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NICIANA NOURA\PMA 2022\LICITAÇÃO\17-22- REFORMA DA PRÇA  WARISLANDIA\LICITAÇÃO\TEXTO\"/>
    </mc:Choice>
  </mc:AlternateContent>
  <bookViews>
    <workbookView xWindow="0" yWindow="0" windowWidth="28800" windowHeight="12330"/>
  </bookViews>
  <sheets>
    <sheet name="Orçamento Sintético" sheetId="1" r:id="rId1"/>
    <sheet name="CRONOGRAMA" sheetId="2" r:id="rId2"/>
  </sheets>
  <externalReferences>
    <externalReference r:id="rId3"/>
  </externalReferences>
  <definedNames>
    <definedName name="_xlnm.Print_Area" localSheetId="1">CRONOGRAMA!$A$1:$H$23</definedName>
  </definedNames>
  <calcPr calcId="162913"/>
</workbook>
</file>

<file path=xl/calcChain.xml><?xml version="1.0" encoding="utf-8"?>
<calcChain xmlns="http://schemas.openxmlformats.org/spreadsheetml/2006/main">
  <c r="H21" i="2" l="1"/>
  <c r="G21" i="2" s="1"/>
  <c r="H19" i="2"/>
  <c r="F19" i="2" s="1"/>
  <c r="H17" i="2"/>
  <c r="E17" i="2" s="1"/>
  <c r="H15" i="2"/>
  <c r="G15" i="2" s="1"/>
  <c r="H13" i="2"/>
  <c r="G13" i="2" s="1"/>
  <c r="H11" i="2"/>
  <c r="E11" i="2" s="1"/>
  <c r="H9" i="2"/>
  <c r="D9" i="2" s="1"/>
  <c r="B10" i="2"/>
  <c r="B8" i="2"/>
  <c r="E19" i="2" l="1"/>
  <c r="E22" i="2" s="1"/>
  <c r="D11" i="2"/>
  <c r="D22" i="2" s="1"/>
  <c r="D23" i="2" s="1"/>
  <c r="G22" i="2"/>
  <c r="H22" i="2"/>
  <c r="F15" i="2"/>
  <c r="F22" i="2" s="1"/>
  <c r="E23" i="2" l="1"/>
  <c r="F23" i="2" s="1"/>
  <c r="G23" i="2" s="1"/>
</calcChain>
</file>

<file path=xl/sharedStrings.xml><?xml version="1.0" encoding="utf-8"?>
<sst xmlns="http://schemas.openxmlformats.org/spreadsheetml/2006/main" count="236" uniqueCount="154">
  <si>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</si>
  <si>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</si>
  <si>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</si>
  <si>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</si>
  <si>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</si>
  <si>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</si>
  <si>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</si>
  <si>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</si>
  <si>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</si>
  <si>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</si>
  <si>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</si>
  <si>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PRELIMINARES</t>
  </si>
  <si>
    <t xml:space="preserve"> 1.1 </t>
  </si>
  <si>
    <t xml:space="preserve"> 010008 </t>
  </si>
  <si>
    <t>SEDOP</t>
  </si>
  <si>
    <t>Limpeza do terreno</t>
  </si>
  <si>
    <t>m²</t>
  </si>
  <si>
    <t xml:space="preserve"> 1.2 </t>
  </si>
  <si>
    <t xml:space="preserve"> 020018 </t>
  </si>
  <si>
    <t>Demolição manual de concreto simples</t>
  </si>
  <si>
    <t>m³</t>
  </si>
  <si>
    <t xml:space="preserve"> 1.3 </t>
  </si>
  <si>
    <t xml:space="preserve"> 020174 </t>
  </si>
  <si>
    <t>Retirada de entulho - manualmente (incluindo caixa coletora)</t>
  </si>
  <si>
    <t xml:space="preserve"> 1.4 </t>
  </si>
  <si>
    <t xml:space="preserve"> 011340 </t>
  </si>
  <si>
    <t>Placa de obra em lona com plotagem de gráfica</t>
  </si>
  <si>
    <t xml:space="preserve"> 1.5 </t>
  </si>
  <si>
    <t xml:space="preserve"> 010003 </t>
  </si>
  <si>
    <t>Tapume c/ chapa de madeirit e=10mm (h=2.20m)</t>
  </si>
  <si>
    <t xml:space="preserve"> 2 </t>
  </si>
  <si>
    <t>PISO - BASES</t>
  </si>
  <si>
    <t xml:space="preserve"> 2.1 </t>
  </si>
  <si>
    <t xml:space="preserve"> 96536 </t>
  </si>
  <si>
    <t>SINAPI</t>
  </si>
  <si>
    <t>FABRICAÇÃO, MONTAGEM E DESMONTAGEM DE FÔRMA PARA VIGA BALDRAME, EM MADEIRA SERRADA, E=25 MM, 4 UTILIZAÇÕES. AF_06/2017</t>
  </si>
  <si>
    <t xml:space="preserve"> 2.2 </t>
  </si>
  <si>
    <t xml:space="preserve"> 96624 </t>
  </si>
  <si>
    <t>LASTRO COM MATERIAL GRANULAR (PEDRA BRITADA N.2), APLICADO EM PISOS OU LAJES SOBRE SOLO, ESPESSURA DE *10 CM*. AF_08/2017</t>
  </si>
  <si>
    <t xml:space="preserve"> 030011 </t>
  </si>
  <si>
    <t>Aterro incluindo carga, descarga, transporte e apiloamento</t>
  </si>
  <si>
    <t xml:space="preserve"> 2.3 </t>
  </si>
  <si>
    <t xml:space="preserve"> 94996 </t>
  </si>
  <si>
    <t>EXECUÇÃO DE PASSEIO (CALÇADA) OU PISO DE CONCRETO COM CONCRETO MOLDADO IN LOCO, FEITO EM OBRA, ACABAMENTO CONVENCIONAL, ESPESSURA 10 CM, ARMADO. AF_07/2016</t>
  </si>
  <si>
    <t xml:space="preserve"> 2.4 </t>
  </si>
  <si>
    <t xml:space="preserve"> 101094 </t>
  </si>
  <si>
    <t>PISO PODOTÁTIL, DIRECIONAL OU ALERTA, ASSENTADO SOBRE ARGAMASSA. AF_05/2020</t>
  </si>
  <si>
    <t>M</t>
  </si>
  <si>
    <t xml:space="preserve"> 2.5 </t>
  </si>
  <si>
    <t xml:space="preserve"> 261471 </t>
  </si>
  <si>
    <t>Bloco de concreto intertravado pigmentado (incl. colchão de areia e rejuntamento)</t>
  </si>
  <si>
    <t xml:space="preserve"> 3 </t>
  </si>
  <si>
    <t>PAISAGISMO</t>
  </si>
  <si>
    <t xml:space="preserve"> 3.1 </t>
  </si>
  <si>
    <t xml:space="preserve"> 260168 </t>
  </si>
  <si>
    <t>Plantio de grama (incl. terra preta)</t>
  </si>
  <si>
    <t xml:space="preserve"> 4 </t>
  </si>
  <si>
    <t>PINTURA</t>
  </si>
  <si>
    <t xml:space="preserve"> 4.1 </t>
  </si>
  <si>
    <t xml:space="preserve"> 102492 </t>
  </si>
  <si>
    <t>PINTURA DE PISO COM TINTA ACRÍLICA, APLICAÇÃO MANUAL, 3 DEMÃOS, INCLUSO FUNDO PREPARADOR. AF_05/2021</t>
  </si>
  <si>
    <t xml:space="preserve"> 4.2 </t>
  </si>
  <si>
    <t xml:space="preserve"> 100721 </t>
  </si>
  <si>
    <t>PINTURA COM TINTA ALQUÍDICA DE FUNDO (TIPO ZARCÃO) PULVERIZADA SOBRE SUPERFÍCIES METÁLICAS (EXCETO PERFIL) EXECUTADO EM OBRA (POR DEMÃO). AF_01/2020_P</t>
  </si>
  <si>
    <t xml:space="preserve"> 4.3 </t>
  </si>
  <si>
    <t xml:space="preserve"> 150302 </t>
  </si>
  <si>
    <t>Esmalte s/ ferro (superf. lisa)</t>
  </si>
  <si>
    <t xml:space="preserve"> 5 </t>
  </si>
  <si>
    <t>INSTALAÇÕES ELÉTRICAS</t>
  </si>
  <si>
    <t xml:space="preserve"> 5.2 </t>
  </si>
  <si>
    <t xml:space="preserve"> 91931 </t>
  </si>
  <si>
    <t>CABO DE COBRE FLEXÍVEL ISOLADO, 6 MM², ANTI-CHAMA 0,6/1,0 KV, PARA CIRCUITOS TERMINAIS - FORNECIMENTO E INSTALAÇÃO. AF_12/2015</t>
  </si>
  <si>
    <t xml:space="preserve"> 12808 </t>
  </si>
  <si>
    <t>ORSE</t>
  </si>
  <si>
    <t>Refletor Slim LED 200W de potência, branco Frio, 6500k, Autovolt, marca G-light ou similar</t>
  </si>
  <si>
    <t>un</t>
  </si>
  <si>
    <t xml:space="preserve"> 7 </t>
  </si>
  <si>
    <t>DIVERSOS</t>
  </si>
  <si>
    <t xml:space="preserve"> 7.1 </t>
  </si>
  <si>
    <t xml:space="preserve"> 103210 </t>
  </si>
  <si>
    <t>INSTALAÇÃO DE PLACA ORIENTATIVA SOBRE EXERCÍCIOS, 2,00M X 1,00M, EM TUBO DE AÇO CARBONO - PARA ACADEMIA AO AR LIVRE / ACADEMIA DA TERCEIRA IDADE - ATI, INSTALADO SOBRE PISO DE CONCRETO EXISTENTE. AF_10/2021</t>
  </si>
  <si>
    <t>UN</t>
  </si>
  <si>
    <t xml:space="preserve"> 7.2 </t>
  </si>
  <si>
    <t xml:space="preserve"> 2440 </t>
  </si>
  <si>
    <t>Gangorra com 3 pranchas em aço industrial ou madeira (Sergipark ou similar)</t>
  </si>
  <si>
    <t xml:space="preserve"> 7.3 </t>
  </si>
  <si>
    <t xml:space="preserve"> 2406 </t>
  </si>
  <si>
    <t>Balanço 3 lugares em aço industrial ou madeira, Sergipark ou similar</t>
  </si>
  <si>
    <t xml:space="preserve"> 7.4 </t>
  </si>
  <si>
    <t xml:space="preserve"> 9160 </t>
  </si>
  <si>
    <t>Brinquedo - Gira-gira (carrossel ø=1,70m), em tubo de ferro galvanizado de 1 1/2" e assento em chapa galvanizada e=1/4", sergipark ou similar</t>
  </si>
  <si>
    <t xml:space="preserve"> 7.5 </t>
  </si>
  <si>
    <t xml:space="preserve"> 9143 </t>
  </si>
  <si>
    <t>Equipamento de ginástica - alongador - galvanizado - Rev 01</t>
  </si>
  <si>
    <t xml:space="preserve"> 7.6 </t>
  </si>
  <si>
    <t xml:space="preserve"> 9148 </t>
  </si>
  <si>
    <t>Equipamento de ginástica - simulador de caminhada duplo - galvanizado - Rev 01</t>
  </si>
  <si>
    <t xml:space="preserve"> 7.7 </t>
  </si>
  <si>
    <t xml:space="preserve"> 12447 </t>
  </si>
  <si>
    <t>Equipamento de ginástica - surf duplo - galvanizado - Rev 01</t>
  </si>
  <si>
    <t xml:space="preserve"> 7.8 </t>
  </si>
  <si>
    <t xml:space="preserve"> 9147 </t>
  </si>
  <si>
    <t>Equipamento de ginástica - leg press duplo - galvanizado - Rev 01</t>
  </si>
  <si>
    <t xml:space="preserve"> 7.9 </t>
  </si>
  <si>
    <t xml:space="preserve"> 103185 </t>
  </si>
  <si>
    <t>INSTALAÇÃO DE ESQUI TRIPLO, EM TUBO DE AÇO CARBONO - EQUIPAMENTO DE GINÁSTICA PARA ACADEMIA AO AR LIVRE / ACADEMIA DA TERCEIRA IDADE - ATI, INSTALADO SOBRE PISO DE CONCRETO EXISTENTE. AF_10/2021</t>
  </si>
  <si>
    <t xml:space="preserve"> 7.10 </t>
  </si>
  <si>
    <t xml:space="preserve"> 103189 </t>
  </si>
  <si>
    <t>INSTALAÇÃO DE SIMULADOR DE REMO INDIVIDUAL, EM TUBO DE AÇO CARBONO - EQUIPAMENTO DE GINÁSTICA PARA ACADEMIA AO AR LIVRE / ACADEMIA DA TERCEIRA IDADE - ATI, INSTALADO SOBRE PISO DE CONCRETO EXISTENTE. AF_10/2021</t>
  </si>
  <si>
    <t xml:space="preserve"> 7.11 </t>
  </si>
  <si>
    <t xml:space="preserve"> 251510 </t>
  </si>
  <si>
    <t>Lixeira em tela moeda</t>
  </si>
  <si>
    <t xml:space="preserve"> 7.12 </t>
  </si>
  <si>
    <t xml:space="preserve"> 12789 </t>
  </si>
  <si>
    <t>Rampa padrão para acesso de deficientes a passeio público, em concreto simples Fck=25MPa, desempolado.</t>
  </si>
  <si>
    <t xml:space="preserve"> 7.13 </t>
  </si>
  <si>
    <t xml:space="preserve"> 260278 </t>
  </si>
  <si>
    <t>Colchão de areia e=20 cm</t>
  </si>
  <si>
    <t xml:space="preserve"> 8 </t>
  </si>
  <si>
    <t>SERVIÇOS FINAIS</t>
  </si>
  <si>
    <t xml:space="preserve"> 8.1 </t>
  </si>
  <si>
    <t xml:space="preserve"> 270220 </t>
  </si>
  <si>
    <t>Limpeza geral e entrega da obra</t>
  </si>
  <si>
    <t xml:space="preserve"> 8.2 </t>
  </si>
  <si>
    <t xml:space="preserve"> 260522 </t>
  </si>
  <si>
    <t>Meio-fio em concreto nas dimensões 0,15m x 0,12m com lâmina d</t>
  </si>
  <si>
    <t xml:space="preserve"> 8.3 </t>
  </si>
  <si>
    <t xml:space="preserve"> 241318 </t>
  </si>
  <si>
    <t>Placa de inauguração  em aço inox/letras bx. relevo- (40 x 30cm)</t>
  </si>
  <si>
    <t xml:space="preserve"> 8.4 </t>
  </si>
  <si>
    <t xml:space="preserve"> 260203 </t>
  </si>
  <si>
    <t>Sarjeta em concreto simples</t>
  </si>
  <si>
    <t>Total sem BDI</t>
  </si>
  <si>
    <t>Total do BDI</t>
  </si>
  <si>
    <t>Total Geral</t>
  </si>
  <si>
    <t xml:space="preserve">ETAPAS </t>
  </si>
  <si>
    <t xml:space="preserve">SERVIÇOS </t>
  </si>
  <si>
    <t xml:space="preserve">PERÍODO EM MESES </t>
  </si>
  <si>
    <t>TOTAL (R$)</t>
  </si>
  <si>
    <t>%</t>
  </si>
  <si>
    <t>R$</t>
  </si>
  <si>
    <t>LIMPEZA DE OBRA</t>
  </si>
  <si>
    <t xml:space="preserve">VALOR SIMPLES </t>
  </si>
  <si>
    <t xml:space="preserve">VALOR ACUMULADO </t>
  </si>
  <si>
    <t>1 MÊS</t>
  </si>
  <si>
    <t>2 MESES</t>
  </si>
  <si>
    <t>3 MESES</t>
  </si>
  <si>
    <t>4 MESES</t>
  </si>
  <si>
    <t>PREFEITURA MUNICIPAL DE ANANINDEUA</t>
  </si>
  <si>
    <t>SECRETARIA MUNICIPAL SANEAMENTO E INFRA ESTRUTURA - SESAN</t>
  </si>
  <si>
    <t>OBRA: REFORMA DA PRAÇA WARISLANDIA</t>
  </si>
  <si>
    <t>ENDEREÇO: CONJUNTO WARISLANDIA, ENTRE A RUA GERICÓ E RUA TORRE EIFEL</t>
  </si>
  <si>
    <t>Cronograma Físico e Financeiro</t>
  </si>
  <si>
    <t>Orçamento Sintético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</si>
</sst>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R$&quot;\ #,##0.00;\-&quot;R$&quot;\ #,##0.00"/>
    <numFmt numFmtId="164" formatCode="#,##0.00\ %"/>
    <numFmt numFmtId="165" formatCode="&quot;R$&quot;#,##0.00"/>
    <numFmt numFmtId="166" formatCode="[$R$-416]\ #,##0.00;\-[$R$-416]\ #,##0.00"/>
    <numFmt numFmtId="167" formatCode="&quot;R$&quot;\ #,##0.00"/>
  </numFmts>
  <fonts count="25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rgb="FFCCCCCC"/>
      </bottom>
      <diagonal/>
    </border>
    <border>
      <left/>
      <right style="thin">
        <color indexed="64"/>
      </right>
      <top/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23" fillId="0" borderId="0"/>
  </cellStyleXfs>
  <cellXfs count="88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right" vertical="top" wrapText="1"/>
    </xf>
    <xf numFmtId="4" fontId="7" fillId="7" borderId="6" xfId="0" applyNumberFormat="1" applyFont="1" applyFill="1" applyBorder="1" applyAlignment="1">
      <alignment horizontal="right" vertical="top" wrapText="1"/>
    </xf>
    <xf numFmtId="0" fontId="9" fillId="9" borderId="7" xfId="0" applyFont="1" applyFill="1" applyBorder="1" applyAlignment="1">
      <alignment horizontal="left" vertical="top" wrapText="1"/>
    </xf>
    <xf numFmtId="0" fontId="10" fillId="10" borderId="8" xfId="0" applyFont="1" applyFill="1" applyBorder="1" applyAlignment="1">
      <alignment horizontal="center" vertical="top" wrapText="1"/>
    </xf>
    <xf numFmtId="0" fontId="11" fillId="11" borderId="9" xfId="0" applyFont="1" applyFill="1" applyBorder="1" applyAlignment="1">
      <alignment horizontal="right" vertical="top" wrapText="1"/>
    </xf>
    <xf numFmtId="4" fontId="12" fillId="12" borderId="10" xfId="0" applyNumberFormat="1" applyFont="1" applyFill="1" applyBorder="1" applyAlignment="1">
      <alignment horizontal="right" vertical="top" wrapText="1"/>
    </xf>
    <xf numFmtId="0" fontId="16" fillId="16" borderId="0" xfId="0" applyFont="1" applyFill="1" applyAlignment="1">
      <alignment horizontal="right" vertical="top" wrapText="1"/>
    </xf>
    <xf numFmtId="0" fontId="18" fillId="18" borderId="0" xfId="0" applyFont="1" applyFill="1" applyAlignment="1">
      <alignment horizontal="left" vertical="top" wrapText="1"/>
    </xf>
    <xf numFmtId="0" fontId="19" fillId="19" borderId="0" xfId="0" applyFont="1" applyFill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20" borderId="12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10" fontId="22" fillId="0" borderId="20" xfId="1" applyNumberFormat="1" applyFont="1" applyBorder="1" applyAlignment="1">
      <alignment horizontal="center" wrapText="1"/>
    </xf>
    <xf numFmtId="10" fontId="22" fillId="0" borderId="22" xfId="1" applyNumberFormat="1" applyFont="1" applyBorder="1" applyAlignment="1">
      <alignment horizontal="center" wrapText="1"/>
    </xf>
    <xf numFmtId="10" fontId="22" fillId="0" borderId="22" xfId="0" applyNumberFormat="1" applyFont="1" applyBorder="1" applyAlignment="1">
      <alignment horizontal="center" wrapText="1"/>
    </xf>
    <xf numFmtId="0" fontId="21" fillId="0" borderId="25" xfId="0" applyFont="1" applyBorder="1" applyAlignment="1">
      <alignment horizontal="center" vertical="center" wrapText="1"/>
    </xf>
    <xf numFmtId="165" fontId="22" fillId="0" borderId="24" xfId="0" applyNumberFormat="1" applyFont="1" applyBorder="1" applyAlignment="1">
      <alignment horizontal="center" wrapText="1"/>
    </xf>
    <xf numFmtId="10" fontId="22" fillId="0" borderId="24" xfId="0" applyNumberFormat="1" applyFont="1" applyBorder="1" applyAlignment="1">
      <alignment horizontal="center" wrapText="1"/>
    </xf>
    <xf numFmtId="10" fontId="22" fillId="0" borderId="26" xfId="0" applyNumberFormat="1" applyFont="1" applyBorder="1" applyAlignment="1">
      <alignment horizontal="center" wrapText="1"/>
    </xf>
    <xf numFmtId="165" fontId="22" fillId="0" borderId="26" xfId="0" applyNumberFormat="1" applyFont="1" applyBorder="1" applyAlignment="1">
      <alignment horizontal="center" wrapText="1"/>
    </xf>
    <xf numFmtId="166" fontId="22" fillId="0" borderId="24" xfId="0" applyNumberFormat="1" applyFont="1" applyBorder="1" applyAlignment="1">
      <alignment horizontal="center" wrapText="1"/>
    </xf>
    <xf numFmtId="166" fontId="22" fillId="0" borderId="26" xfId="0" applyNumberFormat="1" applyFont="1" applyBorder="1" applyAlignment="1">
      <alignment horizontal="center" wrapText="1"/>
    </xf>
    <xf numFmtId="166" fontId="0" fillId="0" borderId="0" xfId="0" applyNumberFormat="1" applyAlignment="1">
      <alignment horizontal="left" vertical="top"/>
    </xf>
    <xf numFmtId="167" fontId="22" fillId="0" borderId="26" xfId="0" applyNumberFormat="1" applyFont="1" applyBorder="1" applyAlignment="1">
      <alignment horizontal="center" wrapText="1"/>
    </xf>
    <xf numFmtId="165" fontId="0" fillId="0" borderId="0" xfId="0" applyNumberFormat="1" applyAlignment="1">
      <alignment horizontal="left" vertical="top"/>
    </xf>
    <xf numFmtId="0" fontId="21" fillId="0" borderId="29" xfId="0" applyFont="1" applyBorder="1" applyAlignment="1">
      <alignment horizontal="center" vertical="center" wrapText="1"/>
    </xf>
    <xf numFmtId="10" fontId="22" fillId="0" borderId="28" xfId="1" applyNumberFormat="1" applyFont="1" applyBorder="1" applyAlignment="1">
      <alignment horizontal="center" wrapText="1"/>
    </xf>
    <xf numFmtId="10" fontId="22" fillId="0" borderId="30" xfId="0" applyNumberFormat="1" applyFont="1" applyBorder="1" applyAlignment="1">
      <alignment horizontal="center" wrapText="1"/>
    </xf>
    <xf numFmtId="0" fontId="0" fillId="21" borderId="0" xfId="0" applyFill="1" applyAlignment="1">
      <alignment horizontal="left" vertical="top"/>
    </xf>
    <xf numFmtId="166" fontId="22" fillId="0" borderId="20" xfId="0" applyNumberFormat="1" applyFont="1" applyBorder="1" applyAlignment="1">
      <alignment horizontal="center" wrapText="1"/>
    </xf>
    <xf numFmtId="166" fontId="22" fillId="0" borderId="22" xfId="0" applyNumberFormat="1" applyFont="1" applyBorder="1" applyAlignment="1">
      <alignment horizontal="center" wrapText="1"/>
    </xf>
    <xf numFmtId="0" fontId="4" fillId="4" borderId="45" xfId="0" applyFont="1" applyFill="1" applyBorder="1" applyAlignment="1">
      <alignment horizontal="right" vertical="top" wrapText="1"/>
    </xf>
    <xf numFmtId="164" fontId="8" fillId="8" borderId="45" xfId="0" applyNumberFormat="1" applyFont="1" applyFill="1" applyBorder="1" applyAlignment="1">
      <alignment horizontal="right" vertical="top" wrapText="1"/>
    </xf>
    <xf numFmtId="164" fontId="13" fillId="13" borderId="45" xfId="0" applyNumberFormat="1" applyFont="1" applyFill="1" applyBorder="1" applyAlignment="1">
      <alignment horizontal="right" vertical="top" wrapText="1"/>
    </xf>
    <xf numFmtId="0" fontId="19" fillId="19" borderId="42" xfId="0" applyFont="1" applyFill="1" applyBorder="1" applyAlignment="1">
      <alignment horizontal="center" vertical="top" wrapText="1"/>
    </xf>
    <xf numFmtId="0" fontId="15" fillId="15" borderId="29" xfId="0" applyFont="1" applyFill="1" applyBorder="1" applyAlignment="1">
      <alignment horizontal="center" vertical="top" wrapText="1"/>
    </xf>
    <xf numFmtId="0" fontId="15" fillId="15" borderId="46" xfId="0" applyFont="1" applyFill="1" applyBorder="1" applyAlignment="1">
      <alignment horizontal="center" vertical="top" wrapText="1"/>
    </xf>
    <xf numFmtId="0" fontId="1" fillId="22" borderId="37" xfId="0" applyFont="1" applyFill="1" applyBorder="1" applyAlignment="1">
      <alignment vertical="center" wrapText="1"/>
    </xf>
    <xf numFmtId="0" fontId="1" fillId="22" borderId="44" xfId="0" applyFont="1" applyFill="1" applyBorder="1" applyAlignment="1">
      <alignment vertical="center" wrapText="1"/>
    </xf>
    <xf numFmtId="0" fontId="24" fillId="0" borderId="0" xfId="2" applyFont="1" applyBorder="1" applyAlignment="1">
      <alignment vertical="center"/>
    </xf>
    <xf numFmtId="0" fontId="24" fillId="0" borderId="42" xfId="2" applyFont="1" applyBorder="1" applyAlignment="1">
      <alignment vertical="center"/>
    </xf>
    <xf numFmtId="0" fontId="24" fillId="0" borderId="41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4" fillId="0" borderId="42" xfId="2" applyFont="1" applyBorder="1" applyAlignment="1">
      <alignment horizontal="center" vertical="center"/>
    </xf>
    <xf numFmtId="4" fontId="17" fillId="17" borderId="0" xfId="0" applyNumberFormat="1" applyFont="1" applyFill="1" applyBorder="1" applyAlignment="1">
      <alignment horizontal="right" vertical="top" wrapText="1"/>
    </xf>
    <xf numFmtId="4" fontId="17" fillId="17" borderId="42" xfId="0" applyNumberFormat="1" applyFont="1" applyFill="1" applyBorder="1" applyAlignment="1">
      <alignment horizontal="right" vertical="top" wrapText="1"/>
    </xf>
    <xf numFmtId="0" fontId="1" fillId="22" borderId="43" xfId="0" applyFont="1" applyFill="1" applyBorder="1" applyAlignment="1">
      <alignment horizontal="center" vertical="center" wrapText="1"/>
    </xf>
    <xf numFmtId="0" fontId="1" fillId="22" borderId="37" xfId="0" applyFont="1" applyFill="1" applyBorder="1" applyAlignment="1">
      <alignment horizontal="center" vertical="center" wrapText="1"/>
    </xf>
    <xf numFmtId="0" fontId="1" fillId="22" borderId="44" xfId="0" applyFont="1" applyFill="1" applyBorder="1" applyAlignment="1">
      <alignment horizontal="center" vertical="center" wrapText="1"/>
    </xf>
    <xf numFmtId="0" fontId="16" fillId="16" borderId="0" xfId="0" applyFont="1" applyFill="1" applyAlignment="1">
      <alignment horizontal="right" vertical="top" wrapText="1"/>
    </xf>
    <xf numFmtId="0" fontId="14" fillId="14" borderId="0" xfId="0" applyFont="1" applyFill="1" applyAlignment="1">
      <alignment horizontal="left" vertical="top" wrapText="1"/>
    </xf>
    <xf numFmtId="0" fontId="1" fillId="22" borderId="49" xfId="0" applyFont="1" applyFill="1" applyBorder="1" applyAlignment="1">
      <alignment horizontal="center" vertical="center" wrapText="1"/>
    </xf>
    <xf numFmtId="0" fontId="1" fillId="22" borderId="25" xfId="0" applyFont="1" applyFill="1" applyBorder="1" applyAlignment="1">
      <alignment horizontal="center" vertical="center" wrapText="1"/>
    </xf>
    <xf numFmtId="0" fontId="1" fillId="22" borderId="48" xfId="0" applyFont="1" applyFill="1" applyBorder="1" applyAlignment="1">
      <alignment horizontal="center" vertical="center" wrapText="1"/>
    </xf>
    <xf numFmtId="0" fontId="24" fillId="0" borderId="47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24" fillId="0" borderId="46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/>
    </xf>
    <xf numFmtId="0" fontId="24" fillId="0" borderId="40" xfId="2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49" fontId="21" fillId="0" borderId="28" xfId="0" applyNumberFormat="1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20" borderId="31" xfId="0" applyFont="1" applyFill="1" applyBorder="1" applyAlignment="1">
      <alignment horizontal="center" vertical="center" wrapText="1"/>
    </xf>
    <xf numFmtId="0" fontId="21" fillId="20" borderId="32" xfId="0" applyFont="1" applyFill="1" applyBorder="1" applyAlignment="1">
      <alignment horizontal="center" vertical="center" wrapText="1"/>
    </xf>
    <xf numFmtId="0" fontId="21" fillId="20" borderId="33" xfId="0" applyFont="1" applyFill="1" applyBorder="1" applyAlignment="1">
      <alignment horizontal="center" vertical="center" wrapText="1"/>
    </xf>
    <xf numFmtId="7" fontId="21" fillId="0" borderId="28" xfId="0" applyNumberFormat="1" applyFont="1" applyBorder="1" applyAlignment="1">
      <alignment horizontal="center" vertical="center" wrapText="1"/>
    </xf>
    <xf numFmtId="7" fontId="21" fillId="0" borderId="24" xfId="0" applyNumberFormat="1" applyFont="1" applyBorder="1" applyAlignment="1">
      <alignment horizontal="center" vertical="center" wrapText="1"/>
    </xf>
    <xf numFmtId="0" fontId="21" fillId="20" borderId="34" xfId="0" applyFont="1" applyFill="1" applyBorder="1" applyAlignment="1">
      <alignment horizontal="center" vertical="center" wrapText="1"/>
    </xf>
    <xf numFmtId="0" fontId="21" fillId="20" borderId="35" xfId="0" applyFont="1" applyFill="1" applyBorder="1" applyAlignment="1">
      <alignment horizontal="center" vertical="center" wrapText="1"/>
    </xf>
    <xf numFmtId="0" fontId="21" fillId="20" borderId="36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20" borderId="13" xfId="0" applyFont="1" applyFill="1" applyBorder="1" applyAlignment="1">
      <alignment horizontal="center" vertical="center" wrapText="1"/>
    </xf>
    <xf numFmtId="0" fontId="21" fillId="20" borderId="14" xfId="0" applyFont="1" applyFill="1" applyBorder="1" applyAlignment="1">
      <alignment horizontal="center" vertical="center" wrapText="1"/>
    </xf>
    <xf numFmtId="0" fontId="21" fillId="20" borderId="15" xfId="0" applyFont="1" applyFill="1" applyBorder="1" applyAlignment="1">
      <alignment horizontal="center" vertical="center" wrapText="1"/>
    </xf>
    <xf numFmtId="0" fontId="21" fillId="20" borderId="16" xfId="0" applyFont="1" applyFill="1" applyBorder="1" applyAlignment="1">
      <alignment horizontal="center" vertical="center" wrapText="1"/>
    </xf>
    <xf numFmtId="0" fontId="21" fillId="20" borderId="18" xfId="0" applyFont="1" applyFill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left" vertical="center" wrapText="1"/>
    </xf>
    <xf numFmtId="0" fontId="21" fillId="20" borderId="11" xfId="0" applyFont="1" applyFill="1" applyBorder="1" applyAlignment="1">
      <alignment horizontal="center" vertical="center" wrapText="1"/>
    </xf>
    <xf numFmtId="0" fontId="21" fillId="20" borderId="12" xfId="0" applyFont="1" applyFill="1" applyBorder="1" applyAlignment="1">
      <alignment horizontal="center" vertical="center" wrapText="1"/>
    </xf>
    <xf numFmtId="0" fontId="21" fillId="20" borderId="1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220981</xdr:colOff>
      <xdr:row>0</xdr:row>
      <xdr:rowOff>0</xdr:rowOff>
    </xdr:from>
    <xdr:to>
      <xdr:col>2</xdr:col>
      <xdr:colOff>510069</xdr:colOff>
      <xdr:row>4</xdr:row>
      <xdr:rowOff>129540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1C66022-0FB2-410B-9D43-2099597B6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1" y="0"/>
          <a:ext cx="1051088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175261</xdr:colOff>
      <xdr:row>0</xdr:row>
      <xdr:rowOff>7621</xdr:rowOff>
    </xdr:from>
    <xdr:to>
      <xdr:col>1</xdr:col>
      <xdr:colOff>388620</xdr:colOff>
      <xdr:row>3</xdr:row>
      <xdr:rowOff>137841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21C265-3DF6-4046-8A67-961C8735A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1" y="7621"/>
          <a:ext cx="723899" cy="65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la\Documents\luiz%20coutinho\obra%20%20e%20or&#231;amentos%20com%20o%20alexandre\or&#231;amentos\or&#231;amento%20pra&#231;a%20warislandia\pra&#231;a%20warislandai\pra&#231;a\pra&#231;a%20warislandia%20%20-%20Or&#231;amento%20Sint&#233;tico%20R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Sintético"/>
      <sheetName val="cronogram"/>
    </sheetNames>
    <sheetDataSet>
      <sheetData sheetId="0">
        <row r="5">
          <cell r="D5" t="str">
            <v>SERVIÇOS PRELIMINARES</v>
          </cell>
        </row>
        <row r="10">
          <cell r="D10" t="str">
            <v>PISO - BASES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showOutlineSymbols="0" showWhiteSpace="0" view="pageBreakPreview" zoomScale="60" zoomScaleNormal="100" workbookViewId="0">
      <selection activeCell="G11" sqref="G11"/>
    </sheetView>
  </sheetViews>
  <sheetFormatPr defaultRowHeight="14.25" x14ac:dyDescent="0.2"/>
  <cols>
    <col min="1" max="2" width="10" bestFit="1" customWidth="1"/>
    <col min="3" max="3" width="13.25" bestFit="1" customWidth="1"/>
    <col min="4" max="4" width="59.875" bestFit="1" customWidth="1"/>
    <col min="5" max="5" width="8" bestFit="1" customWidth="1"/>
    <col min="6" max="10" width="13" bestFit="1" customWidth="1"/>
  </cols>
  <sheetData>
    <row r="1" spans="1:10" ht="13.9" customHeight="1" x14ac:dyDescent="0.2">
      <c r="A1" s="46" t="s">
        <v>148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ht="20.45" customHeight="1" x14ac:dyDescent="0.2">
      <c r="A2" s="46" t="s">
        <v>149</v>
      </c>
      <c r="B2" s="47"/>
      <c r="C2" s="47"/>
      <c r="D2" s="47"/>
      <c r="E2" s="47"/>
      <c r="F2" s="47"/>
      <c r="G2" s="47"/>
      <c r="H2" s="47"/>
      <c r="I2" s="47"/>
      <c r="J2" s="48"/>
    </row>
    <row r="3" spans="1:10" ht="13.9" customHeight="1" x14ac:dyDescent="0.2">
      <c r="A3" s="46" t="s">
        <v>150</v>
      </c>
      <c r="B3" s="47"/>
      <c r="C3" s="47"/>
      <c r="D3" s="47"/>
      <c r="E3" s="47"/>
      <c r="F3" s="47"/>
      <c r="G3" s="47"/>
      <c r="H3" s="47"/>
      <c r="I3" s="47"/>
      <c r="J3" s="48"/>
    </row>
    <row r="4" spans="1:10" ht="16.899999999999999" customHeight="1" x14ac:dyDescent="0.2">
      <c r="A4" s="46" t="s">
        <v>151</v>
      </c>
      <c r="B4" s="47"/>
      <c r="C4" s="47"/>
      <c r="D4" s="47"/>
      <c r="E4" s="47"/>
      <c r="F4" s="47"/>
      <c r="G4" s="47"/>
      <c r="H4" s="47"/>
      <c r="I4" s="47"/>
      <c r="J4" s="48"/>
    </row>
    <row r="5" spans="1:10" ht="16.899999999999999" customHeight="1" x14ac:dyDescent="0.2">
      <c r="A5" s="51" t="s">
        <v>153</v>
      </c>
      <c r="B5" s="52"/>
      <c r="C5" s="52"/>
      <c r="D5" s="52"/>
      <c r="E5" s="52"/>
      <c r="F5" s="52"/>
      <c r="G5" s="52"/>
      <c r="H5" s="52"/>
      <c r="I5" s="52"/>
      <c r="J5" s="53"/>
    </row>
    <row r="6" spans="1:10" ht="24" customHeight="1" x14ac:dyDescent="0.2">
      <c r="A6" s="1" t="s">
        <v>0</v>
      </c>
      <c r="B6" s="3" t="s">
        <v>1</v>
      </c>
      <c r="C6" s="1" t="s">
        <v>2</v>
      </c>
      <c r="D6" s="1" t="s">
        <v>3</v>
      </c>
      <c r="E6" s="2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6" t="s">
        <v>9</v>
      </c>
    </row>
    <row r="7" spans="1:10" ht="24" customHeight="1" x14ac:dyDescent="0.2">
      <c r="A7" s="4" t="s">
        <v>10</v>
      </c>
      <c r="B7" s="4"/>
      <c r="C7" s="4"/>
      <c r="D7" s="4" t="s">
        <v>11</v>
      </c>
      <c r="E7" s="4"/>
      <c r="F7" s="5"/>
      <c r="G7" s="4"/>
      <c r="H7" s="4"/>
      <c r="I7" s="6">
        <v>28997.7</v>
      </c>
      <c r="J7" s="37">
        <v>0.12841607771046618</v>
      </c>
    </row>
    <row r="8" spans="1:10" ht="24" customHeight="1" x14ac:dyDescent="0.2">
      <c r="A8" s="7" t="s">
        <v>12</v>
      </c>
      <c r="B8" s="9" t="s">
        <v>13</v>
      </c>
      <c r="C8" s="7" t="s">
        <v>14</v>
      </c>
      <c r="D8" s="7" t="s">
        <v>15</v>
      </c>
      <c r="E8" s="8" t="s">
        <v>16</v>
      </c>
      <c r="F8" s="9">
        <v>75</v>
      </c>
      <c r="G8" s="10">
        <v>2.04</v>
      </c>
      <c r="H8" s="10">
        <v>2.4300000000000002</v>
      </c>
      <c r="I8" s="10">
        <v>182.25</v>
      </c>
      <c r="J8" s="38">
        <v>8.0709263709647532E-4</v>
      </c>
    </row>
    <row r="9" spans="1:10" ht="24" customHeight="1" x14ac:dyDescent="0.2">
      <c r="A9" s="7" t="s">
        <v>17</v>
      </c>
      <c r="B9" s="9" t="s">
        <v>18</v>
      </c>
      <c r="C9" s="7" t="s">
        <v>14</v>
      </c>
      <c r="D9" s="7" t="s">
        <v>19</v>
      </c>
      <c r="E9" s="8" t="s">
        <v>20</v>
      </c>
      <c r="F9" s="9">
        <v>16.98</v>
      </c>
      <c r="G9" s="10">
        <v>249.14</v>
      </c>
      <c r="H9" s="10">
        <v>297.02</v>
      </c>
      <c r="I9" s="10">
        <v>5043.3900000000003</v>
      </c>
      <c r="J9" s="38">
        <v>2.2334611440362098E-2</v>
      </c>
    </row>
    <row r="10" spans="1:10" ht="24" customHeight="1" x14ac:dyDescent="0.2">
      <c r="A10" s="7" t="s">
        <v>21</v>
      </c>
      <c r="B10" s="9" t="s">
        <v>22</v>
      </c>
      <c r="C10" s="7" t="s">
        <v>14</v>
      </c>
      <c r="D10" s="7" t="s">
        <v>23</v>
      </c>
      <c r="E10" s="8" t="s">
        <v>20</v>
      </c>
      <c r="F10" s="9">
        <v>16.98</v>
      </c>
      <c r="G10" s="10">
        <v>92.04</v>
      </c>
      <c r="H10" s="10">
        <v>109.73</v>
      </c>
      <c r="I10" s="10">
        <v>1863.21</v>
      </c>
      <c r="J10" s="38">
        <v>8.2512102736050676E-3</v>
      </c>
    </row>
    <row r="11" spans="1:10" ht="24" customHeight="1" x14ac:dyDescent="0.2">
      <c r="A11" s="7" t="s">
        <v>24</v>
      </c>
      <c r="B11" s="9" t="s">
        <v>25</v>
      </c>
      <c r="C11" s="7" t="s">
        <v>14</v>
      </c>
      <c r="D11" s="7" t="s">
        <v>26</v>
      </c>
      <c r="E11" s="8" t="s">
        <v>16</v>
      </c>
      <c r="F11" s="9">
        <v>6</v>
      </c>
      <c r="G11" s="10">
        <v>176.23</v>
      </c>
      <c r="H11" s="10">
        <v>210.1</v>
      </c>
      <c r="I11" s="10">
        <v>1260.5999999999999</v>
      </c>
      <c r="J11" s="38">
        <v>5.5825568083611339E-3</v>
      </c>
    </row>
    <row r="12" spans="1:10" ht="36" customHeight="1" x14ac:dyDescent="0.2">
      <c r="A12" s="7" t="s">
        <v>27</v>
      </c>
      <c r="B12" s="9" t="s">
        <v>28</v>
      </c>
      <c r="C12" s="7" t="s">
        <v>14</v>
      </c>
      <c r="D12" s="7" t="s">
        <v>29</v>
      </c>
      <c r="E12" s="8" t="s">
        <v>16</v>
      </c>
      <c r="F12" s="9">
        <v>161</v>
      </c>
      <c r="G12" s="10">
        <v>107.58</v>
      </c>
      <c r="H12" s="10">
        <v>128.25</v>
      </c>
      <c r="I12" s="10">
        <v>20648.25</v>
      </c>
      <c r="J12" s="38">
        <v>9.1440606551041401E-2</v>
      </c>
    </row>
    <row r="13" spans="1:10" ht="36" customHeight="1" x14ac:dyDescent="0.2">
      <c r="A13" s="4" t="s">
        <v>30</v>
      </c>
      <c r="B13" s="4"/>
      <c r="C13" s="4"/>
      <c r="D13" s="4" t="s">
        <v>31</v>
      </c>
      <c r="E13" s="4"/>
      <c r="F13" s="5"/>
      <c r="G13" s="4"/>
      <c r="H13" s="4"/>
      <c r="I13" s="6">
        <v>103049.16</v>
      </c>
      <c r="J13" s="37">
        <v>0.45635236375844507</v>
      </c>
    </row>
    <row r="14" spans="1:10" ht="24" customHeight="1" x14ac:dyDescent="0.2">
      <c r="A14" s="7" t="s">
        <v>32</v>
      </c>
      <c r="B14" s="9" t="s">
        <v>33</v>
      </c>
      <c r="C14" s="7" t="s">
        <v>34</v>
      </c>
      <c r="D14" s="7" t="s">
        <v>35</v>
      </c>
      <c r="E14" s="8" t="s">
        <v>16</v>
      </c>
      <c r="F14" s="9">
        <v>4.2</v>
      </c>
      <c r="G14" s="10">
        <v>67.959999999999994</v>
      </c>
      <c r="H14" s="10">
        <v>81.02</v>
      </c>
      <c r="I14" s="10">
        <v>340.28</v>
      </c>
      <c r="J14" s="38">
        <v>1.5069272019269607E-3</v>
      </c>
    </row>
    <row r="15" spans="1:10" ht="48" customHeight="1" x14ac:dyDescent="0.2">
      <c r="A15" s="7" t="s">
        <v>36</v>
      </c>
      <c r="B15" s="9" t="s">
        <v>37</v>
      </c>
      <c r="C15" s="7" t="s">
        <v>34</v>
      </c>
      <c r="D15" s="7" t="s">
        <v>38</v>
      </c>
      <c r="E15" s="8" t="s">
        <v>20</v>
      </c>
      <c r="F15" s="9">
        <v>2.2000000000000002</v>
      </c>
      <c r="G15" s="10">
        <v>145.46</v>
      </c>
      <c r="H15" s="10">
        <v>173.41</v>
      </c>
      <c r="I15" s="10">
        <v>381.5</v>
      </c>
      <c r="J15" s="38">
        <v>1.6894696354035957E-3</v>
      </c>
    </row>
    <row r="16" spans="1:10" ht="24" customHeight="1" x14ac:dyDescent="0.2">
      <c r="A16" s="7" t="s">
        <v>36</v>
      </c>
      <c r="B16" s="9" t="s">
        <v>39</v>
      </c>
      <c r="C16" s="7" t="s">
        <v>14</v>
      </c>
      <c r="D16" s="7" t="s">
        <v>40</v>
      </c>
      <c r="E16" s="8" t="s">
        <v>20</v>
      </c>
      <c r="F16" s="9">
        <v>6</v>
      </c>
      <c r="G16" s="10">
        <v>105.68</v>
      </c>
      <c r="H16" s="10">
        <v>125.99</v>
      </c>
      <c r="I16" s="10">
        <v>755.94</v>
      </c>
      <c r="J16" s="38">
        <v>3.3476741184455942E-3</v>
      </c>
    </row>
    <row r="17" spans="1:10" ht="24" customHeight="1" x14ac:dyDescent="0.2">
      <c r="A17" s="7" t="s">
        <v>41</v>
      </c>
      <c r="B17" s="9" t="s">
        <v>42</v>
      </c>
      <c r="C17" s="7" t="s">
        <v>34</v>
      </c>
      <c r="D17" s="7" t="s">
        <v>43</v>
      </c>
      <c r="E17" s="8" t="s">
        <v>16</v>
      </c>
      <c r="F17" s="9">
        <v>326</v>
      </c>
      <c r="G17" s="10">
        <v>125.52</v>
      </c>
      <c r="H17" s="10">
        <v>149.63999999999999</v>
      </c>
      <c r="I17" s="10">
        <v>48782.64</v>
      </c>
      <c r="J17" s="38">
        <v>0.21603352297463924</v>
      </c>
    </row>
    <row r="18" spans="1:10" ht="24" customHeight="1" x14ac:dyDescent="0.2">
      <c r="A18" s="7" t="s">
        <v>44</v>
      </c>
      <c r="B18" s="9" t="s">
        <v>45</v>
      </c>
      <c r="C18" s="7" t="s">
        <v>34</v>
      </c>
      <c r="D18" s="7" t="s">
        <v>46</v>
      </c>
      <c r="E18" s="8" t="s">
        <v>47</v>
      </c>
      <c r="F18" s="9">
        <v>153</v>
      </c>
      <c r="G18" s="10">
        <v>170.91</v>
      </c>
      <c r="H18" s="10">
        <v>203.75</v>
      </c>
      <c r="I18" s="10">
        <v>31173.75</v>
      </c>
      <c r="J18" s="38">
        <v>0.13805269737002054</v>
      </c>
    </row>
    <row r="19" spans="1:10" ht="24" customHeight="1" x14ac:dyDescent="0.2">
      <c r="A19" s="7" t="s">
        <v>48</v>
      </c>
      <c r="B19" s="9" t="s">
        <v>49</v>
      </c>
      <c r="C19" s="7" t="s">
        <v>14</v>
      </c>
      <c r="D19" s="7" t="s">
        <v>50</v>
      </c>
      <c r="E19" s="8" t="s">
        <v>16</v>
      </c>
      <c r="F19" s="9">
        <v>140.97999999999999</v>
      </c>
      <c r="G19" s="10">
        <v>128.61000000000001</v>
      </c>
      <c r="H19" s="10">
        <v>153.32</v>
      </c>
      <c r="I19" s="10">
        <v>21615.05</v>
      </c>
      <c r="J19" s="38">
        <v>9.572207245800915E-2</v>
      </c>
    </row>
    <row r="20" spans="1:10" ht="24" customHeight="1" x14ac:dyDescent="0.2">
      <c r="A20" s="4" t="s">
        <v>51</v>
      </c>
      <c r="B20" s="4"/>
      <c r="C20" s="4"/>
      <c r="D20" s="4" t="s">
        <v>52</v>
      </c>
      <c r="E20" s="4"/>
      <c r="F20" s="5"/>
      <c r="G20" s="4"/>
      <c r="H20" s="4"/>
      <c r="I20" s="6">
        <v>3775.78</v>
      </c>
      <c r="J20" s="37">
        <v>1.6721010904231164E-2</v>
      </c>
    </row>
    <row r="21" spans="1:10" ht="36" customHeight="1" x14ac:dyDescent="0.2">
      <c r="A21" s="7" t="s">
        <v>53</v>
      </c>
      <c r="B21" s="9" t="s">
        <v>54</v>
      </c>
      <c r="C21" s="7" t="s">
        <v>14</v>
      </c>
      <c r="D21" s="7" t="s">
        <v>55</v>
      </c>
      <c r="E21" s="8" t="s">
        <v>16</v>
      </c>
      <c r="F21" s="9">
        <v>142</v>
      </c>
      <c r="G21" s="10">
        <v>22.31</v>
      </c>
      <c r="H21" s="10">
        <v>26.59</v>
      </c>
      <c r="I21" s="10">
        <v>3775.78</v>
      </c>
      <c r="J21" s="38">
        <v>1.6721010904231164E-2</v>
      </c>
    </row>
    <row r="22" spans="1:10" ht="48" customHeight="1" x14ac:dyDescent="0.2">
      <c r="A22" s="4" t="s">
        <v>56</v>
      </c>
      <c r="B22" s="4"/>
      <c r="C22" s="4"/>
      <c r="D22" s="4" t="s">
        <v>57</v>
      </c>
      <c r="E22" s="4"/>
      <c r="F22" s="5"/>
      <c r="G22" s="4"/>
      <c r="H22" s="4"/>
      <c r="I22" s="6">
        <v>15128.41</v>
      </c>
      <c r="J22" s="37">
        <v>6.6996040175455074E-2</v>
      </c>
    </row>
    <row r="23" spans="1:10" ht="24" customHeight="1" x14ac:dyDescent="0.2">
      <c r="A23" s="7" t="s">
        <v>58</v>
      </c>
      <c r="B23" s="9" t="s">
        <v>59</v>
      </c>
      <c r="C23" s="7" t="s">
        <v>34</v>
      </c>
      <c r="D23" s="7" t="s">
        <v>60</v>
      </c>
      <c r="E23" s="8" t="s">
        <v>16</v>
      </c>
      <c r="F23" s="9">
        <v>442.6</v>
      </c>
      <c r="G23" s="10">
        <v>20.25</v>
      </c>
      <c r="H23" s="10">
        <v>24.14</v>
      </c>
      <c r="I23" s="10">
        <v>10684.36</v>
      </c>
      <c r="J23" s="38">
        <v>4.7315601032033451E-2</v>
      </c>
    </row>
    <row r="24" spans="1:10" ht="24" customHeight="1" x14ac:dyDescent="0.2">
      <c r="A24" s="7" t="s">
        <v>61</v>
      </c>
      <c r="B24" s="9" t="s">
        <v>62</v>
      </c>
      <c r="C24" s="7" t="s">
        <v>34</v>
      </c>
      <c r="D24" s="7" t="s">
        <v>63</v>
      </c>
      <c r="E24" s="8" t="s">
        <v>16</v>
      </c>
      <c r="F24" s="9">
        <v>65</v>
      </c>
      <c r="G24" s="10">
        <v>20.23</v>
      </c>
      <c r="H24" s="10">
        <v>24.11</v>
      </c>
      <c r="I24" s="10">
        <v>1567.15</v>
      </c>
      <c r="J24" s="38">
        <v>6.9401109806625037E-3</v>
      </c>
    </row>
    <row r="25" spans="1:10" ht="36" customHeight="1" x14ac:dyDescent="0.2">
      <c r="A25" s="7" t="s">
        <v>64</v>
      </c>
      <c r="B25" s="9" t="s">
        <v>65</v>
      </c>
      <c r="C25" s="7" t="s">
        <v>14</v>
      </c>
      <c r="D25" s="7" t="s">
        <v>66</v>
      </c>
      <c r="E25" s="8" t="s">
        <v>16</v>
      </c>
      <c r="F25" s="9">
        <v>65</v>
      </c>
      <c r="G25" s="10">
        <v>37.130000000000003</v>
      </c>
      <c r="H25" s="10">
        <v>44.26</v>
      </c>
      <c r="I25" s="10">
        <v>2876.9</v>
      </c>
      <c r="J25" s="38">
        <v>1.2740328162759121E-2</v>
      </c>
    </row>
    <row r="26" spans="1:10" ht="24" customHeight="1" x14ac:dyDescent="0.2">
      <c r="A26" s="4" t="s">
        <v>67</v>
      </c>
      <c r="B26" s="4"/>
      <c r="C26" s="4"/>
      <c r="D26" s="4" t="s">
        <v>68</v>
      </c>
      <c r="E26" s="4"/>
      <c r="F26" s="5"/>
      <c r="G26" s="4"/>
      <c r="H26" s="4"/>
      <c r="I26" s="6">
        <v>14524.72</v>
      </c>
      <c r="J26" s="37">
        <v>6.4322603939028347E-2</v>
      </c>
    </row>
    <row r="27" spans="1:10" ht="24" customHeight="1" x14ac:dyDescent="0.2">
      <c r="A27" s="7" t="s">
        <v>69</v>
      </c>
      <c r="B27" s="9" t="s">
        <v>70</v>
      </c>
      <c r="C27" s="7" t="s">
        <v>34</v>
      </c>
      <c r="D27" s="7" t="s">
        <v>71</v>
      </c>
      <c r="E27" s="8" t="s">
        <v>47</v>
      </c>
      <c r="F27" s="9">
        <v>600</v>
      </c>
      <c r="G27" s="10">
        <v>10.93</v>
      </c>
      <c r="H27" s="10">
        <v>13.03</v>
      </c>
      <c r="I27" s="10">
        <v>7818</v>
      </c>
      <c r="J27" s="38">
        <v>3.4621949173224933E-2</v>
      </c>
    </row>
    <row r="28" spans="1:10" ht="60" customHeight="1" x14ac:dyDescent="0.2">
      <c r="A28" s="7" t="s">
        <v>69</v>
      </c>
      <c r="B28" s="9" t="s">
        <v>72</v>
      </c>
      <c r="C28" s="7" t="s">
        <v>73</v>
      </c>
      <c r="D28" s="7" t="s">
        <v>74</v>
      </c>
      <c r="E28" s="8" t="s">
        <v>75</v>
      </c>
      <c r="F28" s="9">
        <v>8</v>
      </c>
      <c r="G28" s="10">
        <v>703.19</v>
      </c>
      <c r="H28" s="10">
        <v>838.34</v>
      </c>
      <c r="I28" s="10">
        <v>6706.72</v>
      </c>
      <c r="J28" s="38">
        <v>2.9700654765803417E-2</v>
      </c>
    </row>
    <row r="29" spans="1:10" ht="24" customHeight="1" x14ac:dyDescent="0.2">
      <c r="A29" s="4" t="s">
        <v>76</v>
      </c>
      <c r="B29" s="4"/>
      <c r="C29" s="4"/>
      <c r="D29" s="4" t="s">
        <v>77</v>
      </c>
      <c r="E29" s="4"/>
      <c r="F29" s="5"/>
      <c r="G29" s="4"/>
      <c r="H29" s="4"/>
      <c r="I29" s="6">
        <v>49238.63</v>
      </c>
      <c r="J29" s="37">
        <v>0.21805287096690051</v>
      </c>
    </row>
    <row r="30" spans="1:10" ht="24" customHeight="1" x14ac:dyDescent="0.2">
      <c r="A30" s="7" t="s">
        <v>78</v>
      </c>
      <c r="B30" s="9" t="s">
        <v>79</v>
      </c>
      <c r="C30" s="7" t="s">
        <v>34</v>
      </c>
      <c r="D30" s="7" t="s">
        <v>80</v>
      </c>
      <c r="E30" s="8" t="s">
        <v>81</v>
      </c>
      <c r="F30" s="9">
        <v>1</v>
      </c>
      <c r="G30" s="10">
        <v>2237.6</v>
      </c>
      <c r="H30" s="10">
        <v>2667.66</v>
      </c>
      <c r="I30" s="10">
        <v>2667.66</v>
      </c>
      <c r="J30" s="38">
        <v>1.1813710531011157E-2</v>
      </c>
    </row>
    <row r="31" spans="1:10" ht="36" customHeight="1" x14ac:dyDescent="0.2">
      <c r="A31" s="7" t="s">
        <v>82</v>
      </c>
      <c r="B31" s="9" t="s">
        <v>83</v>
      </c>
      <c r="C31" s="7" t="s">
        <v>73</v>
      </c>
      <c r="D31" s="7" t="s">
        <v>84</v>
      </c>
      <c r="E31" s="8" t="s">
        <v>75</v>
      </c>
      <c r="F31" s="9">
        <v>1</v>
      </c>
      <c r="G31" s="10">
        <v>3990</v>
      </c>
      <c r="H31" s="10">
        <v>4756.87</v>
      </c>
      <c r="I31" s="10">
        <v>4756.87</v>
      </c>
      <c r="J31" s="38">
        <v>2.1065759959534212E-2</v>
      </c>
    </row>
    <row r="32" spans="1:10" ht="24" customHeight="1" x14ac:dyDescent="0.2">
      <c r="A32" s="7" t="s">
        <v>85</v>
      </c>
      <c r="B32" s="9" t="s">
        <v>86</v>
      </c>
      <c r="C32" s="7" t="s">
        <v>73</v>
      </c>
      <c r="D32" s="7" t="s">
        <v>87</v>
      </c>
      <c r="E32" s="8" t="s">
        <v>75</v>
      </c>
      <c r="F32" s="9">
        <v>1</v>
      </c>
      <c r="G32" s="10">
        <v>2830</v>
      </c>
      <c r="H32" s="10">
        <v>3373.92</v>
      </c>
      <c r="I32" s="10">
        <v>3373.92</v>
      </c>
      <c r="J32" s="38">
        <v>1.494137717504823E-2</v>
      </c>
    </row>
    <row r="33" spans="1:10" ht="24" customHeight="1" x14ac:dyDescent="0.2">
      <c r="A33" s="7" t="s">
        <v>88</v>
      </c>
      <c r="B33" s="9" t="s">
        <v>89</v>
      </c>
      <c r="C33" s="7" t="s">
        <v>73</v>
      </c>
      <c r="D33" s="7" t="s">
        <v>90</v>
      </c>
      <c r="E33" s="8" t="s">
        <v>75</v>
      </c>
      <c r="F33" s="9">
        <v>1</v>
      </c>
      <c r="G33" s="10">
        <v>3887.64</v>
      </c>
      <c r="H33" s="10">
        <v>4634.84</v>
      </c>
      <c r="I33" s="10">
        <v>4634.84</v>
      </c>
      <c r="J33" s="38">
        <v>2.0525351100796858E-2</v>
      </c>
    </row>
    <row r="34" spans="1:10" ht="24" customHeight="1" x14ac:dyDescent="0.2">
      <c r="A34" s="7" t="s">
        <v>91</v>
      </c>
      <c r="B34" s="9" t="s">
        <v>92</v>
      </c>
      <c r="C34" s="7" t="s">
        <v>73</v>
      </c>
      <c r="D34" s="7" t="s">
        <v>93</v>
      </c>
      <c r="E34" s="8" t="s">
        <v>75</v>
      </c>
      <c r="F34" s="9">
        <v>1</v>
      </c>
      <c r="G34" s="10">
        <v>2651.58</v>
      </c>
      <c r="H34" s="10">
        <v>3161.21</v>
      </c>
      <c r="I34" s="10">
        <v>3161.21</v>
      </c>
      <c r="J34" s="38">
        <v>1.3999392676629622E-2</v>
      </c>
    </row>
    <row r="35" spans="1:10" ht="24" customHeight="1" x14ac:dyDescent="0.2">
      <c r="A35" s="7" t="s">
        <v>94</v>
      </c>
      <c r="B35" s="9" t="s">
        <v>95</v>
      </c>
      <c r="C35" s="7" t="s">
        <v>73</v>
      </c>
      <c r="D35" s="7" t="s">
        <v>96</v>
      </c>
      <c r="E35" s="8" t="s">
        <v>75</v>
      </c>
      <c r="F35" s="9">
        <v>1</v>
      </c>
      <c r="G35" s="10">
        <v>4234.93</v>
      </c>
      <c r="H35" s="10">
        <v>5048.88</v>
      </c>
      <c r="I35" s="10">
        <v>5048.88</v>
      </c>
      <c r="J35" s="38">
        <v>2.2358923860541301E-2</v>
      </c>
    </row>
    <row r="36" spans="1:10" ht="48" customHeight="1" x14ac:dyDescent="0.2">
      <c r="A36" s="7" t="s">
        <v>97</v>
      </c>
      <c r="B36" s="9" t="s">
        <v>98</v>
      </c>
      <c r="C36" s="7" t="s">
        <v>73</v>
      </c>
      <c r="D36" s="7" t="s">
        <v>99</v>
      </c>
      <c r="E36" s="8" t="s">
        <v>75</v>
      </c>
      <c r="F36" s="9">
        <v>1</v>
      </c>
      <c r="G36" s="10">
        <v>2737.58</v>
      </c>
      <c r="H36" s="10">
        <v>3263.74</v>
      </c>
      <c r="I36" s="10">
        <v>3263.74</v>
      </c>
      <c r="J36" s="38">
        <v>1.4453445944566531E-2</v>
      </c>
    </row>
    <row r="37" spans="1:10" ht="60" customHeight="1" x14ac:dyDescent="0.2">
      <c r="A37" s="7" t="s">
        <v>100</v>
      </c>
      <c r="B37" s="9" t="s">
        <v>101</v>
      </c>
      <c r="C37" s="7" t="s">
        <v>73</v>
      </c>
      <c r="D37" s="7" t="s">
        <v>102</v>
      </c>
      <c r="E37" s="8" t="s">
        <v>75</v>
      </c>
      <c r="F37" s="9">
        <v>1</v>
      </c>
      <c r="G37" s="10">
        <v>2823.58</v>
      </c>
      <c r="H37" s="10">
        <v>3366.27</v>
      </c>
      <c r="I37" s="10">
        <v>3366.27</v>
      </c>
      <c r="J37" s="38">
        <v>1.490749921250344E-2</v>
      </c>
    </row>
    <row r="38" spans="1:10" ht="24" customHeight="1" x14ac:dyDescent="0.2">
      <c r="A38" s="7" t="s">
        <v>103</v>
      </c>
      <c r="B38" s="9" t="s">
        <v>104</v>
      </c>
      <c r="C38" s="7" t="s">
        <v>34</v>
      </c>
      <c r="D38" s="7" t="s">
        <v>105</v>
      </c>
      <c r="E38" s="8" t="s">
        <v>81</v>
      </c>
      <c r="F38" s="9">
        <v>1</v>
      </c>
      <c r="G38" s="10">
        <v>6027.22</v>
      </c>
      <c r="H38" s="10">
        <v>7185.65</v>
      </c>
      <c r="I38" s="10">
        <v>7185.65</v>
      </c>
      <c r="J38" s="38">
        <v>3.1821592360780727E-2</v>
      </c>
    </row>
    <row r="39" spans="1:10" ht="36" customHeight="1" x14ac:dyDescent="0.2">
      <c r="A39" s="7" t="s">
        <v>106</v>
      </c>
      <c r="B39" s="9" t="s">
        <v>107</v>
      </c>
      <c r="C39" s="7" t="s">
        <v>34</v>
      </c>
      <c r="D39" s="7" t="s">
        <v>108</v>
      </c>
      <c r="E39" s="8" t="s">
        <v>81</v>
      </c>
      <c r="F39" s="9">
        <v>1</v>
      </c>
      <c r="G39" s="10">
        <v>2575</v>
      </c>
      <c r="H39" s="10">
        <v>3069.91</v>
      </c>
      <c r="I39" s="10">
        <v>3069.91</v>
      </c>
      <c r="J39" s="38">
        <v>1.3595071372010098E-2</v>
      </c>
    </row>
    <row r="40" spans="1:10" ht="24" customHeight="1" x14ac:dyDescent="0.2">
      <c r="A40" s="7" t="s">
        <v>109</v>
      </c>
      <c r="B40" s="9" t="s">
        <v>110</v>
      </c>
      <c r="C40" s="7" t="s">
        <v>14</v>
      </c>
      <c r="D40" s="7" t="s">
        <v>111</v>
      </c>
      <c r="E40" s="8" t="s">
        <v>81</v>
      </c>
      <c r="F40" s="9">
        <v>6</v>
      </c>
      <c r="G40" s="10">
        <v>757.04</v>
      </c>
      <c r="H40" s="10">
        <v>902.54</v>
      </c>
      <c r="I40" s="10">
        <v>5415.24</v>
      </c>
      <c r="J40" s="38">
        <v>2.3981346129549063E-2</v>
      </c>
    </row>
    <row r="41" spans="1:10" ht="24" customHeight="1" x14ac:dyDescent="0.2">
      <c r="A41" s="7" t="s">
        <v>112</v>
      </c>
      <c r="B41" s="9" t="s">
        <v>113</v>
      </c>
      <c r="C41" s="7" t="s">
        <v>73</v>
      </c>
      <c r="D41" s="7" t="s">
        <v>114</v>
      </c>
      <c r="E41" s="8" t="s">
        <v>75</v>
      </c>
      <c r="F41" s="9">
        <v>1</v>
      </c>
      <c r="G41" s="10">
        <v>935.53</v>
      </c>
      <c r="H41" s="10">
        <v>1115.33</v>
      </c>
      <c r="I41" s="10">
        <v>1115.33</v>
      </c>
      <c r="J41" s="38">
        <v>4.9392297993569919E-3</v>
      </c>
    </row>
    <row r="42" spans="1:10" ht="24" customHeight="1" x14ac:dyDescent="0.2">
      <c r="A42" s="7" t="s">
        <v>115</v>
      </c>
      <c r="B42" s="9" t="s">
        <v>116</v>
      </c>
      <c r="C42" s="7" t="s">
        <v>14</v>
      </c>
      <c r="D42" s="7" t="s">
        <v>117</v>
      </c>
      <c r="E42" s="8" t="s">
        <v>16</v>
      </c>
      <c r="F42" s="9">
        <v>57</v>
      </c>
      <c r="G42" s="10">
        <v>32.07</v>
      </c>
      <c r="H42" s="10">
        <v>38.229999999999997</v>
      </c>
      <c r="I42" s="10">
        <v>2179.11</v>
      </c>
      <c r="J42" s="38">
        <v>9.6501708445722919E-3</v>
      </c>
    </row>
    <row r="43" spans="1:10" ht="24" customHeight="1" x14ac:dyDescent="0.2">
      <c r="A43" s="4" t="s">
        <v>118</v>
      </c>
      <c r="B43" s="4"/>
      <c r="C43" s="4"/>
      <c r="D43" s="4" t="s">
        <v>119</v>
      </c>
      <c r="E43" s="4"/>
      <c r="F43" s="5"/>
      <c r="G43" s="4"/>
      <c r="H43" s="4"/>
      <c r="I43" s="6">
        <v>11096.11</v>
      </c>
      <c r="J43" s="37">
        <v>4.9139032545473638E-2</v>
      </c>
    </row>
    <row r="44" spans="1:10" ht="24" customHeight="1" x14ac:dyDescent="0.2">
      <c r="A44" s="7" t="s">
        <v>120</v>
      </c>
      <c r="B44" s="9" t="s">
        <v>121</v>
      </c>
      <c r="C44" s="7" t="s">
        <v>14</v>
      </c>
      <c r="D44" s="7" t="s">
        <v>122</v>
      </c>
      <c r="E44" s="8" t="s">
        <v>16</v>
      </c>
      <c r="F44" s="9">
        <v>442.6</v>
      </c>
      <c r="G44" s="10">
        <v>6.81</v>
      </c>
      <c r="H44" s="10">
        <v>8.11</v>
      </c>
      <c r="I44" s="10">
        <v>3589.48</v>
      </c>
      <c r="J44" s="38">
        <v>1.5895982875199211E-2</v>
      </c>
    </row>
    <row r="45" spans="1:10" ht="24" customHeight="1" x14ac:dyDescent="0.2">
      <c r="A45" s="7" t="s">
        <v>123</v>
      </c>
      <c r="B45" s="9" t="s">
        <v>124</v>
      </c>
      <c r="C45" s="7" t="s">
        <v>14</v>
      </c>
      <c r="D45" s="7" t="s">
        <v>125</v>
      </c>
      <c r="E45" s="8" t="s">
        <v>47</v>
      </c>
      <c r="F45" s="9">
        <v>46</v>
      </c>
      <c r="G45" s="10">
        <v>39.22</v>
      </c>
      <c r="H45" s="10">
        <v>46.75</v>
      </c>
      <c r="I45" s="10">
        <v>2150.5</v>
      </c>
      <c r="J45" s="38">
        <v>9.5234716931466117E-3</v>
      </c>
    </row>
    <row r="46" spans="1:10" x14ac:dyDescent="0.2">
      <c r="A46" s="7" t="s">
        <v>126</v>
      </c>
      <c r="B46" s="9" t="s">
        <v>127</v>
      </c>
      <c r="C46" s="7" t="s">
        <v>14</v>
      </c>
      <c r="D46" s="7" t="s">
        <v>128</v>
      </c>
      <c r="E46" s="8" t="s">
        <v>81</v>
      </c>
      <c r="F46" s="9">
        <v>1</v>
      </c>
      <c r="G46" s="10">
        <v>791.67</v>
      </c>
      <c r="H46" s="10">
        <v>943.82</v>
      </c>
      <c r="I46" s="10">
        <v>943.82</v>
      </c>
      <c r="J46" s="38">
        <v>4.1796991645783009E-3</v>
      </c>
    </row>
    <row r="47" spans="1:10" x14ac:dyDescent="0.2">
      <c r="A47" s="7" t="s">
        <v>129</v>
      </c>
      <c r="B47" s="9" t="s">
        <v>130</v>
      </c>
      <c r="C47" s="7" t="s">
        <v>14</v>
      </c>
      <c r="D47" s="7" t="s">
        <v>131</v>
      </c>
      <c r="E47" s="8" t="s">
        <v>20</v>
      </c>
      <c r="F47" s="9">
        <v>4.17</v>
      </c>
      <c r="G47" s="10">
        <v>887.53</v>
      </c>
      <c r="H47" s="10">
        <v>1058.1099999999999</v>
      </c>
      <c r="I47" s="10">
        <v>4412.3100000000004</v>
      </c>
      <c r="J47" s="38">
        <v>1.9539878812549514E-2</v>
      </c>
    </row>
    <row r="48" spans="1:10" x14ac:dyDescent="0.2">
      <c r="A48" s="13"/>
      <c r="B48" s="13"/>
      <c r="C48" s="13"/>
      <c r="D48" s="13"/>
      <c r="E48" s="13"/>
      <c r="F48" s="13"/>
      <c r="G48" s="13"/>
      <c r="H48" s="13"/>
      <c r="I48" s="13"/>
      <c r="J48" s="39"/>
    </row>
    <row r="49" spans="1:10" x14ac:dyDescent="0.2">
      <c r="A49" s="54"/>
      <c r="B49" s="54"/>
      <c r="C49" s="54"/>
      <c r="D49" s="12"/>
      <c r="E49" s="11"/>
      <c r="F49" s="55" t="s">
        <v>132</v>
      </c>
      <c r="G49" s="54"/>
      <c r="H49" s="49">
        <v>189418.05</v>
      </c>
      <c r="I49" s="49"/>
      <c r="J49" s="50"/>
    </row>
    <row r="50" spans="1:10" ht="37.15" customHeight="1" x14ac:dyDescent="0.2">
      <c r="A50" s="54"/>
      <c r="B50" s="54"/>
      <c r="C50" s="54"/>
      <c r="D50" s="12"/>
      <c r="E50" s="11"/>
      <c r="F50" s="55" t="s">
        <v>133</v>
      </c>
      <c r="G50" s="54"/>
      <c r="H50" s="49">
        <v>36392.46</v>
      </c>
      <c r="I50" s="49"/>
      <c r="J50" s="50"/>
    </row>
    <row r="51" spans="1:10" x14ac:dyDescent="0.2">
      <c r="A51" s="54"/>
      <c r="B51" s="54"/>
      <c r="C51" s="54"/>
      <c r="D51" s="12"/>
      <c r="E51" s="11"/>
      <c r="F51" s="55" t="s">
        <v>134</v>
      </c>
      <c r="G51" s="54"/>
      <c r="H51" s="49">
        <v>225810.51</v>
      </c>
      <c r="I51" s="49"/>
      <c r="J51" s="50"/>
    </row>
    <row r="52" spans="1:10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1"/>
    </row>
  </sheetData>
  <mergeCells count="14">
    <mergeCell ref="A3:J3"/>
    <mergeCell ref="A2:J2"/>
    <mergeCell ref="A1:J1"/>
    <mergeCell ref="H51:J51"/>
    <mergeCell ref="H50:J50"/>
    <mergeCell ref="H49:J49"/>
    <mergeCell ref="A5:J5"/>
    <mergeCell ref="A4:J4"/>
    <mergeCell ref="A51:C51"/>
    <mergeCell ref="F51:G51"/>
    <mergeCell ref="A49:C49"/>
    <mergeCell ref="F49:G49"/>
    <mergeCell ref="A50:C50"/>
    <mergeCell ref="F50:G50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51" fitToHeight="0" orientation="portrait" r:id="rId1"/>
  <headerFooter>
    <oddHeader>&amp;L &amp;CSIDNEY DURÃES
CNPJ:  &amp;R</oddHeader>
    <oddFooter>&amp;L &amp;C  -  -  / PA
 / ssduraes.ipog@hotmail.com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BreakPreview" zoomScale="60" zoomScaleNormal="100" workbookViewId="0">
      <selection activeCell="J15" sqref="J15"/>
    </sheetView>
  </sheetViews>
  <sheetFormatPr defaultColWidth="8.75" defaultRowHeight="14.25" x14ac:dyDescent="0.2"/>
  <cols>
    <col min="1" max="1" width="6.75" style="14" bestFit="1" customWidth="1"/>
    <col min="2" max="2" width="25.5" style="14" bestFit="1" customWidth="1"/>
    <col min="3" max="3" width="4.25" style="14" customWidth="1"/>
    <col min="4" max="4" width="10.25" style="14" bestFit="1" customWidth="1"/>
    <col min="5" max="5" width="10.75" style="14" bestFit="1" customWidth="1"/>
    <col min="6" max="7" width="11.25" style="14" bestFit="1" customWidth="1"/>
    <col min="8" max="8" width="13.75" style="14" bestFit="1" customWidth="1"/>
    <col min="9" max="9" width="11.375" style="14" bestFit="1" customWidth="1"/>
    <col min="10" max="16384" width="8.75" style="14"/>
  </cols>
  <sheetData>
    <row r="1" spans="1:11" x14ac:dyDescent="0.2">
      <c r="A1" s="62" t="s">
        <v>148</v>
      </c>
      <c r="B1" s="63"/>
      <c r="C1" s="63"/>
      <c r="D1" s="63"/>
      <c r="E1" s="63"/>
      <c r="F1" s="63"/>
      <c r="G1" s="63"/>
      <c r="H1" s="64"/>
      <c r="I1" s="44"/>
      <c r="J1" s="45"/>
    </row>
    <row r="2" spans="1:11" x14ac:dyDescent="0.2">
      <c r="A2" s="46" t="s">
        <v>149</v>
      </c>
      <c r="B2" s="47"/>
      <c r="C2" s="47"/>
      <c r="D2" s="47"/>
      <c r="E2" s="47"/>
      <c r="F2" s="47"/>
      <c r="G2" s="47"/>
      <c r="H2" s="48"/>
      <c r="I2" s="44"/>
      <c r="J2" s="45"/>
    </row>
    <row r="3" spans="1:11" x14ac:dyDescent="0.2">
      <c r="A3" s="46" t="s">
        <v>150</v>
      </c>
      <c r="B3" s="47"/>
      <c r="C3" s="47"/>
      <c r="D3" s="47"/>
      <c r="E3" s="47"/>
      <c r="F3" s="47"/>
      <c r="G3" s="47"/>
      <c r="H3" s="48"/>
      <c r="I3" s="44"/>
      <c r="J3" s="45"/>
    </row>
    <row r="4" spans="1:11" x14ac:dyDescent="0.2">
      <c r="A4" s="59" t="s">
        <v>151</v>
      </c>
      <c r="B4" s="60"/>
      <c r="C4" s="60"/>
      <c r="D4" s="60"/>
      <c r="E4" s="60"/>
      <c r="F4" s="60"/>
      <c r="G4" s="60"/>
      <c r="H4" s="61"/>
      <c r="I4" s="44"/>
      <c r="J4" s="45"/>
    </row>
    <row r="5" spans="1:11" ht="13.9" customHeight="1" thickBot="1" x14ac:dyDescent="0.25">
      <c r="A5" s="56" t="s">
        <v>152</v>
      </c>
      <c r="B5" s="57"/>
      <c r="C5" s="57"/>
      <c r="D5" s="57"/>
      <c r="E5" s="57"/>
      <c r="F5" s="57"/>
      <c r="G5" s="57"/>
      <c r="H5" s="58"/>
      <c r="I5" s="42"/>
      <c r="J5" s="43"/>
    </row>
    <row r="6" spans="1:11" ht="15" thickBot="1" x14ac:dyDescent="0.25">
      <c r="A6" s="85" t="s">
        <v>135</v>
      </c>
      <c r="B6" s="85" t="s">
        <v>136</v>
      </c>
      <c r="C6" s="86"/>
      <c r="D6" s="79" t="s">
        <v>137</v>
      </c>
      <c r="E6" s="80"/>
      <c r="F6" s="80"/>
      <c r="G6" s="81"/>
      <c r="H6" s="82" t="s">
        <v>138</v>
      </c>
      <c r="I6" s="27"/>
    </row>
    <row r="7" spans="1:11" ht="15" thickBot="1" x14ac:dyDescent="0.25">
      <c r="A7" s="85"/>
      <c r="B7" s="85"/>
      <c r="C7" s="87"/>
      <c r="D7" s="15" t="s">
        <v>144</v>
      </c>
      <c r="E7" s="15" t="s">
        <v>145</v>
      </c>
      <c r="F7" s="15" t="s">
        <v>146</v>
      </c>
      <c r="G7" s="15" t="s">
        <v>147</v>
      </c>
      <c r="H7" s="83"/>
    </row>
    <row r="8" spans="1:11" x14ac:dyDescent="0.2">
      <c r="A8" s="77">
        <v>1</v>
      </c>
      <c r="B8" s="78" t="str">
        <f>'[1]Orçamento Sintético'!D5</f>
        <v>SERVIÇOS PRELIMINARES</v>
      </c>
      <c r="C8" s="16" t="s">
        <v>139</v>
      </c>
      <c r="D8" s="17">
        <v>1</v>
      </c>
      <c r="E8" s="17"/>
      <c r="F8" s="18"/>
      <c r="G8" s="18"/>
      <c r="H8" s="19">
        <v>1</v>
      </c>
      <c r="I8" s="29"/>
    </row>
    <row r="9" spans="1:11" ht="15" thickBot="1" x14ac:dyDescent="0.25">
      <c r="A9" s="66"/>
      <c r="B9" s="68"/>
      <c r="C9" s="20" t="s">
        <v>140</v>
      </c>
      <c r="D9" s="21">
        <f>H9</f>
        <v>28997.7</v>
      </c>
      <c r="E9" s="22"/>
      <c r="F9" s="23"/>
      <c r="G9" s="23"/>
      <c r="H9" s="24">
        <f>'Orçamento Sintético'!I7</f>
        <v>28997.7</v>
      </c>
      <c r="K9" s="33"/>
    </row>
    <row r="10" spans="1:11" x14ac:dyDescent="0.2">
      <c r="A10" s="77">
        <v>2</v>
      </c>
      <c r="B10" s="78" t="str">
        <f>'[1]Orçamento Sintético'!D10</f>
        <v>PISO - BASES</v>
      </c>
      <c r="C10" s="16" t="s">
        <v>139</v>
      </c>
      <c r="D10" s="17">
        <v>0.5</v>
      </c>
      <c r="E10" s="17">
        <v>0.5</v>
      </c>
      <c r="F10" s="17"/>
      <c r="G10" s="18"/>
      <c r="H10" s="19">
        <v>1</v>
      </c>
    </row>
    <row r="11" spans="1:11" ht="15" thickBot="1" x14ac:dyDescent="0.25">
      <c r="A11" s="66"/>
      <c r="B11" s="68"/>
      <c r="C11" s="20" t="s">
        <v>140</v>
      </c>
      <c r="D11" s="25">
        <f>H11*0.5</f>
        <v>51524.58</v>
      </c>
      <c r="E11" s="25">
        <f>H11*0.5</f>
        <v>51524.58</v>
      </c>
      <c r="F11" s="25"/>
      <c r="G11" s="26"/>
      <c r="H11" s="26">
        <f>'Orçamento Sintético'!I13</f>
        <v>103049.16</v>
      </c>
    </row>
    <row r="12" spans="1:11" x14ac:dyDescent="0.2">
      <c r="A12" s="77">
        <v>3</v>
      </c>
      <c r="B12" s="84" t="s">
        <v>52</v>
      </c>
      <c r="C12" s="16" t="s">
        <v>139</v>
      </c>
      <c r="D12" s="17"/>
      <c r="E12" s="17"/>
      <c r="F12" s="18"/>
      <c r="G12" s="17">
        <v>1</v>
      </c>
      <c r="H12" s="19">
        <v>1</v>
      </c>
    </row>
    <row r="13" spans="1:11" ht="15" thickBot="1" x14ac:dyDescent="0.25">
      <c r="A13" s="66"/>
      <c r="B13" s="68"/>
      <c r="C13" s="20" t="s">
        <v>140</v>
      </c>
      <c r="D13" s="21"/>
      <c r="E13" s="21"/>
      <c r="F13" s="28"/>
      <c r="G13" s="21">
        <f>H13</f>
        <v>3775.78</v>
      </c>
      <c r="H13" s="26">
        <f>'Orçamento Sintético'!I20</f>
        <v>3775.78</v>
      </c>
    </row>
    <row r="14" spans="1:11" x14ac:dyDescent="0.2">
      <c r="A14" s="65">
        <v>4</v>
      </c>
      <c r="B14" s="67" t="s">
        <v>57</v>
      </c>
      <c r="C14" s="30" t="s">
        <v>139</v>
      </c>
      <c r="D14" s="31"/>
      <c r="E14" s="31"/>
      <c r="F14" s="31">
        <v>0.5</v>
      </c>
      <c r="G14" s="31">
        <v>0.5</v>
      </c>
      <c r="H14" s="32">
        <v>1</v>
      </c>
    </row>
    <row r="15" spans="1:11" ht="15" thickBot="1" x14ac:dyDescent="0.25">
      <c r="A15" s="66"/>
      <c r="B15" s="68"/>
      <c r="C15" s="20" t="s">
        <v>140</v>
      </c>
      <c r="D15" s="25"/>
      <c r="E15" s="25"/>
      <c r="F15" s="25">
        <f>H15*0.5</f>
        <v>7564.2049999999999</v>
      </c>
      <c r="G15" s="25">
        <f>H15*0.5</f>
        <v>7564.2049999999999</v>
      </c>
      <c r="H15" s="26">
        <f>'Orçamento Sintético'!I22</f>
        <v>15128.41</v>
      </c>
    </row>
    <row r="16" spans="1:11" x14ac:dyDescent="0.2">
      <c r="A16" s="77">
        <v>5</v>
      </c>
      <c r="B16" s="78" t="s">
        <v>68</v>
      </c>
      <c r="C16" s="16" t="s">
        <v>139</v>
      </c>
      <c r="D16" s="17"/>
      <c r="E16" s="17">
        <v>1</v>
      </c>
      <c r="F16" s="18"/>
      <c r="G16" s="18"/>
      <c r="H16" s="19">
        <v>1</v>
      </c>
    </row>
    <row r="17" spans="1:8" ht="15" thickBot="1" x14ac:dyDescent="0.25">
      <c r="A17" s="66"/>
      <c r="B17" s="68"/>
      <c r="C17" s="20" t="s">
        <v>140</v>
      </c>
      <c r="D17" s="21"/>
      <c r="E17" s="21">
        <f>H17</f>
        <v>14524.72</v>
      </c>
      <c r="F17" s="23"/>
      <c r="G17" s="23"/>
      <c r="H17" s="24">
        <f>'Orçamento Sintético'!I26</f>
        <v>14524.72</v>
      </c>
    </row>
    <row r="18" spans="1:8" x14ac:dyDescent="0.2">
      <c r="A18" s="77">
        <v>6</v>
      </c>
      <c r="B18" s="78" t="s">
        <v>77</v>
      </c>
      <c r="C18" s="16" t="s">
        <v>139</v>
      </c>
      <c r="D18" s="17"/>
      <c r="E18" s="17">
        <v>0.8</v>
      </c>
      <c r="F18" s="18">
        <v>0.2</v>
      </c>
      <c r="G18" s="18"/>
      <c r="H18" s="19">
        <v>1</v>
      </c>
    </row>
    <row r="19" spans="1:8" ht="15" thickBot="1" x14ac:dyDescent="0.25">
      <c r="A19" s="66"/>
      <c r="B19" s="68"/>
      <c r="C19" s="20" t="s">
        <v>140</v>
      </c>
      <c r="D19" s="25"/>
      <c r="E19" s="25">
        <f>H19*0.8</f>
        <v>39390.904000000002</v>
      </c>
      <c r="F19" s="26">
        <f>H19*0.2</f>
        <v>9847.7260000000006</v>
      </c>
      <c r="G19" s="26"/>
      <c r="H19" s="26">
        <f>'Orçamento Sintético'!I29</f>
        <v>49238.63</v>
      </c>
    </row>
    <row r="20" spans="1:8" x14ac:dyDescent="0.2">
      <c r="A20" s="77">
        <v>7</v>
      </c>
      <c r="B20" s="78" t="s">
        <v>141</v>
      </c>
      <c r="C20" s="16" t="s">
        <v>139</v>
      </c>
      <c r="D20" s="17"/>
      <c r="E20" s="17"/>
      <c r="F20" s="18"/>
      <c r="G20" s="17">
        <v>1</v>
      </c>
      <c r="H20" s="19">
        <v>1</v>
      </c>
    </row>
    <row r="21" spans="1:8" ht="15" thickBot="1" x14ac:dyDescent="0.25">
      <c r="A21" s="66"/>
      <c r="B21" s="68"/>
      <c r="C21" s="20" t="s">
        <v>140</v>
      </c>
      <c r="D21" s="21"/>
      <c r="E21" s="21"/>
      <c r="F21" s="28"/>
      <c r="G21" s="21">
        <f>H21</f>
        <v>11096.11</v>
      </c>
      <c r="H21" s="26">
        <f>'Orçamento Sintético'!I43</f>
        <v>11096.11</v>
      </c>
    </row>
    <row r="22" spans="1:8" x14ac:dyDescent="0.2">
      <c r="A22" s="69" t="s">
        <v>142</v>
      </c>
      <c r="B22" s="70"/>
      <c r="C22" s="71"/>
      <c r="D22" s="34">
        <f>SUM(D17+D15+D13+D11+D9+D19+D21)</f>
        <v>80522.28</v>
      </c>
      <c r="E22" s="34">
        <f>E21+E19+E17+E15+E13+E11+E9</f>
        <v>105440.204</v>
      </c>
      <c r="F22" s="35">
        <f>F19+F21+F17+F15+F13+F11+F9</f>
        <v>17411.931</v>
      </c>
      <c r="G22" s="35">
        <f>G19+G17+G21+G15+G13+G11+G9</f>
        <v>22436.095000000001</v>
      </c>
      <c r="H22" s="72">
        <f>H21+H19+H17+H15+H13+H11+H9</f>
        <v>225810.51</v>
      </c>
    </row>
    <row r="23" spans="1:8" ht="15" thickBot="1" x14ac:dyDescent="0.25">
      <c r="A23" s="74" t="s">
        <v>143</v>
      </c>
      <c r="B23" s="75"/>
      <c r="C23" s="76"/>
      <c r="D23" s="25">
        <f>D22</f>
        <v>80522.28</v>
      </c>
      <c r="E23" s="25">
        <f>SUM(D23,E22)</f>
        <v>185962.484</v>
      </c>
      <c r="F23" s="26">
        <f>F22+E23</f>
        <v>203374.41500000001</v>
      </c>
      <c r="G23" s="26">
        <f>G22+F23</f>
        <v>225810.51</v>
      </c>
      <c r="H23" s="73"/>
    </row>
  </sheetData>
  <mergeCells count="27">
    <mergeCell ref="D6:G6"/>
    <mergeCell ref="H6:H7"/>
    <mergeCell ref="A10:A11"/>
    <mergeCell ref="B10:B11"/>
    <mergeCell ref="A12:A13"/>
    <mergeCell ref="B12:B13"/>
    <mergeCell ref="A8:A9"/>
    <mergeCell ref="B8:B9"/>
    <mergeCell ref="A6:A7"/>
    <mergeCell ref="B6:B7"/>
    <mergeCell ref="C6:C7"/>
    <mergeCell ref="A14:A15"/>
    <mergeCell ref="B14:B15"/>
    <mergeCell ref="A22:C22"/>
    <mergeCell ref="H22:H23"/>
    <mergeCell ref="A23:C23"/>
    <mergeCell ref="A16:A17"/>
    <mergeCell ref="B16:B17"/>
    <mergeCell ref="A18:A19"/>
    <mergeCell ref="B18:B19"/>
    <mergeCell ref="A20:A21"/>
    <mergeCell ref="B20:B21"/>
    <mergeCell ref="A5:H5"/>
    <mergeCell ref="A4:H4"/>
    <mergeCell ref="A3:H3"/>
    <mergeCell ref="A2:H2"/>
    <mergeCell ref="A1:H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 Sintético</vt:lpstr>
      <vt:lpstr>CRONOGRAMA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Niciana Noura</cp:lastModifiedBy>
  <cp:revision>0</cp:revision>
  <cp:lastPrinted>2022-07-19T20:13:33Z</cp:lastPrinted>
  <dcterms:created xsi:type="dcterms:W3CDTF">2022-04-13T01:39:19Z</dcterms:created>
  <dcterms:modified xsi:type="dcterms:W3CDTF">2022-07-19T20:14:48Z</dcterms:modified>
</cp:coreProperties>
</file>