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_NICIANA NOURA\PMA 2023\LICITAÇÃO\10-23- CONSTRUÇÃO  DA PRAÇA CARLOS MARIGUELA\LICITAÇÃO\TEXTO\"/>
    </mc:Choice>
  </mc:AlternateContent>
  <xr:revisionPtr revIDLastSave="0" documentId="13_ncr:1_{0FB5D24E-72A5-40AD-AB79-6CA034738596}" xr6:coauthVersionLast="47" xr6:coauthVersionMax="47" xr10:uidLastSave="{00000000-0000-0000-0000-000000000000}"/>
  <bookViews>
    <workbookView xWindow="20370" yWindow="-120" windowWidth="20730" windowHeight="11040" activeTab="3" xr2:uid="{00000000-000D-0000-FFFF-FFFF00000000}"/>
  </bookViews>
  <sheets>
    <sheet name="ORÇAMENTO" sheetId="1" r:id="rId1"/>
    <sheet name="CPU" sheetId="2" r:id="rId2"/>
    <sheet name="CRONOGRAMA " sheetId="3" r:id="rId3"/>
    <sheet name="BDI" sheetId="4" r:id="rId4"/>
    <sheet name="LS" sheetId="5" r:id="rId5"/>
  </sheets>
  <calcPr calcId="191029"/>
</workbook>
</file>

<file path=xl/calcChain.xml><?xml version="1.0" encoding="utf-8"?>
<calcChain xmlns="http://schemas.openxmlformats.org/spreadsheetml/2006/main">
  <c r="K14" i="1" l="1"/>
  <c r="E19" i="5"/>
  <c r="E43" i="5" s="1"/>
  <c r="E31" i="5"/>
  <c r="E38" i="5"/>
  <c r="E42" i="5"/>
  <c r="D19" i="5"/>
  <c r="D31" i="5"/>
  <c r="D43" i="5" s="1"/>
  <c r="D38" i="5"/>
  <c r="D42" i="5"/>
</calcChain>
</file>

<file path=xl/sharedStrings.xml><?xml version="1.0" encoding="utf-8"?>
<sst xmlns="http://schemas.openxmlformats.org/spreadsheetml/2006/main" count="1314" uniqueCount="530">
  <si>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</si>
  <si>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</si>
  <si>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</si>
  <si>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</si>
  <si>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</si>
  <si>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</si>
  <si>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</si>
  <si>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</si>
  <si>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</si>
  <si>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</si>
  <si>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</si>
  <si>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INICIAIS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</si>
  <si>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</si>
  <si>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</si>
  <si>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</si>
  <si>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</si>
  <si>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</si>
  <si>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</si>
  <si>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</si>
  <si>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</si>
  <si>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</si>
  <si>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 xml:space="preserve"> SESAN 1.5.2 </t>
  </si>
  <si>
    <t>Próprio</t>
  </si>
  <si>
    <t>TAPUME COM TELHA METÁLICA E REDE</t>
  </si>
  <si>
    <t>m</t>
  </si>
  <si>
    <t>ORSE</t>
  </si>
  <si>
    <t xml:space="preserve"> 1.5 </t>
  </si>
  <si>
    <t xml:space="preserve"> 9416 </t>
  </si>
  <si>
    <t>Instalação provisória de energia elétrica, aerea, trifasica, em poste galvanizado, exclusive fornecimento do medidor</t>
  </si>
  <si>
    <t>un</t>
  </si>
  <si>
    <t xml:space="preserve"> 2 </t>
  </si>
  <si>
    <t>MOVIMENTAÇÃO DE TERRA</t>
  </si>
  <si>
    <t xml:space="preserve"> 2.1 </t>
  </si>
  <si>
    <t xml:space="preserve"> 030011 </t>
  </si>
  <si>
    <t>Aterro incluindo carga, descarga, transporte e apiloamento</t>
  </si>
  <si>
    <t>m³</t>
  </si>
  <si>
    <t xml:space="preserve"> 3 </t>
  </si>
  <si>
    <t>PLAYGROUND</t>
  </si>
  <si>
    <t xml:space="preserve"> 3.1 </t>
  </si>
  <si>
    <t>GAZEBO</t>
  </si>
  <si>
    <t xml:space="preserve"> 3.1.1 </t>
  </si>
  <si>
    <t>FUNDAÇÃO</t>
  </si>
  <si>
    <t xml:space="preserve"> 3.1.1.1 </t>
  </si>
  <si>
    <t xml:space="preserve"> CPU-177 </t>
  </si>
  <si>
    <t>Fundação Rasa - Sapata (1,00x1,00x1,20m) com ferragem 3/8" e concreto 25 MPa</t>
  </si>
  <si>
    <t xml:space="preserve"> 3.1.1.2 </t>
  </si>
  <si>
    <t xml:space="preserve"> 10029 </t>
  </si>
  <si>
    <t>Impermeabilização c/ manta asfáltica aluminizada 3mm, estruturada com não-tecido de poliéster, inclusive aplicação de 1 demão de primer</t>
  </si>
  <si>
    <t xml:space="preserve"> 3.1.2 </t>
  </si>
  <si>
    <t>SUPERESTRUTURA</t>
  </si>
  <si>
    <t xml:space="preserve"> 3.1.2.1 </t>
  </si>
  <si>
    <t>PILARES</t>
  </si>
  <si>
    <t xml:space="preserve"> 3.1.2.1.1 </t>
  </si>
  <si>
    <t xml:space="preserve"> 134 </t>
  </si>
  <si>
    <t xml:space="preserve"> 3.1.2.1.2 </t>
  </si>
  <si>
    <t xml:space="preserve"> 4934 </t>
  </si>
  <si>
    <t>Pintura de acabamento com aplicação de 01 demão de verniz acrílico, Coral ou similar</t>
  </si>
  <si>
    <t xml:space="preserve"> 3.1.2.2 </t>
  </si>
  <si>
    <t>VIGAS</t>
  </si>
  <si>
    <t xml:space="preserve"> 3.1.2.2.1 </t>
  </si>
  <si>
    <t xml:space="preserve"> 3.1.2.3 </t>
  </si>
  <si>
    <t>COBERTURA</t>
  </si>
  <si>
    <t xml:space="preserve"> 3.1.2.3.1 </t>
  </si>
  <si>
    <t xml:space="preserve"> 070051 </t>
  </si>
  <si>
    <t>Estrutura em mad. lei p/ telha de barro - pç.aparelhada</t>
  </si>
  <si>
    <t xml:space="preserve"> 3.1.2.3.2 </t>
  </si>
  <si>
    <t xml:space="preserve"> 070049 </t>
  </si>
  <si>
    <t>Cobertura - telha de barro paulista ou planatex</t>
  </si>
  <si>
    <t xml:space="preserve"> 3.1.2.3.3 </t>
  </si>
  <si>
    <t xml:space="preserve"> 070287 </t>
  </si>
  <si>
    <t>Cumeeira de barro</t>
  </si>
  <si>
    <t>M</t>
  </si>
  <si>
    <t xml:space="preserve"> 3.1.2.3.4 </t>
  </si>
  <si>
    <t xml:space="preserve"> 2287 </t>
  </si>
  <si>
    <t>Pintura de acabamento com aplicação de 02 demãos de tinta PVA latex para exteriores - cores convencionais</t>
  </si>
  <si>
    <t xml:space="preserve"> 3.1.3 </t>
  </si>
  <si>
    <t>BANCOS</t>
  </si>
  <si>
    <t xml:space="preserve"> 3.1.3.1 </t>
  </si>
  <si>
    <t xml:space="preserve"> SESAN 7.5.8 </t>
  </si>
  <si>
    <t>BANCO DE CONCRETO 1,50 M X 0,50 M - E H = 0,40 COM PINTURA ACRÍLICA E RESINA</t>
  </si>
  <si>
    <t xml:space="preserve"> 3.1.4 </t>
  </si>
  <si>
    <t>PAVIMENTAÇÃO</t>
  </si>
  <si>
    <t xml:space="preserve"> 3.1.4.1 </t>
  </si>
  <si>
    <t xml:space="preserve"> 260728 </t>
  </si>
  <si>
    <t>Bloco de concreto intertravado e=8cm (incl. colchao de areia e rejuntamento)</t>
  </si>
  <si>
    <t xml:space="preserve"> 3.1.4.2 </t>
  </si>
  <si>
    <t xml:space="preserve"> 261471 </t>
  </si>
  <si>
    <t>Bloco de concreto intertravado pigmentado AMARELO (incl. colchão de areia e rejuntamento)</t>
  </si>
  <si>
    <t xml:space="preserve"> 3.1.4.3 </t>
  </si>
  <si>
    <t>Bloco de concreto intertravado pigmentado VERMELHO (incl. colchão de areia e rejuntamento)</t>
  </si>
  <si>
    <t xml:space="preserve"> 3.1.5 </t>
  </si>
  <si>
    <t>ILUMINAÇÃO</t>
  </si>
  <si>
    <t xml:space="preserve"> 3.1.5.1 </t>
  </si>
  <si>
    <t xml:space="preserve"> 170689 </t>
  </si>
  <si>
    <t>Ponto eletrico estabilizado (c/ instalaçao aparente)</t>
  </si>
  <si>
    <t>PT</t>
  </si>
  <si>
    <t xml:space="preserve"> 3.1.5.2 </t>
  </si>
  <si>
    <t xml:space="preserve"> 101658 </t>
  </si>
  <si>
    <t>SINAPI</t>
  </si>
  <si>
    <t>LUMINÁRIA DE LED PARA ILUMINAÇÃO PÚBLICA, DE 138 W ATÉ 180 W - FORNECIMENTO E INSTALAÇÃO. AF_08/2020</t>
  </si>
  <si>
    <t>UN</t>
  </si>
  <si>
    <t xml:space="preserve"> 3.1.5.3 </t>
  </si>
  <si>
    <t xml:space="preserve"> 101654 </t>
  </si>
  <si>
    <t>LUMINÁRIA DE LED PARA ILUMINAÇÃO PÚBLICA, DE 33 W ATÉ 50 W - FORNECIMENTO E INSTALAÇÃO. AF_08/2020</t>
  </si>
  <si>
    <t xml:space="preserve"> 3.2 </t>
  </si>
  <si>
    <t>EQUIPAMENTOS</t>
  </si>
  <si>
    <t xml:space="preserve"> 3.2.1 </t>
  </si>
  <si>
    <t xml:space="preserve"> 13086 </t>
  </si>
  <si>
    <t>Brinquedo - Gangorra Dupla, modelo M119, da Lúdico Brinquedos Inteligentes ou similar</t>
  </si>
  <si>
    <t xml:space="preserve"> 3.2.2 </t>
  </si>
  <si>
    <t xml:space="preserve"> CARBRINQUES EPP </t>
  </si>
  <si>
    <t>ESCORREGADOR SIMPLES M</t>
  </si>
  <si>
    <t xml:space="preserve"> 3.2.3 </t>
  </si>
  <si>
    <t xml:space="preserve"> 9160 </t>
  </si>
  <si>
    <t>Brinquedo - Gira-gira (carrossel ø=1,70m), em tubo de ferro galvanizado de 1 1/2" e assento em chapa galvanizada e=1/4", sergipark ou similar</t>
  </si>
  <si>
    <t xml:space="preserve"> 3.2.4 </t>
  </si>
  <si>
    <t xml:space="preserve"> SESAN 4.7.0 </t>
  </si>
  <si>
    <t>Balanço dulplo com PCD</t>
  </si>
  <si>
    <t xml:space="preserve"> 3.3 </t>
  </si>
  <si>
    <t xml:space="preserve"> 3.3.1 </t>
  </si>
  <si>
    <t xml:space="preserve"> SESAN 355 </t>
  </si>
  <si>
    <t>PISO EM CONCRETO COM 20MPA COM JUNTA ELASTICA POLIURETANO E= 7 CM</t>
  </si>
  <si>
    <t xml:space="preserve"> 3.3.2 </t>
  </si>
  <si>
    <t xml:space="preserve"> 3.3.3 </t>
  </si>
  <si>
    <t xml:space="preserve"> 3.3.4 </t>
  </si>
  <si>
    <t xml:space="preserve"> 102500 </t>
  </si>
  <si>
    <t>PINTURA DE DEMARCAÇÃO DE VAGA COM TINTA ACRÍLICA, E = 10 CM, APLICAÇÃO MANUAL. AF_05/2021</t>
  </si>
  <si>
    <t xml:space="preserve"> 3.3.5 </t>
  </si>
  <si>
    <t xml:space="preserve"> 3.4 </t>
  </si>
  <si>
    <t>CANTEIRO</t>
  </si>
  <si>
    <t xml:space="preserve"> 3.4.1 </t>
  </si>
  <si>
    <t xml:space="preserve"> 260519 </t>
  </si>
  <si>
    <t>Meio-fio em concreto nas dimensões 0,15mx0,12m  sem lâmina d'água</t>
  </si>
  <si>
    <t xml:space="preserve"> 3.4.2 </t>
  </si>
  <si>
    <t xml:space="preserve"> 94267 </t>
  </si>
  <si>
    <t>GUIA (MEIO-FIO) E SARJETA CONJUGADOS DE CONCRETO, MOLDADA  IN LOCO  EM TRECHO RETO COM EXTRUSORA, 45 CM BASE (15 CM BASE DA GUIA + 30 CM BASE DA SARJETA) X 22 CM ALTURA. AF_06/2016</t>
  </si>
  <si>
    <t xml:space="preserve"> 3.4.3 </t>
  </si>
  <si>
    <t xml:space="preserve"> 313 </t>
  </si>
  <si>
    <t>RAMPA PARA DEFICIENTE FISICO EM CONCRETO FCK = 25 MPA</t>
  </si>
  <si>
    <t>M²</t>
  </si>
  <si>
    <t xml:space="preserve"> 3.4.4 </t>
  </si>
  <si>
    <t xml:space="preserve"> 102498 </t>
  </si>
  <si>
    <t>PINTURA DE MEIO-FIO COM TINTA BRANCA A BASE DE CAL (CAIAÇÃO). AF_05/2021</t>
  </si>
  <si>
    <t xml:space="preserve"> 3.4.5 </t>
  </si>
  <si>
    <t xml:space="preserve"> 251510 </t>
  </si>
  <si>
    <t>Lixeira em tela moeda</t>
  </si>
  <si>
    <t xml:space="preserve"> 3.5 </t>
  </si>
  <si>
    <t>PAISAGISMO</t>
  </si>
  <si>
    <t xml:space="preserve"> 3.5.1 </t>
  </si>
  <si>
    <t xml:space="preserve"> 7633 </t>
  </si>
  <si>
    <t>Planta - Ipê amarelo (tabebuia chrysotricha) h=1,00m, fornecimento e plantio</t>
  </si>
  <si>
    <t xml:space="preserve"> 3.5.2 </t>
  </si>
  <si>
    <t xml:space="preserve"> 9126 </t>
  </si>
  <si>
    <t>Planta - Ipê roxo (tabebuia) h=1,00m, fornecimento e plantio</t>
  </si>
  <si>
    <t xml:space="preserve"> 3.5.3 </t>
  </si>
  <si>
    <t xml:space="preserve"> 12135 </t>
  </si>
  <si>
    <t>Grama batatais em placas, fornecimento e plantio</t>
  </si>
  <si>
    <t xml:space="preserve"> 3.5.4 </t>
  </si>
  <si>
    <t xml:space="preserve"> 7732 </t>
  </si>
  <si>
    <t>Planta - Alpinia vermelha (alpinia purpurata), fornecimento e plantio</t>
  </si>
  <si>
    <t xml:space="preserve"> 3.5.5 </t>
  </si>
  <si>
    <t xml:space="preserve"> 7670 </t>
  </si>
  <si>
    <t>Planta - Bela emília (plumbago capensis), fornecimento e plantio</t>
  </si>
  <si>
    <t xml:space="preserve"> 3.5.6 </t>
  </si>
  <si>
    <t xml:space="preserve"> 8760 </t>
  </si>
  <si>
    <t>Planta - Palmeira Areca (alt=1,00m), fornecimento e plantio</t>
  </si>
  <si>
    <t xml:space="preserve"> 3.6 </t>
  </si>
  <si>
    <t xml:space="preserve"> 3.6.1 </t>
  </si>
  <si>
    <t xml:space="preserve"> 4 </t>
  </si>
  <si>
    <t>ACADEMIA PÚBLICA</t>
  </si>
  <si>
    <t xml:space="preserve"> 4.1 </t>
  </si>
  <si>
    <t xml:space="preserve"> 4.1.1 </t>
  </si>
  <si>
    <t xml:space="preserve"> 9143 </t>
  </si>
  <si>
    <t>Equipamento de ginástica - alongador - galvanizado - Rev 01</t>
  </si>
  <si>
    <t xml:space="preserve"> 4.1.2 </t>
  </si>
  <si>
    <t xml:space="preserve"> 9145 </t>
  </si>
  <si>
    <t>Equipamento de ginástica - elíptico - galvanizado - Rev 01</t>
  </si>
  <si>
    <t xml:space="preserve"> 4.1.3 </t>
  </si>
  <si>
    <t xml:space="preserve"> 13195 </t>
  </si>
  <si>
    <t>Equipamento de ginástica - simulador de Remo Individual - galvanizado</t>
  </si>
  <si>
    <t xml:space="preserve"> 4.1.4 </t>
  </si>
  <si>
    <t xml:space="preserve"> 13194 </t>
  </si>
  <si>
    <t>Equipamento de ginástica - APC - Bicicleta de Mão - galvanizado</t>
  </si>
  <si>
    <t xml:space="preserve"> 4.1.5 </t>
  </si>
  <si>
    <t xml:space="preserve"> 12448 </t>
  </si>
  <si>
    <t>Equipamento de ginástica - rotação diagonal duplo - galvanizado - Rev 01</t>
  </si>
  <si>
    <t xml:space="preserve"> 4.1.6 </t>
  </si>
  <si>
    <t xml:space="preserve"> 11110 </t>
  </si>
  <si>
    <t>Equipamento de ginástica - Puxador Costas - galvanizado - Rev 01</t>
  </si>
  <si>
    <t xml:space="preserve"> 4.2 </t>
  </si>
  <si>
    <t xml:space="preserve"> 4.2.1 </t>
  </si>
  <si>
    <t xml:space="preserve"> 4.2.2 </t>
  </si>
  <si>
    <t xml:space="preserve"> 4.2.3 </t>
  </si>
  <si>
    <t xml:space="preserve"> 4.2.4 </t>
  </si>
  <si>
    <t>PISO EM CONCRETO COM 20MPA (0,40x0,40M) E= 7 CM</t>
  </si>
  <si>
    <t xml:space="preserve"> 4.3 </t>
  </si>
  <si>
    <t xml:space="preserve"> 4.3.1 </t>
  </si>
  <si>
    <t xml:space="preserve"> 4.3.2 </t>
  </si>
  <si>
    <t xml:space="preserve"> 4.3.3 </t>
  </si>
  <si>
    <t xml:space="preserve"> 4.3.4 </t>
  </si>
  <si>
    <t xml:space="preserve"> 4.3.5 </t>
  </si>
  <si>
    <t xml:space="preserve"> 4.4 </t>
  </si>
  <si>
    <t xml:space="preserve"> 4.4.1 </t>
  </si>
  <si>
    <t xml:space="preserve"> 4.4.2 </t>
  </si>
  <si>
    <t xml:space="preserve"> 4.4.3 </t>
  </si>
  <si>
    <t xml:space="preserve"> 4.4.4 </t>
  </si>
  <si>
    <t xml:space="preserve"> 4.5 </t>
  </si>
  <si>
    <t xml:space="preserve"> 4.5.1 </t>
  </si>
  <si>
    <t xml:space="preserve"> Sesan.2.6.8 </t>
  </si>
  <si>
    <t>Banco Quadra - em concreto 20 MPa, revestimento epóxi, com base em alvenaria e tampo em concreto, na cor azul claro</t>
  </si>
  <si>
    <t>ml</t>
  </si>
  <si>
    <t xml:space="preserve"> 5 </t>
  </si>
  <si>
    <t>QUADRA DE AREIA</t>
  </si>
  <si>
    <t xml:space="preserve"> 5.1 </t>
  </si>
  <si>
    <t xml:space="preserve"> 5.2 </t>
  </si>
  <si>
    <t xml:space="preserve"> 100766 </t>
  </si>
  <si>
    <t>PILAR METÁLICO PERFIL LAMINADO OU SOLDADO EM AÇO ESTRUTURAL, COM CONEXÕES SOLDADAS, INCLUSOS MÃO DE OBRA, TRANSPORTE E IÇAMENTO UTILIZANDO GUINDASTE - FORNECIMENTO E INSTALAÇÃO. AF_01/2020_P</t>
  </si>
  <si>
    <t>KG</t>
  </si>
  <si>
    <t xml:space="preserve"> 5.3 </t>
  </si>
  <si>
    <t xml:space="preserve"> 060045 </t>
  </si>
  <si>
    <t>Alvenaria tijolo de barro a singelo</t>
  </si>
  <si>
    <t xml:space="preserve"> 5.4 </t>
  </si>
  <si>
    <t xml:space="preserve"> 102364 </t>
  </si>
  <si>
    <t>ALAMBRADO PARA QUADRA POLIESPORTIVA, ESTRUTURADO POR TUBOS DE ACO GALVANIZADO, (MONTANTES COM DIAMETRO 2", TRAVESSAS E ESCORAS COM DIÂMETRO 1 ¼), COM TELA DE ARAME GALVANIZADO, FIO 10 BWG E MALHA QUADRADA 5X5CM (EXCETO MURETA). AF_03/2021</t>
  </si>
  <si>
    <t xml:space="preserve"> 5.5 </t>
  </si>
  <si>
    <t xml:space="preserve"> 251530 </t>
  </si>
  <si>
    <t>Tela de nylon</t>
  </si>
  <si>
    <t xml:space="preserve"> 5.6 </t>
  </si>
  <si>
    <t xml:space="preserve"> 12104 </t>
  </si>
  <si>
    <t>Porta de ferro de abrir, c/ gradil em barra chata 3/4" x 1/8", inclusive requadro, ferrolho e dobradiças e fechadura, conforme desenho</t>
  </si>
  <si>
    <t xml:space="preserve"> 5.7 </t>
  </si>
  <si>
    <t xml:space="preserve"> 260278 </t>
  </si>
  <si>
    <t>Colchão de areia e=20 cm</t>
  </si>
  <si>
    <t xml:space="preserve"> 6 </t>
  </si>
  <si>
    <t>SERVIÇOS FINAIS</t>
  </si>
  <si>
    <t xml:space="preserve"> 6.1 </t>
  </si>
  <si>
    <t xml:space="preserve"> 2450 </t>
  </si>
  <si>
    <t>Limpeza geral</t>
  </si>
  <si>
    <t xml:space="preserve"> 6.2 </t>
  </si>
  <si>
    <t xml:space="preserve"> PMA.SESAN.226 </t>
  </si>
  <si>
    <t>PLACA DE INAUGURAÇÃO COMPLETA</t>
  </si>
  <si>
    <t>UNIDADE</t>
  </si>
  <si>
    <t>Total Geral</t>
  </si>
  <si>
    <t xml:space="preserve">_______________________________________________________________
Sesan - Setor de Projetos
</t>
  </si>
  <si>
    <t>Tipo</t>
  </si>
  <si>
    <t>Composição</t>
  </si>
  <si>
    <t/>
  </si>
  <si>
    <t>Composição Auxiliar</t>
  </si>
  <si>
    <t>SERVENTE COM ENCARGOS COMPLEMENTARES</t>
  </si>
  <si>
    <t>H</t>
  </si>
  <si>
    <t>Insumo</t>
  </si>
  <si>
    <t>Material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</si>
  <si>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</si>
  <si>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</si>
  <si>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</si>
  <si>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</si>
  <si>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</si>
  <si>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</si>
  <si>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</si>
  <si>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CANT - CANTEIRO DE OBRAS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</si>
  <si>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</si>
  <si>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</si>
  <si>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</si>
  <si>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</si>
  <si>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</si>
  <si>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>Provisórios</t>
  </si>
  <si>
    <t>h</t>
  </si>
  <si>
    <t>FUES - FUNDAÇÕES E ESTRUTURAS</t>
  </si>
  <si>
    <t xml:space="preserve"> 050740 </t>
  </si>
  <si>
    <t>Concreto c/ seixo Fck= 25MPA (incl. lançamento e adensamento)</t>
  </si>
  <si>
    <t xml:space="preserve"> 030536 </t>
  </si>
  <si>
    <t>SBC</t>
  </si>
  <si>
    <t>DESMOLDAGEM DE FORMAS DE TABUAS EM BALDRAMES DE FUNDACAO</t>
  </si>
  <si>
    <t>FUNDACOES DIRETAS</t>
  </si>
  <si>
    <t xml:space="preserve"> 030310 </t>
  </si>
  <si>
    <t>FORMA PARA FUNDACAO EM TABUAS DE MADEIRA E ESCORAS</t>
  </si>
  <si>
    <t xml:space="preserve"> 030005 </t>
  </si>
  <si>
    <t>ACO CA-50 MEDIO PARA FUNDACAO</t>
  </si>
  <si>
    <t xml:space="preserve"> 030088 </t>
  </si>
  <si>
    <t>ARAME RECOSIDO No.16 PARA ARMADURAS EM CONCRETO</t>
  </si>
  <si>
    <t xml:space="preserve"> 011644 </t>
  </si>
  <si>
    <t>ENCARGOS COMPLEMENTARES ARMADOR</t>
  </si>
  <si>
    <t>SERVICOS ADMINISTRATIVOS</t>
  </si>
  <si>
    <t>L</t>
  </si>
  <si>
    <t>INES - INSTALAÇÕES ESPECIAIS</t>
  </si>
  <si>
    <t xml:space="preserve"> 102492 </t>
  </si>
  <si>
    <t>PINTURA DE PISO COM TINTA ACRÍLICA, APLICAÇÃO MANUAL, 3 DEMÃOS, INCLUSO FUNDO PREPARADOR. AF_05/2021</t>
  </si>
  <si>
    <t>PINT - PINTURAS</t>
  </si>
  <si>
    <t xml:space="preserve"> 050267 </t>
  </si>
  <si>
    <t>Concreto armado Fck=18 MPA c/ forma mad. branca (incl. lançamento e adensamento)</t>
  </si>
  <si>
    <t>SEDI - SERVIÇOS DIVERSOS</t>
  </si>
  <si>
    <t>PAVI - PAVIMENTAÇÃO</t>
  </si>
  <si>
    <t xml:space="preserve"> 88309 </t>
  </si>
  <si>
    <t>PEDREIRO COM ENCARGOS COMPLEMENTARES</t>
  </si>
  <si>
    <t xml:space="preserve"> 88316 </t>
  </si>
  <si>
    <t xml:space="preserve"> 94964 </t>
  </si>
  <si>
    <t>CONCRETO FCK = 20MPA, TRAÇO 1:2,7:3 (EM MASSA SECA DE CIMENTO/ AREIA MÉDIA/ BRITA 1) - PREPARO MECÂNICO COM BETONEIRA 400 L. AF_05/2021</t>
  </si>
  <si>
    <t xml:space="preserve"> 00000142 </t>
  </si>
  <si>
    <t>SELANTE ELASTICO MONOCOMPONENTE A BASE DE POLIURETANO (PU) PARA JUNTAS DIVERSAS</t>
  </si>
  <si>
    <t>310ML</t>
  </si>
  <si>
    <t>PISO - PISOS</t>
  </si>
  <si>
    <t xml:space="preserve"> 3103302 </t>
  </si>
  <si>
    <t>SICRO3</t>
  </si>
  <si>
    <t>Fôrmas de tábuas de pinho para dispositivos de drenagem - utilização de 3 vezes - confecção, instalação e retirada</t>
  </si>
  <si>
    <t xml:space="preserve"> 94965 </t>
  </si>
  <si>
    <t>CONCRETO FCK = 25MPA, TRAÇO 1:2,3:2,7 (EM MASSA SECA DE CIMENTO/ AREIA MÉDIA/ BRITA 1) - PREPARO MECÂNICO COM BETONEIRA 400 L. AF_05/2021</t>
  </si>
  <si>
    <t xml:space="preserve"> 00004718 </t>
  </si>
  <si>
    <t>PEDRA BRITADA N. 2 (19 A 38 MM) POSTO PEDREIRA/FORNECEDOR, SEM FRETE</t>
  </si>
  <si>
    <t>ASTU - ASSENTAMENTO DE TUBOS E PECAS</t>
  </si>
  <si>
    <t xml:space="preserve"> 9787 </t>
  </si>
  <si>
    <t>Tampo pré-moldado em concreto para bancos</t>
  </si>
  <si>
    <t>Concreto Armado</t>
  </si>
  <si>
    <t xml:space="preserve"> 060046 </t>
  </si>
  <si>
    <t>Alvenaria tijolo de barro a cutelo</t>
  </si>
  <si>
    <t xml:space="preserve"> 3970 </t>
  </si>
  <si>
    <t>Mão de obra de pedreiro</t>
  </si>
  <si>
    <t>Diversos</t>
  </si>
  <si>
    <t xml:space="preserve"> 10576 </t>
  </si>
  <si>
    <t>Encargos Complementares - Ajudante Pratico</t>
  </si>
  <si>
    <t xml:space="preserve"> 4923 </t>
  </si>
  <si>
    <t>Acabamento superficial de concreto com lixamento e polimento</t>
  </si>
  <si>
    <t>Reparo, Proteção e Reforço de Estrutura de Concreto Armado</t>
  </si>
  <si>
    <t xml:space="preserve"> 150126 </t>
  </si>
  <si>
    <t>Epoxi com massa e selador</t>
  </si>
  <si>
    <t xml:space="preserve"> 2323 </t>
  </si>
  <si>
    <t>Pintura p/ piso c/ aplicação de 2 demãos tinta novacor, cores cerâmica, concreto, verde ou azul - aplicação c/ rôlo - R1</t>
  </si>
  <si>
    <t>Outras Pinturas</t>
  </si>
  <si>
    <t>URBA - URBANIZAÇÃO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</si>
  <si>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</si>
  <si>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</si>
  <si>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</si>
  <si>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</si>
  <si>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</si>
  <si>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>BARRA DE ACO CHATO, RETANGULAR, 38,1 MM X 12,7 MM (L X E), 3,79 KG/M</t>
  </si>
  <si>
    <t xml:space="preserve"> 00021148 </t>
  </si>
  <si>
    <t>TUBO ACO CARBONO SEM COSTURA 2", E= *3,91* MM, SCHEDULE 40, *5,43* KG/M</t>
  </si>
  <si>
    <t>PREFEITURA MUNICIPAL DE ANANINDEUA - PMA</t>
  </si>
  <si>
    <t>SECRETARIA MUNICIPAL DE SANEAMENTO E INFRA ESTRUTURA - SESAN</t>
  </si>
  <si>
    <t>ORÇAMENTO</t>
  </si>
  <si>
    <t>Pilar e vigas de madeira, seção 20x20cm, em massaranduba, angelin ou madeira de lei</t>
  </si>
  <si>
    <t>Total Por Etapa</t>
  </si>
  <si>
    <t>Porcentagem</t>
  </si>
  <si>
    <t>Custo</t>
  </si>
  <si>
    <t>Porcentagem Acumulado</t>
  </si>
  <si>
    <t>Custo Acumulado</t>
  </si>
  <si>
    <t>CRONOGRAMA</t>
  </si>
  <si>
    <t>100,0%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</si>
  <si>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</si>
  <si>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</si>
  <si>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</si>
  <si>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</si>
  <si>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</si>
  <si>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</si>
  <si>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</si>
  <si>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</si>
  <si>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</si>
  <si>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</si>
  <si>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</si>
  <si>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</si>
  <si>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</si>
  <si>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</si>
  <si>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</si>
  <si>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</si>
  <si>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</si>
  <si>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</si>
  <si>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</si>
  <si>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</si>
  <si>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</si>
  <si>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</si>
  <si>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</si>
  <si>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</si>
  <si>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</si>
  <si>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</si>
  <si>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</si>
  <si>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</si>
  <si>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</si>
  <si>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</si>
  <si>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</si>
  <si>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</si>
  <si>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</si>
  <si>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</si>
  <si>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</si>
  <si>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</si>
  <si>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</si>
  <si>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</si>
  <si>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</si>
  <si>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</si>
  <si>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</si>
  <si>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</si>
  <si>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</si>
  <si>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</si>
  <si>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</si>
  <si>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</si>
  <si>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</si>
  <si>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</si>
  <si>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</si>
  <si>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</si>
  <si>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</si>
  <si>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</si>
  <si>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</si>
  <si>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</si>
  <si>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</si>
  <si>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</si>
  <si>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</si>
  <si>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</si>
  <si>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</si>
  <si>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</si>
  <si>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</si>
  <si>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</si>
  <si>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</si>
  <si>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</si>
  <si>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</si>
  <si>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</si>
  <si>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</si>
  <si>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</si>
  <si>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</si>
  <si>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</si>
  <si>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</si>
  <si>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</si>
  <si>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</si>
  <si>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</si>
  <si>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</si>
  <si>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</si>
  <si>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</si>
  <si>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</si>
  <si>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</si>
  <si>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</si>
  <si>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</si>
  <si>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</si>
  <si>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</si>
  <si>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</si>
  <si>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</si>
  <si>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</si>
  <si>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</si>
  <si>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</si>
  <si>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</si>
  <si>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</si>
  <si>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</si>
  <si>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</si>
  <si>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</si>
  <si>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</si>
  <si>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</si>
  <si>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</si>
  <si>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</si>
  <si>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</si>
  <si>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</si>
  <si>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</si>
  <si>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</si>
  <si>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</si>
  <si>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</si>
  <si>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</si>
  <si>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</si>
  <si>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</si>
  <si>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</si>
  <si>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</si>
  <si>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</si>
  <si>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</si>
  <si>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</si>
  <si>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</si>
  <si>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</si>
  <si>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</si>
  <si>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</si>
  <si>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OBRA: REFORMA DA PRAÇA CARLOS MARIGUELA</t>
  </si>
  <si>
    <t xml:space="preserve">LOCAL: PASS. ISABEL FILIZOLA ENTRE CHICO MENDES E QUATORZE DE FEVEREIRO </t>
  </si>
  <si>
    <t>100,00%
R$ 18.905,20</t>
  </si>
  <si>
    <t xml:space="preserve"> 3.7 </t>
  </si>
  <si>
    <t>CRUZEIRO</t>
  </si>
  <si>
    <t xml:space="preserve"> 3.7.1 </t>
  </si>
  <si>
    <t xml:space="preserve"> 93358 </t>
  </si>
  <si>
    <t>ESCAVAÇÃO MANUAL DE VALA COM PROFUNDIDADE MENOR OU IGUAL A 1,30 M. AF_02/2021</t>
  </si>
  <si>
    <t xml:space="preserve"> 3.7.2 </t>
  </si>
  <si>
    <t xml:space="preserve"> 94990 </t>
  </si>
  <si>
    <t>EXECUÇÃO DE PASSEIO (CALÇADA) OU PISO DE CONCRETO COM CONCRETO MOLDADO IN LOCO, FEITO EM OBRA, ACABAMENTO CONVENCIONAL, NÃO ARMADO. AF_08/2022</t>
  </si>
  <si>
    <t xml:space="preserve"> 3.7.3 </t>
  </si>
  <si>
    <t xml:space="preserve"> 3.7.4 </t>
  </si>
  <si>
    <t xml:space="preserve"> 3.7.5 </t>
  </si>
  <si>
    <t xml:space="preserve"> 050681 </t>
  </si>
  <si>
    <t>Concreto armado Fck=15 MPA c/forma mad. branca (incl. lançamento e adensamento)</t>
  </si>
  <si>
    <t xml:space="preserve"> 3.7.6 </t>
  </si>
  <si>
    <t xml:space="preserve"> 171142 </t>
  </si>
  <si>
    <t>Barra rosqueada (3m) 3/8"</t>
  </si>
  <si>
    <t xml:space="preserve"> 3.7.7 </t>
  </si>
  <si>
    <t xml:space="preserve"> 060386 </t>
  </si>
  <si>
    <t>LUMINARIA - PERFIL LED EMBUTIR SLIM 2M P/ FITA LED COMPLETA</t>
  </si>
  <si>
    <t xml:space="preserve"> 3.7.8 </t>
  </si>
  <si>
    <t xml:space="preserve"> 87518 </t>
  </si>
  <si>
    <t>ALVENARIA DE VEDAÇÃO DE BLOCOS CERÂMICOS FURADOS NA HORIZONTAL DE 14X9X19CM (ESPESSURA 14CM, BLOCO DEITADO) DE PAREDES COM ÁREA LÍQUIDA MENOR QUE 6M² COM VÃOS E ARGAMASSA DE ASSENTAMENTO COM PREPARO MANUAL. AF_06/2014</t>
  </si>
  <si>
    <t xml:space="preserve"> 3.7.9 </t>
  </si>
  <si>
    <t xml:space="preserve"> 110143 </t>
  </si>
  <si>
    <t>Chapisco de cimento e areia no traço 1:3</t>
  </si>
  <si>
    <t xml:space="preserve"> 3.7.10 </t>
  </si>
  <si>
    <t xml:space="preserve"> 110763 </t>
  </si>
  <si>
    <t>Reboco com argamassa 1:6:Adit. Plast.</t>
  </si>
  <si>
    <t xml:space="preserve"> 3.7.11 </t>
  </si>
  <si>
    <t xml:space="preserve"> 13166 </t>
  </si>
  <si>
    <t>Revestimento em Pedra Natural para piso 50 x 50 cm, Cor Bege - Limestone ou similar, exclusive regularização de base ou emboço</t>
  </si>
  <si>
    <t xml:space="preserve"> 3.7.12 </t>
  </si>
  <si>
    <t xml:space="preserve"> 100746 </t>
  </si>
  <si>
    <t>PINTURA COM TINTA ALQUÍDICA DE ACABAMENTO (ESMALTE SINTÉTICO BRILHANTE) APLICADA A ROLO OU PINCEL SOBRE SUPERFÍCIES METÁLICAS (EXCETO PERFIL) EXECUTADO EM OBRA (POR DEMÃO). AF_01/2020</t>
  </si>
  <si>
    <t xml:space="preserve"> 3.7.13 </t>
  </si>
  <si>
    <t xml:space="preserve"> PMA.SESAN.258 </t>
  </si>
  <si>
    <t>CHAPIM EM AÇO GALVANIZADO, CORTE 33. AF_11/2020</t>
  </si>
  <si>
    <t>1° MÊS</t>
  </si>
  <si>
    <t>2° MÊS</t>
  </si>
  <si>
    <t>5° MÊS</t>
  </si>
  <si>
    <t>3° MÊS</t>
  </si>
  <si>
    <t>4° MÊS</t>
  </si>
  <si>
    <t>100,00%
R$ 41.050,34</t>
  </si>
  <si>
    <t>100,00%
R$ 171.657,87</t>
  </si>
  <si>
    <t>100,00%
R$ 99.224,83</t>
  </si>
  <si>
    <t>100,00%
R$ 143.637,20</t>
  </si>
  <si>
    <t>DATA ORÇAMENTO:  JANEIRO / 2023</t>
  </si>
  <si>
    <t>100,00%
41.050,34</t>
  </si>
  <si>
    <t>60,00%
11.343,12</t>
  </si>
  <si>
    <t>40,00%
7.562,08</t>
  </si>
  <si>
    <t>50,00%
85.828,94</t>
  </si>
  <si>
    <t>25,00%
42.914,47</t>
  </si>
  <si>
    <t>25,00%
24.806,21</t>
  </si>
  <si>
    <t>50,00%
49.612,42</t>
  </si>
  <si>
    <t>50,00%
71.818,60</t>
  </si>
  <si>
    <t>100,00%
6.773,46</t>
  </si>
  <si>
    <t>10,89%</t>
  </si>
  <si>
    <t>24,56%</t>
  </si>
  <si>
    <t>29,0%</t>
  </si>
  <si>
    <t>34,15%</t>
  </si>
  <si>
    <t>1,41%</t>
  </si>
  <si>
    <t>35,45%</t>
  </si>
  <si>
    <t>64,44%</t>
  </si>
  <si>
    <t>98,59%</t>
  </si>
  <si>
    <t>100,00%
R$ 6.773,46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</si>
</sst>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</numFmts>
  <fonts count="27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thin">
        <color rgb="FFCCCCCC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55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FF5500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/>
      <top/>
      <bottom style="thick">
        <color rgb="FFFF5500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thin">
        <color rgb="FFCCCCCC"/>
      </left>
      <right style="thin">
        <color rgb="FFCCCCCC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/>
      <diagonal/>
    </border>
    <border>
      <left style="medium">
        <color indexed="64"/>
      </left>
      <right style="thin">
        <color rgb="FFCCCCCC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/>
      <bottom style="thin">
        <color indexed="64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medium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9" fillId="0" borderId="0"/>
    <xf numFmtId="0" fontId="13" fillId="0" borderId="0"/>
    <xf numFmtId="9" fontId="9" fillId="0" borderId="0" applyFill="0" applyBorder="0" applyAlignment="0" applyProtection="0"/>
    <xf numFmtId="0" fontId="9" fillId="0" borderId="0"/>
  </cellStyleXfs>
  <cellXfs count="293">
    <xf numFmtId="0" fontId="0" fillId="0" borderId="0" xfId="0"/>
    <xf numFmtId="0" fontId="2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6" fillId="4" borderId="0" xfId="0" applyFont="1" applyFill="1" applyAlignment="1">
      <alignment horizontal="left" vertical="center" wrapText="1"/>
    </xf>
    <xf numFmtId="0" fontId="0" fillId="9" borderId="0" xfId="0" applyFill="1" applyAlignment="1">
      <alignment vertical="center"/>
    </xf>
    <xf numFmtId="0" fontId="5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9" borderId="9" xfId="0" applyFont="1" applyFill="1" applyBorder="1" applyAlignment="1">
      <alignment horizontal="left" vertical="center" wrapText="1"/>
    </xf>
    <xf numFmtId="0" fontId="4" fillId="9" borderId="9" xfId="0" applyFont="1" applyFill="1" applyBorder="1" applyAlignment="1">
      <alignment horizontal="center" vertical="center" wrapText="1"/>
    </xf>
    <xf numFmtId="2" fontId="4" fillId="9" borderId="9" xfId="0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11" borderId="14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0" xfId="0" applyFont="1"/>
    <xf numFmtId="2" fontId="14" fillId="0" borderId="14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7" fillId="12" borderId="13" xfId="0" applyFont="1" applyFill="1" applyBorder="1"/>
    <xf numFmtId="0" fontId="17" fillId="12" borderId="0" xfId="0" applyFont="1" applyFill="1"/>
    <xf numFmtId="2" fontId="17" fillId="12" borderId="14" xfId="0" applyNumberFormat="1" applyFont="1" applyFill="1" applyBorder="1" applyAlignment="1">
      <alignment horizontal="center"/>
    </xf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0" fontId="14" fillId="0" borderId="0" xfId="0" applyFont="1"/>
    <xf numFmtId="0" fontId="14" fillId="0" borderId="13" xfId="0" applyFont="1" applyBorder="1"/>
    <xf numFmtId="0" fontId="14" fillId="0" borderId="14" xfId="0" applyFont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/>
    </xf>
    <xf numFmtId="2" fontId="16" fillId="12" borderId="13" xfId="0" applyNumberFormat="1" applyFont="1" applyFill="1" applyBorder="1" applyAlignment="1">
      <alignment horizontal="center"/>
    </xf>
    <xf numFmtId="0" fontId="16" fillId="12" borderId="0" xfId="0" applyFont="1" applyFill="1"/>
    <xf numFmtId="2" fontId="16" fillId="12" borderId="14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8" fillId="0" borderId="1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vertical="center"/>
    </xf>
    <xf numFmtId="2" fontId="16" fillId="0" borderId="14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2" fontId="19" fillId="0" borderId="14" xfId="0" applyNumberFormat="1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1" fillId="0" borderId="13" xfId="0" applyFont="1" applyBorder="1"/>
    <xf numFmtId="0" fontId="21" fillId="0" borderId="0" xfId="0" applyFont="1"/>
    <xf numFmtId="10" fontId="21" fillId="0" borderId="0" xfId="4" applyNumberFormat="1" applyFont="1" applyBorder="1"/>
    <xf numFmtId="0" fontId="22" fillId="0" borderId="0" xfId="0" applyFont="1"/>
    <xf numFmtId="10" fontId="23" fillId="0" borderId="14" xfId="4" applyNumberFormat="1" applyFont="1" applyBorder="1"/>
    <xf numFmtId="10" fontId="24" fillId="0" borderId="0" xfId="0" applyNumberFormat="1" applyFont="1"/>
    <xf numFmtId="10" fontId="25" fillId="0" borderId="14" xfId="0" applyNumberFormat="1" applyFont="1" applyBorder="1"/>
    <xf numFmtId="0" fontId="22" fillId="0" borderId="14" xfId="0" applyFont="1" applyBorder="1"/>
    <xf numFmtId="0" fontId="24" fillId="13" borderId="13" xfId="0" applyFont="1" applyFill="1" applyBorder="1" applyAlignment="1">
      <alignment horizontal="right"/>
    </xf>
    <xf numFmtId="0" fontId="24" fillId="13" borderId="0" xfId="0" applyFont="1" applyFill="1"/>
    <xf numFmtId="10" fontId="24" fillId="13" borderId="0" xfId="0" applyNumberFormat="1" applyFont="1" applyFill="1"/>
    <xf numFmtId="0" fontId="25" fillId="0" borderId="0" xfId="0" applyFont="1"/>
    <xf numFmtId="0" fontId="22" fillId="0" borderId="13" xfId="0" applyFont="1" applyBorder="1"/>
    <xf numFmtId="0" fontId="23" fillId="0" borderId="14" xfId="0" applyFont="1" applyBorder="1" applyAlignment="1">
      <alignment horizontal="right"/>
    </xf>
    <xf numFmtId="0" fontId="9" fillId="14" borderId="15" xfId="5" applyFill="1" applyBorder="1"/>
    <xf numFmtId="0" fontId="9" fillId="14" borderId="16" xfId="5" applyFill="1" applyBorder="1"/>
    <xf numFmtId="0" fontId="8" fillId="0" borderId="2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9" fillId="0" borderId="21" xfId="2" applyBorder="1" applyAlignment="1">
      <alignment horizontal="center" vertical="center"/>
    </xf>
    <xf numFmtId="0" fontId="9" fillId="0" borderId="9" xfId="2" applyBorder="1" applyAlignment="1">
      <alignment vertical="center"/>
    </xf>
    <xf numFmtId="43" fontId="0" fillId="0" borderId="9" xfId="1" applyFont="1" applyBorder="1" applyAlignment="1">
      <alignment horizontal="center" vertical="center"/>
    </xf>
    <xf numFmtId="43" fontId="0" fillId="0" borderId="22" xfId="1" applyFont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166" fontId="8" fillId="0" borderId="9" xfId="2" applyNumberFormat="1" applyFont="1" applyBorder="1" applyAlignment="1">
      <alignment horizontal="center" vertical="center"/>
    </xf>
    <xf numFmtId="166" fontId="8" fillId="0" borderId="22" xfId="2" applyNumberFormat="1" applyFont="1" applyBorder="1" applyAlignment="1">
      <alignment horizontal="center" vertical="center"/>
    </xf>
    <xf numFmtId="0" fontId="9" fillId="0" borderId="9" xfId="2" applyBorder="1" applyAlignment="1">
      <alignment vertical="center" wrapText="1"/>
    </xf>
    <xf numFmtId="166" fontId="9" fillId="0" borderId="9" xfId="2" applyNumberFormat="1" applyBorder="1" applyAlignment="1">
      <alignment horizontal="center" vertical="center"/>
    </xf>
    <xf numFmtId="166" fontId="9" fillId="0" borderId="22" xfId="2" applyNumberFormat="1" applyBorder="1" applyAlignment="1">
      <alignment horizontal="center" vertical="center"/>
    </xf>
    <xf numFmtId="166" fontId="8" fillId="16" borderId="9" xfId="2" applyNumberFormat="1" applyFont="1" applyFill="1" applyBorder="1" applyAlignment="1">
      <alignment horizontal="center" vertical="center"/>
    </xf>
    <xf numFmtId="166" fontId="8" fillId="16" borderId="22" xfId="2" applyNumberFormat="1" applyFont="1" applyFill="1" applyBorder="1" applyAlignment="1">
      <alignment horizontal="center" vertical="center"/>
    </xf>
    <xf numFmtId="0" fontId="9" fillId="0" borderId="13" xfId="2" applyBorder="1" applyAlignment="1">
      <alignment vertical="center"/>
    </xf>
    <xf numFmtId="0" fontId="9" fillId="0" borderId="0" xfId="2" applyAlignment="1">
      <alignment vertical="center"/>
    </xf>
    <xf numFmtId="0" fontId="9" fillId="0" borderId="0" xfId="2" applyAlignment="1">
      <alignment horizontal="center" vertical="center"/>
    </xf>
    <xf numFmtId="0" fontId="9" fillId="0" borderId="14" xfId="2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left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44" fontId="0" fillId="0" borderId="0" xfId="0" applyNumberFormat="1"/>
    <xf numFmtId="0" fontId="4" fillId="6" borderId="38" xfId="0" applyFont="1" applyFill="1" applyBorder="1" applyAlignment="1">
      <alignment horizontal="left" vertical="top" wrapText="1"/>
    </xf>
    <xf numFmtId="0" fontId="4" fillId="6" borderId="39" xfId="0" applyFont="1" applyFill="1" applyBorder="1" applyAlignment="1">
      <alignment horizontal="left" vertical="top" wrapText="1"/>
    </xf>
    <xf numFmtId="0" fontId="2" fillId="5" borderId="26" xfId="0" applyFont="1" applyFill="1" applyBorder="1" applyAlignment="1">
      <alignment horizontal="left" vertical="top" wrapText="1"/>
    </xf>
    <xf numFmtId="4" fontId="2" fillId="5" borderId="27" xfId="0" applyNumberFormat="1" applyFont="1" applyFill="1" applyBorder="1" applyAlignment="1">
      <alignment horizontal="right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7" borderId="16" xfId="0" applyFont="1" applyFill="1" applyBorder="1" applyAlignment="1">
      <alignment horizontal="center" vertical="top" wrapText="1"/>
    </xf>
    <xf numFmtId="0" fontId="5" fillId="7" borderId="17" xfId="0" applyFont="1" applyFill="1" applyBorder="1" applyAlignment="1">
      <alignment horizontal="center" vertical="top" wrapText="1"/>
    </xf>
    <xf numFmtId="0" fontId="2" fillId="5" borderId="40" xfId="0" applyFont="1" applyFill="1" applyBorder="1" applyAlignment="1">
      <alignment horizontal="left" vertical="center" wrapText="1"/>
    </xf>
    <xf numFmtId="0" fontId="4" fillId="9" borderId="21" xfId="0" applyFont="1" applyFill="1" applyBorder="1" applyAlignment="1">
      <alignment horizontal="left" vertical="center" wrapText="1"/>
    </xf>
    <xf numFmtId="164" fontId="4" fillId="9" borderId="22" xfId="0" applyNumberFormat="1" applyFont="1" applyFill="1" applyBorder="1" applyAlignment="1">
      <alignment horizontal="right" vertical="center" wrapText="1"/>
    </xf>
    <xf numFmtId="0" fontId="2" fillId="5" borderId="41" xfId="0" applyFont="1" applyFill="1" applyBorder="1" applyAlignment="1">
      <alignment horizontal="left" vertical="center" wrapText="1"/>
    </xf>
    <xf numFmtId="164" fontId="2" fillId="5" borderId="42" xfId="0" applyNumberFormat="1" applyFont="1" applyFill="1" applyBorder="1" applyAlignment="1">
      <alignment horizontal="right" vertical="center" wrapText="1"/>
    </xf>
    <xf numFmtId="0" fontId="4" fillId="9" borderId="33" xfId="0" applyFont="1" applyFill="1" applyBorder="1" applyAlignment="1">
      <alignment horizontal="left" vertical="center" wrapText="1"/>
    </xf>
    <xf numFmtId="0" fontId="4" fillId="9" borderId="34" xfId="0" applyFont="1" applyFill="1" applyBorder="1" applyAlignment="1">
      <alignment horizontal="left" vertical="center" wrapText="1"/>
    </xf>
    <xf numFmtId="0" fontId="4" fillId="9" borderId="34" xfId="0" applyFont="1" applyFill="1" applyBorder="1" applyAlignment="1">
      <alignment horizontal="center" vertical="center" wrapText="1"/>
    </xf>
    <xf numFmtId="164" fontId="4" fillId="9" borderId="43" xfId="0" applyNumberFormat="1" applyFont="1" applyFill="1" applyBorder="1" applyAlignment="1">
      <alignment horizontal="right" vertical="center" wrapText="1"/>
    </xf>
    <xf numFmtId="0" fontId="2" fillId="5" borderId="40" xfId="0" applyFont="1" applyFill="1" applyBorder="1" applyAlignment="1">
      <alignment horizontal="center" vertical="center" wrapText="1"/>
    </xf>
    <xf numFmtId="2" fontId="2" fillId="5" borderId="40" xfId="0" applyNumberFormat="1" applyFont="1" applyFill="1" applyBorder="1" applyAlignment="1">
      <alignment horizontal="center" vertical="center" wrapText="1"/>
    </xf>
    <xf numFmtId="2" fontId="4" fillId="9" borderId="34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1" fillId="7" borderId="44" xfId="0" applyFont="1" applyFill="1" applyBorder="1" applyAlignment="1">
      <alignment horizontal="center" vertical="center" wrapText="1"/>
    </xf>
    <xf numFmtId="0" fontId="1" fillId="7" borderId="45" xfId="0" applyFont="1" applyFill="1" applyBorder="1" applyAlignment="1">
      <alignment horizontal="center" vertical="center" wrapText="1"/>
    </xf>
    <xf numFmtId="0" fontId="1" fillId="7" borderId="46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right" vertical="center" wrapText="1"/>
    </xf>
    <xf numFmtId="44" fontId="3" fillId="7" borderId="13" xfId="0" applyNumberFormat="1" applyFont="1" applyFill="1" applyBorder="1" applyAlignment="1">
      <alignment horizontal="right" vertical="center" wrapText="1"/>
    </xf>
    <xf numFmtId="44" fontId="3" fillId="7" borderId="15" xfId="0" applyNumberFormat="1" applyFont="1" applyFill="1" applyBorder="1" applyAlignment="1">
      <alignment horizontal="right" vertical="center" wrapText="1"/>
    </xf>
    <xf numFmtId="44" fontId="3" fillId="7" borderId="16" xfId="0" applyNumberFormat="1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center" vertical="center" wrapText="1"/>
    </xf>
    <xf numFmtId="44" fontId="3" fillId="7" borderId="14" xfId="0" applyNumberFormat="1" applyFont="1" applyFill="1" applyBorder="1" applyAlignment="1">
      <alignment horizontal="right" vertical="center" wrapText="1"/>
    </xf>
    <xf numFmtId="44" fontId="3" fillId="7" borderId="17" xfId="0" applyNumberFormat="1" applyFont="1" applyFill="1" applyBorder="1" applyAlignment="1">
      <alignment horizontal="righ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right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center" vertical="center" wrapText="1"/>
    </xf>
    <xf numFmtId="165" fontId="4" fillId="6" borderId="2" xfId="0" applyNumberFormat="1" applyFont="1" applyFill="1" applyBorder="1" applyAlignment="1">
      <alignment horizontal="right" vertical="center" wrapText="1"/>
    </xf>
    <xf numFmtId="4" fontId="4" fillId="6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7" borderId="0" xfId="0" applyFont="1" applyFill="1" applyAlignment="1">
      <alignment horizontal="right" vertical="center" wrapText="1"/>
    </xf>
    <xf numFmtId="4" fontId="5" fillId="7" borderId="0" xfId="0" applyNumberFormat="1" applyFont="1" applyFill="1" applyAlignment="1">
      <alignment horizontal="right" vertical="center" wrapText="1"/>
    </xf>
    <xf numFmtId="165" fontId="3" fillId="7" borderId="0" xfId="0" applyNumberFormat="1" applyFont="1" applyFill="1" applyAlignment="1">
      <alignment horizontal="right" vertical="center" wrapText="1"/>
    </xf>
    <xf numFmtId="4" fontId="3" fillId="7" borderId="0" xfId="0" applyNumberFormat="1" applyFont="1" applyFill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44" fontId="2" fillId="5" borderId="4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2" fillId="5" borderId="57" xfId="0" applyFont="1" applyFill="1" applyBorder="1" applyAlignment="1">
      <alignment horizontal="left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left" vertical="center" wrapText="1"/>
    </xf>
    <xf numFmtId="2" fontId="2" fillId="5" borderId="58" xfId="0" applyNumberFormat="1" applyFont="1" applyFill="1" applyBorder="1" applyAlignment="1">
      <alignment horizontal="center" vertical="center" wrapText="1"/>
    </xf>
    <xf numFmtId="44" fontId="2" fillId="5" borderId="58" xfId="0" applyNumberFormat="1" applyFont="1" applyFill="1" applyBorder="1" applyAlignment="1">
      <alignment horizontal="left" vertical="center" wrapText="1"/>
    </xf>
    <xf numFmtId="44" fontId="3" fillId="7" borderId="0" xfId="0" applyNumberFormat="1" applyFont="1" applyFill="1" applyAlignment="1">
      <alignment horizontal="right" vertical="center" wrapText="1"/>
    </xf>
    <xf numFmtId="0" fontId="1" fillId="7" borderId="45" xfId="0" applyFont="1" applyFill="1" applyBorder="1" applyAlignment="1">
      <alignment horizontal="left" vertical="center" wrapText="1"/>
    </xf>
    <xf numFmtId="0" fontId="1" fillId="7" borderId="46" xfId="0" applyFont="1" applyFill="1" applyBorder="1" applyAlignment="1">
      <alignment horizontal="left" vertical="center" wrapText="1"/>
    </xf>
    <xf numFmtId="2" fontId="1" fillId="7" borderId="46" xfId="0" applyNumberFormat="1" applyFont="1" applyFill="1" applyBorder="1" applyAlignment="1">
      <alignment horizontal="center" vertical="center" wrapText="1"/>
    </xf>
    <xf numFmtId="44" fontId="1" fillId="7" borderId="46" xfId="0" applyNumberFormat="1" applyFont="1" applyFill="1" applyBorder="1" applyAlignment="1">
      <alignment horizontal="center" vertical="center" wrapText="1"/>
    </xf>
    <xf numFmtId="44" fontId="1" fillId="7" borderId="46" xfId="0" applyNumberFormat="1" applyFont="1" applyFill="1" applyBorder="1" applyAlignment="1">
      <alignment horizontal="right" vertical="center" wrapText="1"/>
    </xf>
    <xf numFmtId="0" fontId="1" fillId="7" borderId="47" xfId="0" applyFont="1" applyFill="1" applyBorder="1" applyAlignment="1">
      <alignment horizontal="right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left" vertical="center" wrapText="1"/>
    </xf>
    <xf numFmtId="0" fontId="0" fillId="17" borderId="0" xfId="0" applyFill="1" applyAlignment="1">
      <alignment vertical="center"/>
    </xf>
    <xf numFmtId="2" fontId="5" fillId="9" borderId="0" xfId="0" applyNumberFormat="1" applyFont="1" applyFill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right" vertical="center" wrapText="1"/>
    </xf>
    <xf numFmtId="44" fontId="5" fillId="9" borderId="0" xfId="0" applyNumberFormat="1" applyFont="1" applyFill="1" applyAlignment="1">
      <alignment horizontal="center" vertical="center" wrapText="1"/>
    </xf>
    <xf numFmtId="0" fontId="2" fillId="17" borderId="59" xfId="0" applyFont="1" applyFill="1" applyBorder="1" applyAlignment="1">
      <alignment horizontal="left" vertical="center" wrapText="1"/>
    </xf>
    <xf numFmtId="0" fontId="2" fillId="17" borderId="56" xfId="0" applyFont="1" applyFill="1" applyBorder="1" applyAlignment="1">
      <alignment horizontal="center" vertical="center" wrapText="1"/>
    </xf>
    <xf numFmtId="0" fontId="2" fillId="17" borderId="56" xfId="0" applyFont="1" applyFill="1" applyBorder="1" applyAlignment="1">
      <alignment horizontal="left" vertical="center" wrapText="1"/>
    </xf>
    <xf numFmtId="2" fontId="2" fillId="17" borderId="56" xfId="0" applyNumberFormat="1" applyFont="1" applyFill="1" applyBorder="1" applyAlignment="1">
      <alignment horizontal="center" vertical="center" wrapText="1"/>
    </xf>
    <xf numFmtId="44" fontId="2" fillId="17" borderId="56" xfId="0" applyNumberFormat="1" applyFont="1" applyFill="1" applyBorder="1" applyAlignment="1">
      <alignment horizontal="left" vertical="center" wrapText="1"/>
    </xf>
    <xf numFmtId="0" fontId="2" fillId="17" borderId="61" xfId="0" applyFont="1" applyFill="1" applyBorder="1" applyAlignment="1">
      <alignment horizontal="left" vertical="center" wrapText="1"/>
    </xf>
    <xf numFmtId="0" fontId="2" fillId="17" borderId="55" xfId="0" applyFont="1" applyFill="1" applyBorder="1" applyAlignment="1">
      <alignment horizontal="center" vertical="center" wrapText="1"/>
    </xf>
    <xf numFmtId="0" fontId="2" fillId="17" borderId="55" xfId="0" applyFont="1" applyFill="1" applyBorder="1" applyAlignment="1">
      <alignment horizontal="left" vertical="center" wrapText="1"/>
    </xf>
    <xf numFmtId="2" fontId="2" fillId="17" borderId="55" xfId="0" applyNumberFormat="1" applyFont="1" applyFill="1" applyBorder="1" applyAlignment="1">
      <alignment horizontal="center" vertical="center" wrapText="1"/>
    </xf>
    <xf numFmtId="44" fontId="2" fillId="17" borderId="55" xfId="0" applyNumberFormat="1" applyFont="1" applyFill="1" applyBorder="1" applyAlignment="1">
      <alignment horizontal="left" vertical="center" wrapText="1"/>
    </xf>
    <xf numFmtId="0" fontId="2" fillId="17" borderId="41" xfId="0" applyFont="1" applyFill="1" applyBorder="1" applyAlignment="1">
      <alignment horizontal="left" vertical="center" wrapText="1"/>
    </xf>
    <xf numFmtId="0" fontId="2" fillId="17" borderId="40" xfId="0" applyFont="1" applyFill="1" applyBorder="1" applyAlignment="1">
      <alignment horizontal="center" vertical="center" wrapText="1"/>
    </xf>
    <xf numFmtId="0" fontId="2" fillId="17" borderId="40" xfId="0" applyFont="1" applyFill="1" applyBorder="1" applyAlignment="1">
      <alignment horizontal="left" vertical="center" wrapText="1"/>
    </xf>
    <xf numFmtId="2" fontId="2" fillId="17" borderId="40" xfId="0" applyNumberFormat="1" applyFont="1" applyFill="1" applyBorder="1" applyAlignment="1">
      <alignment horizontal="center" vertical="center" wrapText="1"/>
    </xf>
    <xf numFmtId="44" fontId="2" fillId="17" borderId="40" xfId="0" applyNumberFormat="1" applyFont="1" applyFill="1" applyBorder="1" applyAlignment="1">
      <alignment horizontal="left" vertical="center" wrapText="1"/>
    </xf>
    <xf numFmtId="44" fontId="2" fillId="17" borderId="40" xfId="0" applyNumberFormat="1" applyFont="1" applyFill="1" applyBorder="1" applyAlignment="1">
      <alignment horizontal="right" vertical="center" wrapText="1"/>
    </xf>
    <xf numFmtId="44" fontId="2" fillId="17" borderId="56" xfId="0" applyNumberFormat="1" applyFont="1" applyFill="1" applyBorder="1" applyAlignment="1">
      <alignment horizontal="right" vertical="center" wrapText="1"/>
    </xf>
    <xf numFmtId="164" fontId="2" fillId="5" borderId="52" xfId="0" applyNumberFormat="1" applyFont="1" applyFill="1" applyBorder="1" applyAlignment="1">
      <alignment horizontal="right" vertical="center" wrapText="1"/>
    </xf>
    <xf numFmtId="164" fontId="2" fillId="17" borderId="62" xfId="0" applyNumberFormat="1" applyFont="1" applyFill="1" applyBorder="1" applyAlignment="1">
      <alignment horizontal="right" vertical="center" wrapText="1"/>
    </xf>
    <xf numFmtId="164" fontId="2" fillId="17" borderId="27" xfId="0" applyNumberFormat="1" applyFont="1" applyFill="1" applyBorder="1" applyAlignment="1">
      <alignment horizontal="right" vertical="center" wrapText="1"/>
    </xf>
    <xf numFmtId="164" fontId="2" fillId="17" borderId="63" xfId="0" applyNumberFormat="1" applyFont="1" applyFill="1" applyBorder="1" applyAlignment="1">
      <alignment horizontal="right" vertical="center" wrapText="1"/>
    </xf>
    <xf numFmtId="164" fontId="2" fillId="17" borderId="42" xfId="0" applyNumberFormat="1" applyFont="1" applyFill="1" applyBorder="1" applyAlignment="1">
      <alignment horizontal="right" vertical="center" wrapText="1"/>
    </xf>
    <xf numFmtId="164" fontId="2" fillId="17" borderId="60" xfId="0" applyNumberFormat="1" applyFont="1" applyFill="1" applyBorder="1" applyAlignment="1">
      <alignment horizontal="right" vertical="center" wrapText="1"/>
    </xf>
    <xf numFmtId="44" fontId="4" fillId="9" borderId="34" xfId="0" applyNumberFormat="1" applyFont="1" applyFill="1" applyBorder="1" applyAlignment="1">
      <alignment horizontal="right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 wrapText="1"/>
    </xf>
    <xf numFmtId="0" fontId="2" fillId="9" borderId="64" xfId="0" applyFont="1" applyFill="1" applyBorder="1" applyAlignment="1">
      <alignment horizontal="left" vertical="center" wrapText="1"/>
    </xf>
    <xf numFmtId="0" fontId="2" fillId="9" borderId="49" xfId="0" applyFont="1" applyFill="1" applyBorder="1" applyAlignment="1">
      <alignment horizontal="left" vertical="center" wrapText="1"/>
    </xf>
    <xf numFmtId="0" fontId="2" fillId="9" borderId="65" xfId="0" applyFont="1" applyFill="1" applyBorder="1" applyAlignment="1">
      <alignment horizontal="left" vertical="center" wrapText="1"/>
    </xf>
    <xf numFmtId="0" fontId="2" fillId="5" borderId="66" xfId="0" applyFont="1" applyFill="1" applyBorder="1" applyAlignment="1">
      <alignment horizontal="center" vertical="center" wrapText="1"/>
    </xf>
    <xf numFmtId="0" fontId="2" fillId="5" borderId="67" xfId="0" applyFont="1" applyFill="1" applyBorder="1" applyAlignment="1">
      <alignment horizontal="center" vertical="center" wrapText="1"/>
    </xf>
    <xf numFmtId="0" fontId="2" fillId="5" borderId="68" xfId="0" applyFont="1" applyFill="1" applyBorder="1" applyAlignment="1">
      <alignment horizontal="center" vertical="center" wrapText="1"/>
    </xf>
    <xf numFmtId="44" fontId="3" fillId="7" borderId="10" xfId="0" applyNumberFormat="1" applyFont="1" applyFill="1" applyBorder="1" applyAlignment="1">
      <alignment horizontal="right" vertical="center" wrapText="1"/>
    </xf>
    <xf numFmtId="44" fontId="3" fillId="7" borderId="11" xfId="0" applyNumberFormat="1" applyFont="1" applyFill="1" applyBorder="1" applyAlignment="1">
      <alignment horizontal="right" vertical="center" wrapText="1"/>
    </xf>
    <xf numFmtId="44" fontId="3" fillId="7" borderId="12" xfId="0" applyNumberFormat="1" applyFont="1" applyFill="1" applyBorder="1" applyAlignment="1">
      <alignment horizontal="right" vertical="center" wrapText="1"/>
    </xf>
    <xf numFmtId="0" fontId="3" fillId="9" borderId="0" xfId="0" applyFont="1" applyFill="1" applyAlignment="1">
      <alignment horizontal="right" vertical="center" wrapText="1"/>
    </xf>
    <xf numFmtId="44" fontId="3" fillId="17" borderId="35" xfId="0" applyNumberFormat="1" applyFont="1" applyFill="1" applyBorder="1" applyAlignment="1">
      <alignment horizontal="right" vertical="center" wrapText="1"/>
    </xf>
    <xf numFmtId="44" fontId="3" fillId="17" borderId="37" xfId="0" applyNumberFormat="1" applyFont="1" applyFill="1" applyBorder="1" applyAlignment="1">
      <alignment horizontal="right" vertical="center" wrapText="1"/>
    </xf>
    <xf numFmtId="44" fontId="3" fillId="17" borderId="36" xfId="0" applyNumberFormat="1" applyFont="1" applyFill="1" applyBorder="1" applyAlignment="1">
      <alignment horizontal="right" vertical="center" wrapText="1"/>
    </xf>
    <xf numFmtId="0" fontId="3" fillId="17" borderId="35" xfId="0" applyFont="1" applyFill="1" applyBorder="1" applyAlignment="1">
      <alignment horizontal="center" vertical="center" wrapText="1"/>
    </xf>
    <xf numFmtId="0" fontId="3" fillId="17" borderId="37" xfId="0" applyFont="1" applyFill="1" applyBorder="1" applyAlignment="1">
      <alignment horizontal="center" vertical="center" wrapText="1"/>
    </xf>
    <xf numFmtId="0" fontId="3" fillId="17" borderId="3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26" fillId="0" borderId="3" xfId="2" applyFont="1" applyBorder="1" applyAlignment="1">
      <alignment horizontal="center" vertical="center"/>
    </xf>
    <xf numFmtId="0" fontId="26" fillId="0" borderId="4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righ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center" vertical="top" wrapText="1"/>
    </xf>
    <xf numFmtId="0" fontId="0" fillId="0" borderId="0" xfId="0"/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44" fontId="3" fillId="7" borderId="13" xfId="0" applyNumberFormat="1" applyFont="1" applyFill="1" applyBorder="1" applyAlignment="1">
      <alignment horizontal="right" vertical="center" wrapText="1"/>
    </xf>
    <xf numFmtId="44" fontId="3" fillId="7" borderId="0" xfId="0" applyNumberFormat="1" applyFont="1" applyFill="1" applyAlignment="1">
      <alignment horizontal="right" vertical="center" wrapText="1"/>
    </xf>
    <xf numFmtId="44" fontId="3" fillId="7" borderId="15" xfId="0" applyNumberFormat="1" applyFont="1" applyFill="1" applyBorder="1" applyAlignment="1">
      <alignment horizontal="right" vertical="center" wrapText="1"/>
    </xf>
    <xf numFmtId="44" fontId="3" fillId="7" borderId="16" xfId="0" applyNumberFormat="1" applyFont="1" applyFill="1" applyBorder="1" applyAlignment="1">
      <alignment horizontal="right" vertical="center" wrapText="1"/>
    </xf>
    <xf numFmtId="44" fontId="3" fillId="7" borderId="10" xfId="0" applyNumberFormat="1" applyFont="1" applyFill="1" applyBorder="1" applyAlignment="1">
      <alignment horizontal="right" vertical="center" wrapText="1"/>
    </xf>
    <xf numFmtId="44" fontId="3" fillId="7" borderId="11" xfId="0" applyNumberFormat="1" applyFont="1" applyFill="1" applyBorder="1" applyAlignment="1">
      <alignment horizontal="right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0" fillId="8" borderId="29" xfId="0" applyFill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10" fillId="0" borderId="10" xfId="2" applyFont="1" applyBorder="1" applyAlignment="1">
      <alignment horizontal="right" vertical="center"/>
    </xf>
    <xf numFmtId="0" fontId="10" fillId="0" borderId="11" xfId="2" applyFont="1" applyBorder="1" applyAlignment="1">
      <alignment horizontal="right" vertical="center"/>
    </xf>
    <xf numFmtId="0" fontId="10" fillId="0" borderId="12" xfId="2" applyFont="1" applyBorder="1" applyAlignment="1">
      <alignment horizontal="right" vertical="center"/>
    </xf>
    <xf numFmtId="0" fontId="11" fillId="0" borderId="13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1" fillId="0" borderId="14" xfId="2" applyFont="1" applyBorder="1" applyAlignment="1">
      <alignment horizontal="right" vertical="center"/>
    </xf>
    <xf numFmtId="0" fontId="11" fillId="0" borderId="13" xfId="2" applyFont="1" applyBorder="1" applyAlignment="1">
      <alignment horizontal="right" vertical="center" wrapText="1"/>
    </xf>
    <xf numFmtId="0" fontId="11" fillId="0" borderId="0" xfId="2" applyFont="1" applyAlignment="1">
      <alignment horizontal="right" vertical="center" wrapText="1"/>
    </xf>
    <xf numFmtId="0" fontId="11" fillId="0" borderId="14" xfId="2" applyFont="1" applyBorder="1" applyAlignment="1">
      <alignment horizontal="right" vertical="center" wrapText="1"/>
    </xf>
    <xf numFmtId="0" fontId="10" fillId="10" borderId="10" xfId="3" applyFont="1" applyFill="1" applyBorder="1" applyAlignment="1">
      <alignment horizontal="center" vertical="center" wrapText="1"/>
    </xf>
    <xf numFmtId="0" fontId="10" fillId="10" borderId="11" xfId="3" applyFont="1" applyFill="1" applyBorder="1" applyAlignment="1">
      <alignment horizontal="center" vertical="center" wrapText="1"/>
    </xf>
    <xf numFmtId="0" fontId="10" fillId="10" borderId="12" xfId="3" applyFont="1" applyFill="1" applyBorder="1" applyAlignment="1">
      <alignment horizontal="center" vertical="center" wrapText="1"/>
    </xf>
    <xf numFmtId="0" fontId="8" fillId="15" borderId="18" xfId="2" applyFont="1" applyFill="1" applyBorder="1" applyAlignment="1">
      <alignment horizontal="center" vertical="center"/>
    </xf>
    <xf numFmtId="0" fontId="8" fillId="15" borderId="19" xfId="2" applyFont="1" applyFill="1" applyBorder="1" applyAlignment="1">
      <alignment horizontal="center" vertical="center"/>
    </xf>
    <xf numFmtId="0" fontId="8" fillId="15" borderId="20" xfId="2" applyFont="1" applyFill="1" applyBorder="1" applyAlignment="1">
      <alignment horizontal="center" vertical="center"/>
    </xf>
    <xf numFmtId="0" fontId="12" fillId="0" borderId="10" xfId="2" applyFont="1" applyBorder="1" applyAlignment="1">
      <alignment horizontal="right" vertical="center"/>
    </xf>
    <xf numFmtId="0" fontId="12" fillId="0" borderId="11" xfId="2" applyFont="1" applyBorder="1" applyAlignment="1">
      <alignment horizontal="right" vertical="center"/>
    </xf>
    <xf numFmtId="0" fontId="12" fillId="0" borderId="12" xfId="2" applyFont="1" applyBorder="1" applyAlignment="1">
      <alignment horizontal="right" vertical="center"/>
    </xf>
    <xf numFmtId="0" fontId="12" fillId="0" borderId="13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14" xfId="2" applyFont="1" applyBorder="1" applyAlignment="1">
      <alignment horizontal="right" vertical="center"/>
    </xf>
    <xf numFmtId="0" fontId="12" fillId="0" borderId="13" xfId="2" applyFont="1" applyBorder="1" applyAlignment="1">
      <alignment horizontal="right" vertical="center" wrapText="1"/>
    </xf>
    <xf numFmtId="0" fontId="12" fillId="0" borderId="0" xfId="2" applyFont="1" applyAlignment="1">
      <alignment horizontal="right" vertical="center" wrapText="1"/>
    </xf>
    <xf numFmtId="0" fontId="12" fillId="0" borderId="14" xfId="2" applyFont="1" applyBorder="1" applyAlignment="1">
      <alignment horizontal="right" vertical="center" wrapText="1"/>
    </xf>
    <xf numFmtId="0" fontId="12" fillId="0" borderId="15" xfId="2" applyFont="1" applyBorder="1" applyAlignment="1">
      <alignment horizontal="right" vertical="center"/>
    </xf>
    <xf numFmtId="0" fontId="12" fillId="0" borderId="16" xfId="2" applyFont="1" applyBorder="1" applyAlignment="1">
      <alignment horizontal="right" vertical="center"/>
    </xf>
    <xf numFmtId="0" fontId="12" fillId="0" borderId="17" xfId="2" applyFont="1" applyBorder="1" applyAlignment="1">
      <alignment horizontal="right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16" borderId="21" xfId="2" applyFont="1" applyFill="1" applyBorder="1" applyAlignment="1">
      <alignment horizontal="center" vertical="center"/>
    </xf>
    <xf numFmtId="0" fontId="8" fillId="16" borderId="9" xfId="2" applyFont="1" applyFill="1" applyBorder="1" applyAlignment="1">
      <alignment horizontal="center" vertical="center"/>
    </xf>
  </cellXfs>
  <cellStyles count="6">
    <cellStyle name="Normal" xfId="0" builtinId="0"/>
    <cellStyle name="Normal 2" xfId="2" xr:uid="{0424EDF3-05D2-4D9F-A8D0-50D58FE36268}"/>
    <cellStyle name="Normal 4" xfId="5" xr:uid="{7538613C-E80A-4BBD-85A6-E2BF8B07D1C7}"/>
    <cellStyle name="Normal_F-06-09" xfId="3" xr:uid="{C46D0D0F-A6D2-46FE-A7B2-55B6D93EC54B}"/>
    <cellStyle name="Porcentagem 4" xfId="4" xr:uid="{310FE676-CEC1-4F16-8069-435D5372C924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216976</xdr:colOff>
      <xdr:row>1</xdr:row>
      <xdr:rowOff>142875</xdr:rowOff>
    </xdr:from>
    <xdr:to>
      <xdr:col>4</xdr:col>
      <xdr:colOff>417740</xdr:colOff>
      <xdr:row>5</xdr:row>
      <xdr:rowOff>180975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4583D54-E5D2-489C-AED6-43EE8F4D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776" y="381000"/>
          <a:ext cx="3173924" cy="1181100"/>
        </a:xfrm>
        <a:prstGeom prst="rect">
          <a:avLst/>
        </a:prstGeom>
      </xdr:spPr>
    </xdr:pic>
    <xdr:clientData/>
  </xdr:twoCellAnchor>
  <xdr:twoCellAnchor>
    <xdr:from>
      <xdr:col>9</xdr:col>
      <xdr:colOff>271190</xdr:colOff>
      <xdr:row>1</xdr:row>
      <xdr:rowOff>80601</xdr:rowOff>
    </xdr:from>
    <xdr:to>
      <xdr:col>10</xdr:col>
      <xdr:colOff>924321</xdr:colOff>
      <xdr:row>5</xdr:row>
      <xdr:rowOff>210372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81DB503-025B-460F-8E07-74601918A56E}"/>
            </a:ext>
          </a:extLst>
        </xdr:cNvPr>
        <xdr:cNvSpPr txBox="1"/>
      </xdr:nvSpPr>
      <xdr:spPr>
        <a:xfrm>
          <a:off x="12490404" y="325530"/>
          <a:ext cx="1959417" cy="12727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SICRO3 - 07/2022 -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216976</xdr:colOff>
      <xdr:row>1</xdr:row>
      <xdr:rowOff>142875</xdr:rowOff>
    </xdr:from>
    <xdr:to>
      <xdr:col>4</xdr:col>
      <xdr:colOff>285750</xdr:colOff>
      <xdr:row>5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1429C1-B6D7-4765-BA81-A605CDF71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776" y="142875"/>
          <a:ext cx="2507174" cy="1162050"/>
        </a:xfrm>
        <a:prstGeom prst="rect">
          <a:avLst/>
        </a:prstGeom>
      </xdr:spPr>
    </xdr:pic>
    <xdr:clientData/>
  </xdr:twoCellAnchor>
  <xdr:twoCellAnchor>
    <xdr:from>
      <xdr:col>9</xdr:col>
      <xdr:colOff>13606</xdr:colOff>
      <xdr:row>1</xdr:row>
      <xdr:rowOff>68035</xdr:rowOff>
    </xdr:from>
    <xdr:to>
      <xdr:col>10</xdr:col>
      <xdr:colOff>977607</xdr:colOff>
      <xdr:row>5</xdr:row>
      <xdr:rowOff>197806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ECCA92E-6AD7-45D7-9D77-85DDD7DD8F05}"/>
            </a:ext>
          </a:extLst>
        </xdr:cNvPr>
        <xdr:cNvSpPr txBox="1"/>
      </xdr:nvSpPr>
      <xdr:spPr>
        <a:xfrm>
          <a:off x="11579677" y="258535"/>
          <a:ext cx="1957323" cy="12727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SICRO3 - 07/2022 -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39780</xdr:rowOff>
    </xdr:from>
    <xdr:to>
      <xdr:col>9</xdr:col>
      <xdr:colOff>0</xdr:colOff>
      <xdr:row>5</xdr:row>
      <xdr:rowOff>169551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0B38755-5D6E-4F59-974E-3DEAD1E4F6E2}"/>
            </a:ext>
          </a:extLst>
        </xdr:cNvPr>
        <xdr:cNvSpPr txBox="1"/>
      </xdr:nvSpPr>
      <xdr:spPr>
        <a:xfrm>
          <a:off x="12120290" y="277905"/>
          <a:ext cx="1862806" cy="12727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- 08/2022 -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- 09/2022 -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SICRO3 - 04/2022 -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- 07/2022 -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- 05/2022 -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1</xdr:row>
      <xdr:rowOff>39780</xdr:rowOff>
    </xdr:from>
    <xdr:to>
      <xdr:col>9</xdr:col>
      <xdr:colOff>0</xdr:colOff>
      <xdr:row>5</xdr:row>
      <xdr:rowOff>169551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348E1B3C-5658-4E27-8BE6-5C722086DE69}"/>
            </a:ext>
          </a:extLst>
        </xdr:cNvPr>
        <xdr:cNvSpPr txBox="1"/>
      </xdr:nvSpPr>
      <xdr:spPr>
        <a:xfrm>
          <a:off x="12282215" y="277905"/>
          <a:ext cx="1862806" cy="12727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- 08/2022 -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- 09/2022 -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SICRO3 - 04/2022 -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- 07/2022 -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- 05/2022 -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20"/>
  <sheetViews>
    <sheetView showOutlineSymbols="0" showWhiteSpace="0" zoomScale="70" zoomScaleNormal="70" workbookViewId="0">
      <selection activeCell="B2" sqref="B2:K120"/>
    </sheetView>
  </sheetViews>
  <sheetFormatPr defaultRowHeight="14.25"/>
  <cols>
    <col min="1" max="1" width="9" style="4"/>
    <col min="2" max="2" width="10" style="4" bestFit="1" customWidth="1"/>
    <col min="3" max="3" width="15.75" style="10" customWidth="1"/>
    <col min="4" max="4" width="13.25" style="10" bestFit="1" customWidth="1"/>
    <col min="5" max="5" width="60" style="4" bestFit="1" customWidth="1"/>
    <col min="6" max="6" width="10.625" style="10" customWidth="1"/>
    <col min="7" max="7" width="13" style="11" bestFit="1" customWidth="1"/>
    <col min="8" max="8" width="17.25" style="118" customWidth="1"/>
    <col min="9" max="9" width="16.625" style="118" customWidth="1"/>
    <col min="10" max="10" width="20.5" style="12" customWidth="1"/>
    <col min="11" max="11" width="13" style="153" bestFit="1" customWidth="1"/>
    <col min="12" max="16384" width="9" style="4"/>
  </cols>
  <sheetData>
    <row r="1" spans="2:11" ht="18.75" customHeight="1" thickBot="1">
      <c r="B1" s="5"/>
      <c r="C1" s="9"/>
      <c r="D1" s="9"/>
      <c r="E1" s="5"/>
      <c r="F1" s="221"/>
      <c r="G1" s="221"/>
      <c r="H1" s="221"/>
      <c r="I1" s="221"/>
      <c r="J1" s="221"/>
      <c r="K1" s="221"/>
    </row>
    <row r="2" spans="2:11" ht="22.5" customHeight="1" thickTop="1">
      <c r="B2" s="231" t="s">
        <v>336</v>
      </c>
      <c r="C2" s="232"/>
      <c r="D2" s="232"/>
      <c r="E2" s="232"/>
      <c r="F2" s="232"/>
      <c r="G2" s="232"/>
      <c r="H2" s="232"/>
      <c r="I2" s="232"/>
      <c r="J2" s="232"/>
      <c r="K2" s="233"/>
    </row>
    <row r="3" spans="2:11" ht="22.5" customHeight="1">
      <c r="B3" s="225" t="s">
        <v>337</v>
      </c>
      <c r="C3" s="226"/>
      <c r="D3" s="226"/>
      <c r="E3" s="226"/>
      <c r="F3" s="226"/>
      <c r="G3" s="226"/>
      <c r="H3" s="226"/>
      <c r="I3" s="226"/>
      <c r="J3" s="226"/>
      <c r="K3" s="227"/>
    </row>
    <row r="4" spans="2:11" ht="22.5" customHeight="1">
      <c r="B4" s="222" t="s">
        <v>462</v>
      </c>
      <c r="C4" s="223"/>
      <c r="D4" s="223"/>
      <c r="E4" s="223"/>
      <c r="F4" s="223"/>
      <c r="G4" s="223"/>
      <c r="H4" s="223"/>
      <c r="I4" s="223"/>
      <c r="J4" s="223"/>
      <c r="K4" s="224"/>
    </row>
    <row r="5" spans="2:11" ht="22.5" customHeight="1">
      <c r="B5" s="225" t="s">
        <v>463</v>
      </c>
      <c r="C5" s="226"/>
      <c r="D5" s="226"/>
      <c r="E5" s="226"/>
      <c r="F5" s="226"/>
      <c r="G5" s="226"/>
      <c r="H5" s="226"/>
      <c r="I5" s="226"/>
      <c r="J5" s="226"/>
      <c r="K5" s="227"/>
    </row>
    <row r="6" spans="2:11" ht="22.5" customHeight="1" thickBot="1">
      <c r="B6" s="225" t="s">
        <v>511</v>
      </c>
      <c r="C6" s="226"/>
      <c r="D6" s="226"/>
      <c r="E6" s="226"/>
      <c r="F6" s="226"/>
      <c r="G6" s="226"/>
      <c r="H6" s="226"/>
      <c r="I6" s="226"/>
      <c r="J6" s="226"/>
      <c r="K6" s="227"/>
    </row>
    <row r="7" spans="2:11" ht="24" customHeight="1" thickTop="1" thickBot="1">
      <c r="B7" s="228" t="s">
        <v>338</v>
      </c>
      <c r="C7" s="229"/>
      <c r="D7" s="229"/>
      <c r="E7" s="229"/>
      <c r="F7" s="229"/>
      <c r="G7" s="229"/>
      <c r="H7" s="229"/>
      <c r="I7" s="229"/>
      <c r="J7" s="229"/>
      <c r="K7" s="230"/>
    </row>
    <row r="8" spans="2:11" ht="30" customHeight="1" thickBot="1">
      <c r="B8" s="160" t="s">
        <v>0</v>
      </c>
      <c r="C8" s="121" t="s">
        <v>1</v>
      </c>
      <c r="D8" s="121" t="s">
        <v>2</v>
      </c>
      <c r="E8" s="161" t="s">
        <v>3</v>
      </c>
      <c r="F8" s="121" t="s">
        <v>4</v>
      </c>
      <c r="G8" s="162" t="s">
        <v>5</v>
      </c>
      <c r="H8" s="163" t="s">
        <v>6</v>
      </c>
      <c r="I8" s="163" t="s">
        <v>7</v>
      </c>
      <c r="J8" s="164" t="s">
        <v>8</v>
      </c>
      <c r="K8" s="165" t="s">
        <v>9</v>
      </c>
    </row>
    <row r="9" spans="2:11" ht="30.75" customHeight="1">
      <c r="B9" s="154" t="s">
        <v>10</v>
      </c>
      <c r="C9" s="155"/>
      <c r="D9" s="155"/>
      <c r="E9" s="156" t="s">
        <v>11</v>
      </c>
      <c r="F9" s="155"/>
      <c r="G9" s="157"/>
      <c r="H9" s="158"/>
      <c r="I9" s="158"/>
      <c r="J9" s="158">
        <v>41050.339999999997</v>
      </c>
      <c r="K9" s="189">
        <v>8.5299602762728396E-2</v>
      </c>
    </row>
    <row r="10" spans="2:11" s="6" customFormat="1" ht="24" customHeight="1">
      <c r="B10" s="107" t="s">
        <v>12</v>
      </c>
      <c r="C10" s="16" t="s">
        <v>13</v>
      </c>
      <c r="D10" s="16" t="s">
        <v>14</v>
      </c>
      <c r="E10" s="15" t="s">
        <v>15</v>
      </c>
      <c r="F10" s="16" t="s">
        <v>16</v>
      </c>
      <c r="G10" s="17">
        <v>18</v>
      </c>
      <c r="H10" s="170">
        <v>159.66999999999999</v>
      </c>
      <c r="I10" s="170">
        <v>190.34</v>
      </c>
      <c r="J10" s="170">
        <v>3426.12</v>
      </c>
      <c r="K10" s="108">
        <v>7.1192266621284746E-3</v>
      </c>
    </row>
    <row r="11" spans="2:11" s="6" customFormat="1" ht="24" customHeight="1">
      <c r="B11" s="107" t="s">
        <v>17</v>
      </c>
      <c r="C11" s="16" t="s">
        <v>18</v>
      </c>
      <c r="D11" s="16" t="s">
        <v>14</v>
      </c>
      <c r="E11" s="15" t="s">
        <v>19</v>
      </c>
      <c r="F11" s="16" t="s">
        <v>16</v>
      </c>
      <c r="G11" s="17">
        <v>6</v>
      </c>
      <c r="H11" s="170">
        <v>725.29</v>
      </c>
      <c r="I11" s="170">
        <v>864.61</v>
      </c>
      <c r="J11" s="170">
        <v>5187.66</v>
      </c>
      <c r="K11" s="108">
        <v>1.0779577885788415E-2</v>
      </c>
    </row>
    <row r="12" spans="2:11" s="6" customFormat="1" ht="39" customHeight="1">
      <c r="B12" s="107" t="s">
        <v>20</v>
      </c>
      <c r="C12" s="16" t="s">
        <v>21</v>
      </c>
      <c r="D12" s="16" t="s">
        <v>22</v>
      </c>
      <c r="E12" s="15" t="s">
        <v>23</v>
      </c>
      <c r="F12" s="16" t="s">
        <v>24</v>
      </c>
      <c r="G12" s="17">
        <v>186.25</v>
      </c>
      <c r="H12" s="170">
        <v>137</v>
      </c>
      <c r="I12" s="170">
        <v>163.31</v>
      </c>
      <c r="J12" s="170">
        <v>30416.48</v>
      </c>
      <c r="K12" s="108">
        <v>6.32032197891777E-2</v>
      </c>
    </row>
    <row r="13" spans="2:11" s="6" customFormat="1" ht="30.75" customHeight="1">
      <c r="B13" s="107" t="s">
        <v>26</v>
      </c>
      <c r="C13" s="16" t="s">
        <v>27</v>
      </c>
      <c r="D13" s="16" t="s">
        <v>25</v>
      </c>
      <c r="E13" s="15" t="s">
        <v>28</v>
      </c>
      <c r="F13" s="16" t="s">
        <v>29</v>
      </c>
      <c r="G13" s="17">
        <v>1</v>
      </c>
      <c r="H13" s="170">
        <v>1694.56</v>
      </c>
      <c r="I13" s="170">
        <v>2020.08</v>
      </c>
      <c r="J13" s="170">
        <v>2020.08</v>
      </c>
      <c r="K13" s="108">
        <v>4.1975784256338038E-3</v>
      </c>
    </row>
    <row r="14" spans="2:11" s="6" customFormat="1" ht="26.1" customHeight="1">
      <c r="B14" s="109" t="s">
        <v>30</v>
      </c>
      <c r="C14" s="115"/>
      <c r="D14" s="115"/>
      <c r="E14" s="106" t="s">
        <v>31</v>
      </c>
      <c r="F14" s="115"/>
      <c r="G14" s="116"/>
      <c r="H14" s="152"/>
      <c r="I14" s="152"/>
      <c r="J14" s="152">
        <v>18905.2</v>
      </c>
      <c r="K14" s="110">
        <f>K15</f>
        <v>3.9283622258669056E-2</v>
      </c>
    </row>
    <row r="15" spans="2:11" s="6" customFormat="1" ht="33.75" customHeight="1">
      <c r="B15" s="107" t="s">
        <v>32</v>
      </c>
      <c r="C15" s="16" t="s">
        <v>33</v>
      </c>
      <c r="D15" s="16" t="s">
        <v>14</v>
      </c>
      <c r="E15" s="15" t="s">
        <v>34</v>
      </c>
      <c r="F15" s="16" t="s">
        <v>35</v>
      </c>
      <c r="G15" s="17">
        <v>118.58</v>
      </c>
      <c r="H15" s="170">
        <v>133.74</v>
      </c>
      <c r="I15" s="170">
        <v>159.43</v>
      </c>
      <c r="J15" s="170">
        <v>18905.2</v>
      </c>
      <c r="K15" s="108">
        <v>3.9283622258669056E-2</v>
      </c>
    </row>
    <row r="16" spans="2:11" s="168" customFormat="1" ht="24" customHeight="1">
      <c r="B16" s="177" t="s">
        <v>36</v>
      </c>
      <c r="C16" s="178"/>
      <c r="D16" s="178"/>
      <c r="E16" s="179" t="s">
        <v>37</v>
      </c>
      <c r="F16" s="178"/>
      <c r="G16" s="180"/>
      <c r="H16" s="181"/>
      <c r="I16" s="181"/>
      <c r="J16" s="181">
        <v>171657.87</v>
      </c>
      <c r="K16" s="190">
        <v>0.35669249321920526</v>
      </c>
    </row>
    <row r="17" spans="2:11" s="168" customFormat="1" ht="24" customHeight="1">
      <c r="B17" s="177" t="s">
        <v>38</v>
      </c>
      <c r="C17" s="178"/>
      <c r="D17" s="178"/>
      <c r="E17" s="179" t="s">
        <v>39</v>
      </c>
      <c r="F17" s="178"/>
      <c r="G17" s="180"/>
      <c r="H17" s="181"/>
      <c r="I17" s="181"/>
      <c r="J17" s="181">
        <v>78885.66</v>
      </c>
      <c r="K17" s="191">
        <v>0.16391862921660705</v>
      </c>
    </row>
    <row r="18" spans="2:11" s="168" customFormat="1" ht="26.1" customHeight="1">
      <c r="B18" s="182" t="s">
        <v>40</v>
      </c>
      <c r="C18" s="183"/>
      <c r="D18" s="183"/>
      <c r="E18" s="184" t="s">
        <v>41</v>
      </c>
      <c r="F18" s="183"/>
      <c r="G18" s="185"/>
      <c r="H18" s="186"/>
      <c r="I18" s="186"/>
      <c r="J18" s="186">
        <v>18971.71</v>
      </c>
      <c r="K18" s="192">
        <v>3.9421825171964027E-2</v>
      </c>
    </row>
    <row r="19" spans="2:11" s="6" customFormat="1" ht="33.75" customHeight="1">
      <c r="B19" s="107" t="s">
        <v>42</v>
      </c>
      <c r="C19" s="16" t="s">
        <v>43</v>
      </c>
      <c r="D19" s="16" t="s">
        <v>22</v>
      </c>
      <c r="E19" s="15" t="s">
        <v>44</v>
      </c>
      <c r="F19" s="16" t="s">
        <v>35</v>
      </c>
      <c r="G19" s="17">
        <v>9.6</v>
      </c>
      <c r="H19" s="170">
        <v>1150.1600000000001</v>
      </c>
      <c r="I19" s="170">
        <v>1371.1</v>
      </c>
      <c r="J19" s="170">
        <v>13162.56</v>
      </c>
      <c r="K19" s="108">
        <v>2.7350836542171835E-2</v>
      </c>
    </row>
    <row r="20" spans="2:11" s="6" customFormat="1" ht="33.75" customHeight="1">
      <c r="B20" s="107" t="s">
        <v>45</v>
      </c>
      <c r="C20" s="16" t="s">
        <v>46</v>
      </c>
      <c r="D20" s="16" t="s">
        <v>25</v>
      </c>
      <c r="E20" s="15" t="s">
        <v>47</v>
      </c>
      <c r="F20" s="16" t="s">
        <v>16</v>
      </c>
      <c r="G20" s="17">
        <v>38.4</v>
      </c>
      <c r="H20" s="170">
        <v>126.91</v>
      </c>
      <c r="I20" s="170">
        <v>151.28</v>
      </c>
      <c r="J20" s="170">
        <v>5809.15</v>
      </c>
      <c r="K20" s="108">
        <v>1.2070988629792194E-2</v>
      </c>
    </row>
    <row r="21" spans="2:11" s="168" customFormat="1" ht="30.75" customHeight="1">
      <c r="B21" s="177" t="s">
        <v>48</v>
      </c>
      <c r="C21" s="178"/>
      <c r="D21" s="178"/>
      <c r="E21" s="179" t="s">
        <v>49</v>
      </c>
      <c r="F21" s="178"/>
      <c r="G21" s="180"/>
      <c r="H21" s="181"/>
      <c r="I21" s="181"/>
      <c r="J21" s="181">
        <v>40235.040000000001</v>
      </c>
      <c r="K21" s="190">
        <v>8.3605469020292825E-2</v>
      </c>
    </row>
    <row r="22" spans="2:11" s="168" customFormat="1" ht="26.1" customHeight="1">
      <c r="B22" s="182" t="s">
        <v>50</v>
      </c>
      <c r="C22" s="183"/>
      <c r="D22" s="183"/>
      <c r="E22" s="184" t="s">
        <v>51</v>
      </c>
      <c r="F22" s="183"/>
      <c r="G22" s="185"/>
      <c r="H22" s="186"/>
      <c r="I22" s="186"/>
      <c r="J22" s="186">
        <v>12194.65</v>
      </c>
      <c r="K22" s="192">
        <v>2.5339590386596209E-2</v>
      </c>
    </row>
    <row r="23" spans="2:11" s="6" customFormat="1" ht="33.75" customHeight="1">
      <c r="B23" s="107" t="s">
        <v>52</v>
      </c>
      <c r="C23" s="16" t="s">
        <v>53</v>
      </c>
      <c r="D23" s="16" t="s">
        <v>25</v>
      </c>
      <c r="E23" s="15" t="s">
        <v>339</v>
      </c>
      <c r="F23" s="16" t="s">
        <v>35</v>
      </c>
      <c r="G23" s="17">
        <v>1.4</v>
      </c>
      <c r="H23" s="170">
        <v>7197.06</v>
      </c>
      <c r="I23" s="170">
        <v>8579.61</v>
      </c>
      <c r="J23" s="170">
        <v>12011.45</v>
      </c>
      <c r="K23" s="108">
        <v>2.4958914191803867E-2</v>
      </c>
    </row>
    <row r="24" spans="2:11" s="6" customFormat="1" ht="33.75" customHeight="1">
      <c r="B24" s="107" t="s">
        <v>54</v>
      </c>
      <c r="C24" s="16" t="s">
        <v>55</v>
      </c>
      <c r="D24" s="16" t="s">
        <v>25</v>
      </c>
      <c r="E24" s="15" t="s">
        <v>56</v>
      </c>
      <c r="F24" s="16" t="s">
        <v>16</v>
      </c>
      <c r="G24" s="17">
        <v>20</v>
      </c>
      <c r="H24" s="170">
        <v>7.69</v>
      </c>
      <c r="I24" s="170">
        <v>9.16</v>
      </c>
      <c r="J24" s="170">
        <v>183.2</v>
      </c>
      <c r="K24" s="108">
        <v>3.8067619479234137E-4</v>
      </c>
    </row>
    <row r="25" spans="2:11" s="168" customFormat="1" ht="26.1" customHeight="1">
      <c r="B25" s="182" t="s">
        <v>57</v>
      </c>
      <c r="C25" s="183"/>
      <c r="D25" s="183"/>
      <c r="E25" s="184" t="s">
        <v>58</v>
      </c>
      <c r="F25" s="183"/>
      <c r="G25" s="185"/>
      <c r="H25" s="186"/>
      <c r="I25" s="186"/>
      <c r="J25" s="186">
        <v>12011.45</v>
      </c>
      <c r="K25" s="193">
        <v>2.4958914191803867E-2</v>
      </c>
    </row>
    <row r="26" spans="2:11" s="6" customFormat="1" ht="33.75" customHeight="1">
      <c r="B26" s="107" t="s">
        <v>59</v>
      </c>
      <c r="C26" s="16" t="s">
        <v>53</v>
      </c>
      <c r="D26" s="16" t="s">
        <v>25</v>
      </c>
      <c r="E26" s="15" t="s">
        <v>339</v>
      </c>
      <c r="F26" s="16" t="s">
        <v>35</v>
      </c>
      <c r="G26" s="17">
        <v>1.4</v>
      </c>
      <c r="H26" s="170">
        <v>7197.06</v>
      </c>
      <c r="I26" s="170">
        <v>8579.61</v>
      </c>
      <c r="J26" s="170">
        <v>12011.45</v>
      </c>
      <c r="K26" s="108">
        <v>2.4958914191803867E-2</v>
      </c>
    </row>
    <row r="27" spans="2:11" s="6" customFormat="1" ht="26.1" customHeight="1">
      <c r="B27" s="182" t="s">
        <v>60</v>
      </c>
      <c r="C27" s="183"/>
      <c r="D27" s="183"/>
      <c r="E27" s="184" t="s">
        <v>61</v>
      </c>
      <c r="F27" s="184"/>
      <c r="G27" s="185"/>
      <c r="H27" s="186"/>
      <c r="I27" s="186"/>
      <c r="J27" s="187">
        <v>16028.94</v>
      </c>
      <c r="K27" s="193">
        <v>3.3306964441892753E-2</v>
      </c>
    </row>
    <row r="28" spans="2:11" s="6" customFormat="1" ht="33.75" customHeight="1">
      <c r="B28" s="107" t="s">
        <v>62</v>
      </c>
      <c r="C28" s="16" t="s">
        <v>63</v>
      </c>
      <c r="D28" s="16" t="s">
        <v>14</v>
      </c>
      <c r="E28" s="15" t="s">
        <v>64</v>
      </c>
      <c r="F28" s="16" t="s">
        <v>16</v>
      </c>
      <c r="G28" s="17">
        <v>61.52</v>
      </c>
      <c r="H28" s="170">
        <v>111.33</v>
      </c>
      <c r="I28" s="170">
        <v>132.71</v>
      </c>
      <c r="J28" s="170">
        <v>8164.31</v>
      </c>
      <c r="K28" s="108">
        <v>1.6964838776774346E-2</v>
      </c>
    </row>
    <row r="29" spans="2:11" s="6" customFormat="1" ht="33.75" customHeight="1">
      <c r="B29" s="107" t="s">
        <v>65</v>
      </c>
      <c r="C29" s="16" t="s">
        <v>66</v>
      </c>
      <c r="D29" s="16" t="s">
        <v>14</v>
      </c>
      <c r="E29" s="15" t="s">
        <v>67</v>
      </c>
      <c r="F29" s="16" t="s">
        <v>16</v>
      </c>
      <c r="G29" s="17">
        <v>61.52</v>
      </c>
      <c r="H29" s="170">
        <v>78.48</v>
      </c>
      <c r="I29" s="170">
        <v>93.55</v>
      </c>
      <c r="J29" s="170">
        <v>5755.19</v>
      </c>
      <c r="K29" s="108">
        <v>1.195886369818196E-2</v>
      </c>
    </row>
    <row r="30" spans="2:11" s="6" customFormat="1" ht="33.75" customHeight="1">
      <c r="B30" s="107" t="s">
        <v>68</v>
      </c>
      <c r="C30" s="16" t="s">
        <v>69</v>
      </c>
      <c r="D30" s="16" t="s">
        <v>14</v>
      </c>
      <c r="E30" s="15" t="s">
        <v>70</v>
      </c>
      <c r="F30" s="16" t="s">
        <v>71</v>
      </c>
      <c r="G30" s="17">
        <v>36.56</v>
      </c>
      <c r="H30" s="170">
        <v>22.46</v>
      </c>
      <c r="I30" s="170">
        <v>26.77</v>
      </c>
      <c r="J30" s="170">
        <v>978.71</v>
      </c>
      <c r="K30" s="108">
        <v>2.0336877653122946E-3</v>
      </c>
    </row>
    <row r="31" spans="2:11" s="6" customFormat="1" ht="33.75" customHeight="1">
      <c r="B31" s="107" t="s">
        <v>72</v>
      </c>
      <c r="C31" s="16" t="s">
        <v>73</v>
      </c>
      <c r="D31" s="16" t="s">
        <v>25</v>
      </c>
      <c r="E31" s="15" t="s">
        <v>74</v>
      </c>
      <c r="F31" s="16" t="s">
        <v>16</v>
      </c>
      <c r="G31" s="17">
        <v>61.52</v>
      </c>
      <c r="H31" s="170">
        <v>15.42</v>
      </c>
      <c r="I31" s="170">
        <v>18.38</v>
      </c>
      <c r="J31" s="170">
        <v>1130.73</v>
      </c>
      <c r="K31" s="108">
        <v>2.3495742016241493E-3</v>
      </c>
    </row>
    <row r="32" spans="2:11" s="168" customFormat="1" ht="26.1" customHeight="1">
      <c r="B32" s="182" t="s">
        <v>75</v>
      </c>
      <c r="C32" s="183"/>
      <c r="D32" s="183"/>
      <c r="E32" s="184" t="s">
        <v>76</v>
      </c>
      <c r="F32" s="184"/>
      <c r="G32" s="185"/>
      <c r="H32" s="186"/>
      <c r="I32" s="186"/>
      <c r="J32" s="187">
        <v>2649.05</v>
      </c>
      <c r="K32" s="193">
        <v>5.5045320623070514E-3</v>
      </c>
    </row>
    <row r="33" spans="2:11" s="6" customFormat="1" ht="33.75" customHeight="1">
      <c r="B33" s="107" t="s">
        <v>77</v>
      </c>
      <c r="C33" s="16" t="s">
        <v>78</v>
      </c>
      <c r="D33" s="16" t="s">
        <v>22</v>
      </c>
      <c r="E33" s="15" t="s">
        <v>79</v>
      </c>
      <c r="F33" s="16" t="s">
        <v>29</v>
      </c>
      <c r="G33" s="17">
        <v>5</v>
      </c>
      <c r="H33" s="170">
        <v>444.44</v>
      </c>
      <c r="I33" s="170">
        <v>529.80999999999995</v>
      </c>
      <c r="J33" s="170">
        <v>2649.05</v>
      </c>
      <c r="K33" s="108">
        <v>5.5045320623070514E-3</v>
      </c>
    </row>
    <row r="34" spans="2:11" s="168" customFormat="1" ht="26.1" customHeight="1">
      <c r="B34" s="182" t="s">
        <v>80</v>
      </c>
      <c r="C34" s="183"/>
      <c r="D34" s="183"/>
      <c r="E34" s="184" t="s">
        <v>81</v>
      </c>
      <c r="F34" s="184"/>
      <c r="G34" s="185"/>
      <c r="H34" s="186"/>
      <c r="I34" s="186"/>
      <c r="J34" s="187">
        <v>10385.02</v>
      </c>
      <c r="K34" s="193">
        <v>2.1579311661803279E-2</v>
      </c>
    </row>
    <row r="35" spans="2:11" s="6" customFormat="1" ht="33.75" customHeight="1">
      <c r="B35" s="107" t="s">
        <v>82</v>
      </c>
      <c r="C35" s="16" t="s">
        <v>83</v>
      </c>
      <c r="D35" s="16" t="s">
        <v>14</v>
      </c>
      <c r="E35" s="15" t="s">
        <v>84</v>
      </c>
      <c r="F35" s="16" t="s">
        <v>16</v>
      </c>
      <c r="G35" s="17">
        <v>2.64</v>
      </c>
      <c r="H35" s="170">
        <v>125.75</v>
      </c>
      <c r="I35" s="170">
        <v>149.9</v>
      </c>
      <c r="J35" s="170">
        <v>395.73</v>
      </c>
      <c r="K35" s="108">
        <v>8.2229798343435179E-4</v>
      </c>
    </row>
    <row r="36" spans="2:11" s="6" customFormat="1" ht="33.75" customHeight="1">
      <c r="B36" s="107" t="s">
        <v>85</v>
      </c>
      <c r="C36" s="16" t="s">
        <v>86</v>
      </c>
      <c r="D36" s="16" t="s">
        <v>14</v>
      </c>
      <c r="E36" s="15" t="s">
        <v>87</v>
      </c>
      <c r="F36" s="16" t="s">
        <v>16</v>
      </c>
      <c r="G36" s="17">
        <v>49.27</v>
      </c>
      <c r="H36" s="170">
        <v>142.22</v>
      </c>
      <c r="I36" s="170">
        <v>169.54</v>
      </c>
      <c r="J36" s="170">
        <v>8353.23</v>
      </c>
      <c r="K36" s="108">
        <v>1.7357400713019812E-2</v>
      </c>
    </row>
    <row r="37" spans="2:11" s="6" customFormat="1" ht="33.75" customHeight="1">
      <c r="B37" s="107" t="s">
        <v>88</v>
      </c>
      <c r="C37" s="16" t="s">
        <v>86</v>
      </c>
      <c r="D37" s="16" t="s">
        <v>14</v>
      </c>
      <c r="E37" s="15" t="s">
        <v>89</v>
      </c>
      <c r="F37" s="16" t="s">
        <v>16</v>
      </c>
      <c r="G37" s="17">
        <v>9.65</v>
      </c>
      <c r="H37" s="170">
        <v>142.22</v>
      </c>
      <c r="I37" s="170">
        <v>169.54</v>
      </c>
      <c r="J37" s="170">
        <v>1636.06</v>
      </c>
      <c r="K37" s="108">
        <v>3.3996129653491155E-3</v>
      </c>
    </row>
    <row r="38" spans="2:11" s="168" customFormat="1" ht="26.1" customHeight="1">
      <c r="B38" s="182" t="s">
        <v>90</v>
      </c>
      <c r="C38" s="183"/>
      <c r="D38" s="183"/>
      <c r="E38" s="184" t="s">
        <v>91</v>
      </c>
      <c r="F38" s="184"/>
      <c r="G38" s="185"/>
      <c r="H38" s="186"/>
      <c r="I38" s="186"/>
      <c r="J38" s="187">
        <v>6644.84</v>
      </c>
      <c r="K38" s="193">
        <v>1.3807491300239855E-2</v>
      </c>
    </row>
    <row r="39" spans="2:11" s="6" customFormat="1" ht="33.75" customHeight="1">
      <c r="B39" s="107" t="s">
        <v>92</v>
      </c>
      <c r="C39" s="16" t="s">
        <v>93</v>
      </c>
      <c r="D39" s="16" t="s">
        <v>14</v>
      </c>
      <c r="E39" s="15" t="s">
        <v>94</v>
      </c>
      <c r="F39" s="16" t="s">
        <v>95</v>
      </c>
      <c r="G39" s="17">
        <v>5</v>
      </c>
      <c r="H39" s="170">
        <v>664.22</v>
      </c>
      <c r="I39" s="170">
        <v>791.81</v>
      </c>
      <c r="J39" s="170">
        <v>3959.05</v>
      </c>
      <c r="K39" s="108">
        <v>8.2266162062915888E-3</v>
      </c>
    </row>
    <row r="40" spans="2:11" s="6" customFormat="1" ht="33.75" customHeight="1">
      <c r="B40" s="107" t="s">
        <v>96</v>
      </c>
      <c r="C40" s="16" t="s">
        <v>97</v>
      </c>
      <c r="D40" s="16" t="s">
        <v>98</v>
      </c>
      <c r="E40" s="15" t="s">
        <v>99</v>
      </c>
      <c r="F40" s="16" t="s">
        <v>100</v>
      </c>
      <c r="G40" s="17">
        <v>1</v>
      </c>
      <c r="H40" s="170">
        <v>924.68</v>
      </c>
      <c r="I40" s="170">
        <v>1102.31</v>
      </c>
      <c r="J40" s="170">
        <v>1102.31</v>
      </c>
      <c r="K40" s="108">
        <v>2.2905195211874768E-3</v>
      </c>
    </row>
    <row r="41" spans="2:11" s="6" customFormat="1" ht="33.75" customHeight="1">
      <c r="B41" s="107" t="s">
        <v>101</v>
      </c>
      <c r="C41" s="16" t="s">
        <v>102</v>
      </c>
      <c r="D41" s="16" t="s">
        <v>98</v>
      </c>
      <c r="E41" s="15" t="s">
        <v>103</v>
      </c>
      <c r="F41" s="16" t="s">
        <v>100</v>
      </c>
      <c r="G41" s="17">
        <v>4</v>
      </c>
      <c r="H41" s="170">
        <v>332.08</v>
      </c>
      <c r="I41" s="170">
        <v>395.87</v>
      </c>
      <c r="J41" s="170">
        <v>1583.48</v>
      </c>
      <c r="K41" s="108">
        <v>3.2903555727607898E-3</v>
      </c>
    </row>
    <row r="42" spans="2:11" s="168" customFormat="1" ht="26.1" customHeight="1">
      <c r="B42" s="182" t="s">
        <v>104</v>
      </c>
      <c r="C42" s="183"/>
      <c r="D42" s="183"/>
      <c r="E42" s="184" t="s">
        <v>105</v>
      </c>
      <c r="F42" s="184"/>
      <c r="G42" s="185"/>
      <c r="H42" s="186"/>
      <c r="I42" s="186"/>
      <c r="J42" s="187">
        <v>25254.58</v>
      </c>
      <c r="K42" s="193">
        <v>5.2477169298464889E-2</v>
      </c>
    </row>
    <row r="43" spans="2:11" s="6" customFormat="1" ht="31.5" customHeight="1">
      <c r="B43" s="107" t="s">
        <v>106</v>
      </c>
      <c r="C43" s="16" t="s">
        <v>107</v>
      </c>
      <c r="D43" s="16" t="s">
        <v>25</v>
      </c>
      <c r="E43" s="15" t="s">
        <v>108</v>
      </c>
      <c r="F43" s="16" t="s">
        <v>29</v>
      </c>
      <c r="G43" s="17">
        <v>1</v>
      </c>
      <c r="H43" s="170">
        <v>1760</v>
      </c>
      <c r="I43" s="170">
        <v>2098.09</v>
      </c>
      <c r="J43" s="170">
        <v>2098.09</v>
      </c>
      <c r="K43" s="108">
        <v>4.3596774974446698E-3</v>
      </c>
    </row>
    <row r="44" spans="2:11" s="6" customFormat="1" ht="39" customHeight="1">
      <c r="B44" s="107" t="s">
        <v>109</v>
      </c>
      <c r="C44" s="16" t="s">
        <v>110</v>
      </c>
      <c r="D44" s="16" t="s">
        <v>22</v>
      </c>
      <c r="E44" s="15" t="s">
        <v>111</v>
      </c>
      <c r="F44" s="16" t="s">
        <v>29</v>
      </c>
      <c r="G44" s="17">
        <v>1</v>
      </c>
      <c r="H44" s="170">
        <v>3510</v>
      </c>
      <c r="I44" s="170">
        <v>4184.2700000000004</v>
      </c>
      <c r="J44" s="170">
        <v>4184.2700000000004</v>
      </c>
      <c r="K44" s="108">
        <v>8.6946068863741812E-3</v>
      </c>
    </row>
    <row r="45" spans="2:11" s="6" customFormat="1" ht="24" customHeight="1">
      <c r="B45" s="107" t="s">
        <v>112</v>
      </c>
      <c r="C45" s="16" t="s">
        <v>113</v>
      </c>
      <c r="D45" s="16" t="s">
        <v>25</v>
      </c>
      <c r="E45" s="15" t="s">
        <v>114</v>
      </c>
      <c r="F45" s="16" t="s">
        <v>29</v>
      </c>
      <c r="G45" s="17">
        <v>1</v>
      </c>
      <c r="H45" s="170">
        <v>3914.96</v>
      </c>
      <c r="I45" s="170">
        <v>4667.0200000000004</v>
      </c>
      <c r="J45" s="170">
        <v>4667.0200000000004</v>
      </c>
      <c r="K45" s="108">
        <v>9.6977260623348962E-3</v>
      </c>
    </row>
    <row r="46" spans="2:11" s="6" customFormat="1" ht="24" customHeight="1">
      <c r="B46" s="107" t="s">
        <v>115</v>
      </c>
      <c r="C46" s="16" t="s">
        <v>116</v>
      </c>
      <c r="D46" s="16" t="s">
        <v>22</v>
      </c>
      <c r="E46" s="15" t="s">
        <v>117</v>
      </c>
      <c r="F46" s="16" t="s">
        <v>29</v>
      </c>
      <c r="G46" s="17">
        <v>1</v>
      </c>
      <c r="H46" s="170">
        <v>12000</v>
      </c>
      <c r="I46" s="170">
        <v>14305.2</v>
      </c>
      <c r="J46" s="170">
        <v>14305.2</v>
      </c>
      <c r="K46" s="108">
        <v>2.9725158852311143E-2</v>
      </c>
    </row>
    <row r="47" spans="2:11" s="168" customFormat="1" ht="26.1" customHeight="1">
      <c r="B47" s="182" t="s">
        <v>118</v>
      </c>
      <c r="C47" s="183"/>
      <c r="D47" s="183"/>
      <c r="E47" s="184" t="s">
        <v>81</v>
      </c>
      <c r="F47" s="184"/>
      <c r="G47" s="185"/>
      <c r="H47" s="186"/>
      <c r="I47" s="186"/>
      <c r="J47" s="187">
        <v>31451.61</v>
      </c>
      <c r="K47" s="193">
        <v>6.5354144186095808E-2</v>
      </c>
    </row>
    <row r="48" spans="2:11" s="6" customFormat="1" ht="33" customHeight="1">
      <c r="B48" s="107" t="s">
        <v>119</v>
      </c>
      <c r="C48" s="16" t="s">
        <v>120</v>
      </c>
      <c r="D48" s="16" t="s">
        <v>22</v>
      </c>
      <c r="E48" s="15" t="s">
        <v>121</v>
      </c>
      <c r="F48" s="16" t="s">
        <v>16</v>
      </c>
      <c r="G48" s="17">
        <v>238.66</v>
      </c>
      <c r="H48" s="170">
        <v>73.67</v>
      </c>
      <c r="I48" s="170">
        <v>87.82</v>
      </c>
      <c r="J48" s="170">
        <v>20959.12</v>
      </c>
      <c r="K48" s="108">
        <v>4.3551517728144418E-2</v>
      </c>
    </row>
    <row r="49" spans="2:11" s="6" customFormat="1" ht="33" customHeight="1">
      <c r="B49" s="107" t="s">
        <v>122</v>
      </c>
      <c r="C49" s="16" t="s">
        <v>83</v>
      </c>
      <c r="D49" s="16" t="s">
        <v>14</v>
      </c>
      <c r="E49" s="15" t="s">
        <v>84</v>
      </c>
      <c r="F49" s="16" t="s">
        <v>16</v>
      </c>
      <c r="G49" s="17">
        <v>18.38</v>
      </c>
      <c r="H49" s="170">
        <v>125.75</v>
      </c>
      <c r="I49" s="170">
        <v>149.9</v>
      </c>
      <c r="J49" s="170">
        <v>2755.16</v>
      </c>
      <c r="K49" s="108">
        <v>5.7250208779697992E-3</v>
      </c>
    </row>
    <row r="50" spans="2:11" s="6" customFormat="1" ht="33" customHeight="1">
      <c r="B50" s="107" t="s">
        <v>123</v>
      </c>
      <c r="C50" s="16" t="s">
        <v>86</v>
      </c>
      <c r="D50" s="16" t="s">
        <v>14</v>
      </c>
      <c r="E50" s="15" t="s">
        <v>87</v>
      </c>
      <c r="F50" s="16" t="s">
        <v>16</v>
      </c>
      <c r="G50" s="17">
        <v>30.73</v>
      </c>
      <c r="H50" s="170">
        <v>142.22</v>
      </c>
      <c r="I50" s="170">
        <v>169.54</v>
      </c>
      <c r="J50" s="170">
        <v>5209.96</v>
      </c>
      <c r="K50" s="108">
        <v>1.0825915654040976E-2</v>
      </c>
    </row>
    <row r="51" spans="2:11" s="6" customFormat="1" ht="33" customHeight="1">
      <c r="B51" s="107" t="s">
        <v>124</v>
      </c>
      <c r="C51" s="16" t="s">
        <v>125</v>
      </c>
      <c r="D51" s="16" t="s">
        <v>98</v>
      </c>
      <c r="E51" s="15" t="s">
        <v>126</v>
      </c>
      <c r="F51" s="16" t="s">
        <v>71</v>
      </c>
      <c r="G51" s="17">
        <v>179.4</v>
      </c>
      <c r="H51" s="170">
        <v>4.1500000000000004</v>
      </c>
      <c r="I51" s="170">
        <v>4.9400000000000004</v>
      </c>
      <c r="J51" s="170">
        <v>886.23</v>
      </c>
      <c r="K51" s="108">
        <v>1.8415210923079513E-3</v>
      </c>
    </row>
    <row r="52" spans="2:11" s="6" customFormat="1" ht="33" customHeight="1">
      <c r="B52" s="107" t="s">
        <v>127</v>
      </c>
      <c r="C52" s="16" t="s">
        <v>86</v>
      </c>
      <c r="D52" s="16" t="s">
        <v>14</v>
      </c>
      <c r="E52" s="15" t="s">
        <v>89</v>
      </c>
      <c r="F52" s="16" t="s">
        <v>16</v>
      </c>
      <c r="G52" s="17">
        <v>9.68</v>
      </c>
      <c r="H52" s="170">
        <v>142.22</v>
      </c>
      <c r="I52" s="170">
        <v>169.54</v>
      </c>
      <c r="J52" s="170">
        <v>1641.14</v>
      </c>
      <c r="K52" s="108">
        <v>3.4101688336326589E-3</v>
      </c>
    </row>
    <row r="53" spans="2:11" s="168" customFormat="1" ht="26.1" customHeight="1">
      <c r="B53" s="182" t="s">
        <v>128</v>
      </c>
      <c r="C53" s="183"/>
      <c r="D53" s="183"/>
      <c r="E53" s="184" t="s">
        <v>129</v>
      </c>
      <c r="F53" s="184"/>
      <c r="G53" s="185"/>
      <c r="H53" s="186"/>
      <c r="I53" s="186"/>
      <c r="J53" s="187">
        <v>17135.5</v>
      </c>
      <c r="K53" s="193">
        <v>3.5606315152096973E-2</v>
      </c>
    </row>
    <row r="54" spans="2:11" s="6" customFormat="1" ht="39.75" customHeight="1">
      <c r="B54" s="107" t="s">
        <v>130</v>
      </c>
      <c r="C54" s="16" t="s">
        <v>131</v>
      </c>
      <c r="D54" s="16" t="s">
        <v>14</v>
      </c>
      <c r="E54" s="15" t="s">
        <v>132</v>
      </c>
      <c r="F54" s="16" t="s">
        <v>71</v>
      </c>
      <c r="G54" s="17">
        <v>93.02</v>
      </c>
      <c r="H54" s="170">
        <v>40.19</v>
      </c>
      <c r="I54" s="170">
        <v>47.91</v>
      </c>
      <c r="J54" s="170">
        <v>4456.58</v>
      </c>
      <c r="K54" s="108">
        <v>9.2604471407622957E-3</v>
      </c>
    </row>
    <row r="55" spans="2:11" s="6" customFormat="1" ht="39.75" customHeight="1">
      <c r="B55" s="107" t="s">
        <v>133</v>
      </c>
      <c r="C55" s="16" t="s">
        <v>134</v>
      </c>
      <c r="D55" s="16" t="s">
        <v>98</v>
      </c>
      <c r="E55" s="15" t="s">
        <v>135</v>
      </c>
      <c r="F55" s="16" t="s">
        <v>71</v>
      </c>
      <c r="G55" s="17">
        <v>131.37</v>
      </c>
      <c r="H55" s="170">
        <v>64.34</v>
      </c>
      <c r="I55" s="170">
        <v>76.69</v>
      </c>
      <c r="J55" s="170">
        <v>10074.76</v>
      </c>
      <c r="K55" s="108">
        <v>2.0934614084312714E-2</v>
      </c>
    </row>
    <row r="56" spans="2:11" s="6" customFormat="1" ht="39.75" customHeight="1">
      <c r="B56" s="107" t="s">
        <v>136</v>
      </c>
      <c r="C56" s="16" t="s">
        <v>137</v>
      </c>
      <c r="D56" s="16" t="s">
        <v>22</v>
      </c>
      <c r="E56" s="15" t="s">
        <v>138</v>
      </c>
      <c r="F56" s="16" t="s">
        <v>139</v>
      </c>
      <c r="G56" s="17">
        <v>3.46</v>
      </c>
      <c r="H56" s="170">
        <v>101.31</v>
      </c>
      <c r="I56" s="170">
        <v>120.77</v>
      </c>
      <c r="J56" s="170">
        <v>417.86</v>
      </c>
      <c r="K56" s="108">
        <v>8.682825041262432E-4</v>
      </c>
    </row>
    <row r="57" spans="2:11" s="6" customFormat="1" ht="39.75" customHeight="1">
      <c r="B57" s="107" t="s">
        <v>140</v>
      </c>
      <c r="C57" s="16" t="s">
        <v>141</v>
      </c>
      <c r="D57" s="16" t="s">
        <v>98</v>
      </c>
      <c r="E57" s="15" t="s">
        <v>142</v>
      </c>
      <c r="F57" s="16" t="s">
        <v>71</v>
      </c>
      <c r="G57" s="17">
        <v>131.37</v>
      </c>
      <c r="H57" s="170">
        <v>1.7</v>
      </c>
      <c r="I57" s="170">
        <v>2.02</v>
      </c>
      <c r="J57" s="170">
        <v>265.36</v>
      </c>
      <c r="K57" s="108">
        <v>5.5139866293720365E-4</v>
      </c>
    </row>
    <row r="58" spans="2:11" s="6" customFormat="1" ht="39.75" customHeight="1">
      <c r="B58" s="107" t="s">
        <v>143</v>
      </c>
      <c r="C58" s="16" t="s">
        <v>144</v>
      </c>
      <c r="D58" s="16" t="s">
        <v>14</v>
      </c>
      <c r="E58" s="15" t="s">
        <v>145</v>
      </c>
      <c r="F58" s="16" t="s">
        <v>100</v>
      </c>
      <c r="G58" s="17">
        <v>2</v>
      </c>
      <c r="H58" s="170">
        <v>805.7</v>
      </c>
      <c r="I58" s="170">
        <v>960.47</v>
      </c>
      <c r="J58" s="170">
        <v>1920.94</v>
      </c>
      <c r="K58" s="108">
        <v>3.9915727599585159E-3</v>
      </c>
    </row>
    <row r="59" spans="2:11" s="168" customFormat="1" ht="26.1" customHeight="1">
      <c r="B59" s="182" t="s">
        <v>146</v>
      </c>
      <c r="C59" s="183"/>
      <c r="D59" s="183"/>
      <c r="E59" s="184" t="s">
        <v>147</v>
      </c>
      <c r="F59" s="184"/>
      <c r="G59" s="185"/>
      <c r="H59" s="186"/>
      <c r="I59" s="186"/>
      <c r="J59" s="187">
        <v>4645.16</v>
      </c>
      <c r="K59" s="193">
        <v>9.6523025818864207E-3</v>
      </c>
    </row>
    <row r="60" spans="2:11" s="6" customFormat="1" ht="26.1" customHeight="1">
      <c r="B60" s="107" t="s">
        <v>148</v>
      </c>
      <c r="C60" s="16" t="s">
        <v>149</v>
      </c>
      <c r="D60" s="16" t="s">
        <v>25</v>
      </c>
      <c r="E60" s="15" t="s">
        <v>150</v>
      </c>
      <c r="F60" s="16" t="s">
        <v>29</v>
      </c>
      <c r="G60" s="17">
        <v>4</v>
      </c>
      <c r="H60" s="170">
        <v>77.260000000000005</v>
      </c>
      <c r="I60" s="170">
        <v>92.1</v>
      </c>
      <c r="J60" s="170">
        <v>368.4</v>
      </c>
      <c r="K60" s="108">
        <v>7.6550824323962086E-4</v>
      </c>
    </row>
    <row r="61" spans="2:11" s="6" customFormat="1" ht="24" customHeight="1">
      <c r="B61" s="107" t="s">
        <v>151</v>
      </c>
      <c r="C61" s="16" t="s">
        <v>152</v>
      </c>
      <c r="D61" s="16" t="s">
        <v>25</v>
      </c>
      <c r="E61" s="15" t="s">
        <v>153</v>
      </c>
      <c r="F61" s="16" t="s">
        <v>29</v>
      </c>
      <c r="G61" s="17">
        <v>3</v>
      </c>
      <c r="H61" s="170">
        <v>81.08</v>
      </c>
      <c r="I61" s="170">
        <v>96.65</v>
      </c>
      <c r="J61" s="170">
        <v>289.95</v>
      </c>
      <c r="K61" s="108">
        <v>6.0249488362466906E-4</v>
      </c>
    </row>
    <row r="62" spans="2:11" s="6" customFormat="1" ht="26.1" customHeight="1">
      <c r="B62" s="107" t="s">
        <v>154</v>
      </c>
      <c r="C62" s="16" t="s">
        <v>155</v>
      </c>
      <c r="D62" s="16" t="s">
        <v>25</v>
      </c>
      <c r="E62" s="15" t="s">
        <v>156</v>
      </c>
      <c r="F62" s="16" t="s">
        <v>16</v>
      </c>
      <c r="G62" s="17">
        <v>103.29</v>
      </c>
      <c r="H62" s="170">
        <v>18.95</v>
      </c>
      <c r="I62" s="170">
        <v>22.59</v>
      </c>
      <c r="J62" s="170">
        <v>2333.3200000000002</v>
      </c>
      <c r="K62" s="108">
        <v>4.8484682250702288E-3</v>
      </c>
    </row>
    <row r="63" spans="2:11" s="6" customFormat="1" ht="26.1" customHeight="1">
      <c r="B63" s="107" t="s">
        <v>157</v>
      </c>
      <c r="C63" s="16" t="s">
        <v>158</v>
      </c>
      <c r="D63" s="16" t="s">
        <v>25</v>
      </c>
      <c r="E63" s="15" t="s">
        <v>159</v>
      </c>
      <c r="F63" s="16" t="s">
        <v>29</v>
      </c>
      <c r="G63" s="17">
        <v>2</v>
      </c>
      <c r="H63" s="170">
        <v>33.83</v>
      </c>
      <c r="I63" s="170">
        <v>40.32</v>
      </c>
      <c r="J63" s="170">
        <v>80.64</v>
      </c>
      <c r="K63" s="108">
        <v>1.6756401936710919E-4</v>
      </c>
    </row>
    <row r="64" spans="2:11" s="6" customFormat="1" ht="26.1" customHeight="1">
      <c r="B64" s="107" t="s">
        <v>160</v>
      </c>
      <c r="C64" s="16" t="s">
        <v>161</v>
      </c>
      <c r="D64" s="16" t="s">
        <v>25</v>
      </c>
      <c r="E64" s="15" t="s">
        <v>162</v>
      </c>
      <c r="F64" s="16" t="s">
        <v>29</v>
      </c>
      <c r="G64" s="17">
        <v>5</v>
      </c>
      <c r="H64" s="170">
        <v>12.16</v>
      </c>
      <c r="I64" s="170">
        <v>14.49</v>
      </c>
      <c r="J64" s="170">
        <v>72.45</v>
      </c>
      <c r="K64" s="108">
        <v>1.5054579865013718E-4</v>
      </c>
    </row>
    <row r="65" spans="2:11" s="6" customFormat="1" ht="24" customHeight="1">
      <c r="B65" s="107" t="s">
        <v>163</v>
      </c>
      <c r="C65" s="16" t="s">
        <v>164</v>
      </c>
      <c r="D65" s="16" t="s">
        <v>25</v>
      </c>
      <c r="E65" s="15" t="s">
        <v>165</v>
      </c>
      <c r="F65" s="16" t="s">
        <v>29</v>
      </c>
      <c r="G65" s="17">
        <v>8</v>
      </c>
      <c r="H65" s="170">
        <v>157.33000000000001</v>
      </c>
      <c r="I65" s="170">
        <v>187.55</v>
      </c>
      <c r="J65" s="170">
        <v>1500.4</v>
      </c>
      <c r="K65" s="108">
        <v>3.117721411934656E-3</v>
      </c>
    </row>
    <row r="66" spans="2:11" s="168" customFormat="1" ht="26.1" customHeight="1">
      <c r="B66" s="182" t="s">
        <v>166</v>
      </c>
      <c r="C66" s="183"/>
      <c r="D66" s="183"/>
      <c r="E66" s="184" t="s">
        <v>76</v>
      </c>
      <c r="F66" s="184"/>
      <c r="G66" s="185"/>
      <c r="H66" s="186"/>
      <c r="I66" s="186"/>
      <c r="J66" s="187">
        <v>2119.2399999999998</v>
      </c>
      <c r="K66" s="193">
        <v>4.4036256498456413E-3</v>
      </c>
    </row>
    <row r="67" spans="2:11" s="6" customFormat="1" ht="39" customHeight="1">
      <c r="B67" s="107" t="s">
        <v>167</v>
      </c>
      <c r="C67" s="16" t="s">
        <v>78</v>
      </c>
      <c r="D67" s="16" t="s">
        <v>22</v>
      </c>
      <c r="E67" s="15" t="s">
        <v>79</v>
      </c>
      <c r="F67" s="16" t="s">
        <v>29</v>
      </c>
      <c r="G67" s="17">
        <v>4</v>
      </c>
      <c r="H67" s="170">
        <v>444.44</v>
      </c>
      <c r="I67" s="170">
        <v>529.80999999999995</v>
      </c>
      <c r="J67" s="170">
        <v>2119.2399999999998</v>
      </c>
      <c r="K67" s="108">
        <v>4.4036256498456413E-3</v>
      </c>
    </row>
    <row r="68" spans="2:11" s="168" customFormat="1" ht="24" customHeight="1">
      <c r="B68" s="182" t="s">
        <v>465</v>
      </c>
      <c r="C68" s="183"/>
      <c r="D68" s="183"/>
      <c r="E68" s="184" t="s">
        <v>466</v>
      </c>
      <c r="F68" s="184"/>
      <c r="G68" s="185"/>
      <c r="H68" s="186"/>
      <c r="I68" s="186"/>
      <c r="J68" s="187">
        <v>12166.12</v>
      </c>
      <c r="K68" s="193">
        <v>2.5280307134208514E-2</v>
      </c>
    </row>
    <row r="69" spans="2:11" s="6" customFormat="1" ht="33.75" customHeight="1">
      <c r="B69" s="107" t="s">
        <v>467</v>
      </c>
      <c r="C69" s="16" t="s">
        <v>468</v>
      </c>
      <c r="D69" s="16" t="s">
        <v>98</v>
      </c>
      <c r="E69" s="15" t="s">
        <v>469</v>
      </c>
      <c r="F69" s="16" t="s">
        <v>35</v>
      </c>
      <c r="G69" s="17">
        <v>0.96</v>
      </c>
      <c r="H69" s="170">
        <v>83.62</v>
      </c>
      <c r="I69" s="170">
        <v>99.68</v>
      </c>
      <c r="J69" s="170">
        <v>95.69</v>
      </c>
      <c r="K69" s="108">
        <v>1.9883681812051933E-4</v>
      </c>
    </row>
    <row r="70" spans="2:11" s="6" customFormat="1" ht="33.75" customHeight="1">
      <c r="B70" s="107" t="s">
        <v>470</v>
      </c>
      <c r="C70" s="16" t="s">
        <v>471</v>
      </c>
      <c r="D70" s="16" t="s">
        <v>98</v>
      </c>
      <c r="E70" s="15" t="s">
        <v>472</v>
      </c>
      <c r="F70" s="16" t="s">
        <v>35</v>
      </c>
      <c r="G70" s="17">
        <v>1.62</v>
      </c>
      <c r="H70" s="170">
        <v>947.05</v>
      </c>
      <c r="I70" s="170">
        <v>1128.97</v>
      </c>
      <c r="J70" s="170">
        <v>1828.93</v>
      </c>
      <c r="K70" s="108">
        <v>3.8003827125630833E-3</v>
      </c>
    </row>
    <row r="71" spans="2:11" s="6" customFormat="1" ht="33.75" customHeight="1">
      <c r="B71" s="107" t="s">
        <v>473</v>
      </c>
      <c r="C71" s="16" t="s">
        <v>231</v>
      </c>
      <c r="D71" s="16" t="s">
        <v>14</v>
      </c>
      <c r="E71" s="15" t="s">
        <v>232</v>
      </c>
      <c r="F71" s="16" t="s">
        <v>16</v>
      </c>
      <c r="G71" s="17">
        <v>2.8</v>
      </c>
      <c r="H71" s="170">
        <v>38.58</v>
      </c>
      <c r="I71" s="170">
        <v>45.99</v>
      </c>
      <c r="J71" s="170">
        <v>128.77000000000001</v>
      </c>
      <c r="K71" s="108">
        <v>2.6757463757319755E-4</v>
      </c>
    </row>
    <row r="72" spans="2:11" s="6" customFormat="1" ht="33.75" customHeight="1">
      <c r="B72" s="107" t="s">
        <v>474</v>
      </c>
      <c r="C72" s="16" t="s">
        <v>43</v>
      </c>
      <c r="D72" s="16" t="s">
        <v>22</v>
      </c>
      <c r="E72" s="15" t="s">
        <v>44</v>
      </c>
      <c r="F72" s="16" t="s">
        <v>35</v>
      </c>
      <c r="G72" s="17">
        <v>0.96</v>
      </c>
      <c r="H72" s="170">
        <v>1150.1600000000001</v>
      </c>
      <c r="I72" s="170">
        <v>1371.1</v>
      </c>
      <c r="J72" s="170">
        <v>1316.25</v>
      </c>
      <c r="K72" s="108">
        <v>2.7350711866562186E-3</v>
      </c>
    </row>
    <row r="73" spans="2:11" s="6" customFormat="1" ht="33.75" customHeight="1">
      <c r="B73" s="107" t="s">
        <v>475</v>
      </c>
      <c r="C73" s="16" t="s">
        <v>476</v>
      </c>
      <c r="D73" s="16" t="s">
        <v>14</v>
      </c>
      <c r="E73" s="15" t="s">
        <v>477</v>
      </c>
      <c r="F73" s="16" t="s">
        <v>35</v>
      </c>
      <c r="G73" s="17">
        <v>0.82</v>
      </c>
      <c r="H73" s="170">
        <v>3382.54</v>
      </c>
      <c r="I73" s="170">
        <v>4032.32</v>
      </c>
      <c r="J73" s="170">
        <v>3306.5</v>
      </c>
      <c r="K73" s="108">
        <v>6.8706650550266193E-3</v>
      </c>
    </row>
    <row r="74" spans="2:11" s="6" customFormat="1" ht="33.75" customHeight="1">
      <c r="B74" s="107" t="s">
        <v>478</v>
      </c>
      <c r="C74" s="16" t="s">
        <v>479</v>
      </c>
      <c r="D74" s="16" t="s">
        <v>14</v>
      </c>
      <c r="E74" s="15" t="s">
        <v>480</v>
      </c>
      <c r="F74" s="16" t="s">
        <v>100</v>
      </c>
      <c r="G74" s="17">
        <v>8</v>
      </c>
      <c r="H74" s="170">
        <v>47.04</v>
      </c>
      <c r="I74" s="170">
        <v>56.07</v>
      </c>
      <c r="J74" s="170">
        <v>448.56</v>
      </c>
      <c r="K74" s="108">
        <v>9.3207485772954491E-4</v>
      </c>
    </row>
    <row r="75" spans="2:11" s="6" customFormat="1" ht="33.75" customHeight="1">
      <c r="B75" s="107" t="s">
        <v>481</v>
      </c>
      <c r="C75" s="16" t="s">
        <v>482</v>
      </c>
      <c r="D75" s="16" t="s">
        <v>271</v>
      </c>
      <c r="E75" s="15" t="s">
        <v>483</v>
      </c>
      <c r="F75" s="16" t="s">
        <v>100</v>
      </c>
      <c r="G75" s="17">
        <v>4</v>
      </c>
      <c r="H75" s="170">
        <v>323.45</v>
      </c>
      <c r="I75" s="170">
        <v>385.58</v>
      </c>
      <c r="J75" s="170">
        <v>1542.32</v>
      </c>
      <c r="K75" s="108">
        <v>3.2048281045421612E-3</v>
      </c>
    </row>
    <row r="76" spans="2:11" s="6" customFormat="1" ht="63" customHeight="1">
      <c r="B76" s="107" t="s">
        <v>484</v>
      </c>
      <c r="C76" s="16" t="s">
        <v>485</v>
      </c>
      <c r="D76" s="16" t="s">
        <v>98</v>
      </c>
      <c r="E76" s="15" t="s">
        <v>486</v>
      </c>
      <c r="F76" s="16" t="s">
        <v>16</v>
      </c>
      <c r="G76" s="17">
        <v>5.64</v>
      </c>
      <c r="H76" s="170">
        <v>200.48</v>
      </c>
      <c r="I76" s="170">
        <v>238.99</v>
      </c>
      <c r="J76" s="170">
        <v>1347.9</v>
      </c>
      <c r="K76" s="108">
        <v>2.8008375707456162E-3</v>
      </c>
    </row>
    <row r="77" spans="2:11" s="6" customFormat="1" ht="33.75" customHeight="1">
      <c r="B77" s="107" t="s">
        <v>487</v>
      </c>
      <c r="C77" s="16" t="s">
        <v>488</v>
      </c>
      <c r="D77" s="16" t="s">
        <v>14</v>
      </c>
      <c r="E77" s="15" t="s">
        <v>489</v>
      </c>
      <c r="F77" s="16" t="s">
        <v>16</v>
      </c>
      <c r="G77" s="17">
        <v>8.4</v>
      </c>
      <c r="H77" s="170">
        <v>11.67</v>
      </c>
      <c r="I77" s="170">
        <v>13.91</v>
      </c>
      <c r="J77" s="170">
        <v>116.84</v>
      </c>
      <c r="K77" s="108">
        <v>2.4278497052149107E-4</v>
      </c>
    </row>
    <row r="78" spans="2:11" s="6" customFormat="1" ht="33.75" customHeight="1">
      <c r="B78" s="107" t="s">
        <v>490</v>
      </c>
      <c r="C78" s="16" t="s">
        <v>491</v>
      </c>
      <c r="D78" s="16" t="s">
        <v>14</v>
      </c>
      <c r="E78" s="15" t="s">
        <v>492</v>
      </c>
      <c r="F78" s="16" t="s">
        <v>16</v>
      </c>
      <c r="G78" s="17">
        <v>8.4</v>
      </c>
      <c r="H78" s="170">
        <v>47.7</v>
      </c>
      <c r="I78" s="170">
        <v>56.86</v>
      </c>
      <c r="J78" s="170">
        <v>477.62</v>
      </c>
      <c r="K78" s="108">
        <v>9.9245941133579724E-4</v>
      </c>
    </row>
    <row r="79" spans="2:11" s="6" customFormat="1" ht="33.75" customHeight="1">
      <c r="B79" s="107" t="s">
        <v>493</v>
      </c>
      <c r="C79" s="16" t="s">
        <v>494</v>
      </c>
      <c r="D79" s="16" t="s">
        <v>25</v>
      </c>
      <c r="E79" s="15" t="s">
        <v>495</v>
      </c>
      <c r="F79" s="16" t="s">
        <v>16</v>
      </c>
      <c r="G79" s="17">
        <v>7</v>
      </c>
      <c r="H79" s="170">
        <v>123.68</v>
      </c>
      <c r="I79" s="170">
        <v>147.43</v>
      </c>
      <c r="J79" s="170">
        <v>1032.01</v>
      </c>
      <c r="K79" s="108">
        <v>2.1444412652163983E-3</v>
      </c>
    </row>
    <row r="80" spans="2:11" s="6" customFormat="1" ht="59.25" customHeight="1">
      <c r="B80" s="107" t="s">
        <v>496</v>
      </c>
      <c r="C80" s="16" t="s">
        <v>497</v>
      </c>
      <c r="D80" s="16" t="s">
        <v>98</v>
      </c>
      <c r="E80" s="15" t="s">
        <v>498</v>
      </c>
      <c r="F80" s="16" t="s">
        <v>16</v>
      </c>
      <c r="G80" s="17">
        <v>3</v>
      </c>
      <c r="H80" s="170">
        <v>23.75</v>
      </c>
      <c r="I80" s="170">
        <v>28.31</v>
      </c>
      <c r="J80" s="170">
        <v>84.93</v>
      </c>
      <c r="K80" s="108">
        <v>1.7647832545695169E-4</v>
      </c>
    </row>
    <row r="81" spans="2:11" s="6" customFormat="1" ht="33.75" customHeight="1">
      <c r="B81" s="107" t="s">
        <v>499</v>
      </c>
      <c r="C81" s="16" t="s">
        <v>500</v>
      </c>
      <c r="D81" s="16" t="s">
        <v>22</v>
      </c>
      <c r="E81" s="15" t="s">
        <v>501</v>
      </c>
      <c r="F81" s="16" t="s">
        <v>71</v>
      </c>
      <c r="G81" s="17">
        <v>10</v>
      </c>
      <c r="H81" s="170">
        <v>36.9</v>
      </c>
      <c r="I81" s="170">
        <v>43.98</v>
      </c>
      <c r="J81" s="170">
        <v>439.8</v>
      </c>
      <c r="K81" s="108">
        <v>9.1387221872091555E-4</v>
      </c>
    </row>
    <row r="82" spans="2:11" s="168" customFormat="1" ht="31.5" customHeight="1">
      <c r="B82" s="172" t="s">
        <v>168</v>
      </c>
      <c r="C82" s="173"/>
      <c r="D82" s="173"/>
      <c r="E82" s="174" t="s">
        <v>169</v>
      </c>
      <c r="F82" s="174"/>
      <c r="G82" s="175"/>
      <c r="H82" s="176"/>
      <c r="I82" s="176"/>
      <c r="J82" s="188">
        <v>99224.83</v>
      </c>
      <c r="K82" s="194">
        <v>0.20618193620806199</v>
      </c>
    </row>
    <row r="83" spans="2:11" s="168" customFormat="1" ht="26.1" customHeight="1">
      <c r="B83" s="182" t="s">
        <v>170</v>
      </c>
      <c r="C83" s="183"/>
      <c r="D83" s="183"/>
      <c r="E83" s="184" t="s">
        <v>105</v>
      </c>
      <c r="F83" s="184"/>
      <c r="G83" s="185"/>
      <c r="H83" s="186"/>
      <c r="I83" s="186"/>
      <c r="J83" s="187">
        <v>23823.24</v>
      </c>
      <c r="K83" s="193">
        <v>4.950294951323525E-2</v>
      </c>
    </row>
    <row r="84" spans="2:11" s="6" customFormat="1" ht="26.1" customHeight="1">
      <c r="B84" s="107" t="s">
        <v>171</v>
      </c>
      <c r="C84" s="16" t="s">
        <v>172</v>
      </c>
      <c r="D84" s="16" t="s">
        <v>25</v>
      </c>
      <c r="E84" s="15" t="s">
        <v>173</v>
      </c>
      <c r="F84" s="16" t="s">
        <v>29</v>
      </c>
      <c r="G84" s="17">
        <v>1</v>
      </c>
      <c r="H84" s="170">
        <v>2664.04</v>
      </c>
      <c r="I84" s="170">
        <v>3175.8</v>
      </c>
      <c r="J84" s="170">
        <v>3175.8</v>
      </c>
      <c r="K84" s="108">
        <v>6.5990800186764061E-3</v>
      </c>
    </row>
    <row r="85" spans="2:11" s="6" customFormat="1" ht="24" customHeight="1">
      <c r="B85" s="107" t="s">
        <v>174</v>
      </c>
      <c r="C85" s="16" t="s">
        <v>175</v>
      </c>
      <c r="D85" s="16" t="s">
        <v>25</v>
      </c>
      <c r="E85" s="15" t="s">
        <v>176</v>
      </c>
      <c r="F85" s="16" t="s">
        <v>29</v>
      </c>
      <c r="G85" s="17">
        <v>1</v>
      </c>
      <c r="H85" s="170">
        <v>2879.39</v>
      </c>
      <c r="I85" s="170">
        <v>3432.52</v>
      </c>
      <c r="J85" s="170">
        <v>3432.52</v>
      </c>
      <c r="K85" s="108">
        <v>7.1325253938242768E-3</v>
      </c>
    </row>
    <row r="86" spans="2:11" s="6" customFormat="1" ht="24" customHeight="1">
      <c r="B86" s="107" t="s">
        <v>177</v>
      </c>
      <c r="C86" s="16" t="s">
        <v>178</v>
      </c>
      <c r="D86" s="16" t="s">
        <v>25</v>
      </c>
      <c r="E86" s="15" t="s">
        <v>179</v>
      </c>
      <c r="F86" s="16" t="s">
        <v>29</v>
      </c>
      <c r="G86" s="17">
        <v>1</v>
      </c>
      <c r="H86" s="170">
        <v>2836.73</v>
      </c>
      <c r="I86" s="170">
        <v>3381.66</v>
      </c>
      <c r="J86" s="170">
        <v>3381.66</v>
      </c>
      <c r="K86" s="108">
        <v>7.026842035379198E-3</v>
      </c>
    </row>
    <row r="87" spans="2:11" s="6" customFormat="1" ht="26.1" customHeight="1">
      <c r="B87" s="107" t="s">
        <v>180</v>
      </c>
      <c r="C87" s="16" t="s">
        <v>181</v>
      </c>
      <c r="D87" s="16" t="s">
        <v>25</v>
      </c>
      <c r="E87" s="15" t="s">
        <v>182</v>
      </c>
      <c r="F87" s="16" t="s">
        <v>29</v>
      </c>
      <c r="G87" s="17">
        <v>2</v>
      </c>
      <c r="H87" s="170">
        <v>2492.52</v>
      </c>
      <c r="I87" s="170">
        <v>2971.33</v>
      </c>
      <c r="J87" s="170">
        <v>5942.66</v>
      </c>
      <c r="K87" s="108">
        <v>1.2348412640527594E-2</v>
      </c>
    </row>
    <row r="88" spans="2:11" s="6" customFormat="1" ht="26.1" customHeight="1">
      <c r="B88" s="107" t="s">
        <v>183</v>
      </c>
      <c r="C88" s="16" t="s">
        <v>184</v>
      </c>
      <c r="D88" s="16" t="s">
        <v>25</v>
      </c>
      <c r="E88" s="15" t="s">
        <v>185</v>
      </c>
      <c r="F88" s="16" t="s">
        <v>29</v>
      </c>
      <c r="G88" s="17">
        <v>1</v>
      </c>
      <c r="H88" s="170">
        <v>2406.04</v>
      </c>
      <c r="I88" s="170">
        <v>2868.24</v>
      </c>
      <c r="J88" s="170">
        <v>2868.24</v>
      </c>
      <c r="K88" s="108">
        <v>5.9599928436200062E-3</v>
      </c>
    </row>
    <row r="89" spans="2:11" s="6" customFormat="1" ht="26.1" customHeight="1">
      <c r="B89" s="107" t="s">
        <v>186</v>
      </c>
      <c r="C89" s="16" t="s">
        <v>187</v>
      </c>
      <c r="D89" s="16" t="s">
        <v>25</v>
      </c>
      <c r="E89" s="15" t="s">
        <v>188</v>
      </c>
      <c r="F89" s="16" t="s">
        <v>29</v>
      </c>
      <c r="G89" s="17">
        <v>1</v>
      </c>
      <c r="H89" s="170">
        <v>4213.04</v>
      </c>
      <c r="I89" s="170">
        <v>5022.3599999999997</v>
      </c>
      <c r="J89" s="170">
        <v>5022.3599999999997</v>
      </c>
      <c r="K89" s="108">
        <v>1.043609658120777E-2</v>
      </c>
    </row>
    <row r="90" spans="2:11" s="168" customFormat="1" ht="30.75" customHeight="1">
      <c r="B90" s="182" t="s">
        <v>189</v>
      </c>
      <c r="C90" s="183"/>
      <c r="D90" s="183"/>
      <c r="E90" s="184" t="s">
        <v>81</v>
      </c>
      <c r="F90" s="184"/>
      <c r="G90" s="185"/>
      <c r="H90" s="186"/>
      <c r="I90" s="186"/>
      <c r="J90" s="187">
        <v>46263.19</v>
      </c>
      <c r="K90" s="193">
        <v>9.6131523625300752E-2</v>
      </c>
    </row>
    <row r="91" spans="2:11" s="6" customFormat="1" ht="30.75" customHeight="1">
      <c r="B91" s="107" t="s">
        <v>190</v>
      </c>
      <c r="C91" s="16" t="s">
        <v>120</v>
      </c>
      <c r="D91" s="16" t="s">
        <v>22</v>
      </c>
      <c r="E91" s="15" t="s">
        <v>121</v>
      </c>
      <c r="F91" s="16" t="s">
        <v>16</v>
      </c>
      <c r="G91" s="17">
        <v>317.36</v>
      </c>
      <c r="H91" s="170">
        <v>73.67</v>
      </c>
      <c r="I91" s="170">
        <v>87.82</v>
      </c>
      <c r="J91" s="170">
        <v>27870.55</v>
      </c>
      <c r="K91" s="108">
        <v>5.7912963541319265E-2</v>
      </c>
    </row>
    <row r="92" spans="2:11" s="6" customFormat="1" ht="39" customHeight="1">
      <c r="B92" s="107" t="s">
        <v>191</v>
      </c>
      <c r="C92" s="16" t="s">
        <v>83</v>
      </c>
      <c r="D92" s="16" t="s">
        <v>14</v>
      </c>
      <c r="E92" s="15" t="s">
        <v>84</v>
      </c>
      <c r="F92" s="16" t="s">
        <v>16</v>
      </c>
      <c r="G92" s="17">
        <v>99.93</v>
      </c>
      <c r="H92" s="170">
        <v>125.75</v>
      </c>
      <c r="I92" s="170">
        <v>149.9</v>
      </c>
      <c r="J92" s="170">
        <v>14979.5</v>
      </c>
      <c r="K92" s="108">
        <v>3.1126304912073566E-2</v>
      </c>
    </row>
    <row r="93" spans="2:11" s="6" customFormat="1" ht="24" customHeight="1">
      <c r="B93" s="107" t="s">
        <v>192</v>
      </c>
      <c r="C93" s="16" t="s">
        <v>86</v>
      </c>
      <c r="D93" s="16" t="s">
        <v>14</v>
      </c>
      <c r="E93" s="15" t="s">
        <v>87</v>
      </c>
      <c r="F93" s="16" t="s">
        <v>16</v>
      </c>
      <c r="G93" s="17">
        <v>13.17</v>
      </c>
      <c r="H93" s="170">
        <v>142.22</v>
      </c>
      <c r="I93" s="170">
        <v>169.54</v>
      </c>
      <c r="J93" s="170">
        <v>2232.84</v>
      </c>
      <c r="K93" s="108">
        <v>4.6396781374461321E-3</v>
      </c>
    </row>
    <row r="94" spans="2:11" s="6" customFormat="1" ht="26.1" customHeight="1">
      <c r="B94" s="107" t="s">
        <v>193</v>
      </c>
      <c r="C94" s="16" t="s">
        <v>120</v>
      </c>
      <c r="D94" s="16" t="s">
        <v>22</v>
      </c>
      <c r="E94" s="15" t="s">
        <v>194</v>
      </c>
      <c r="F94" s="16" t="s">
        <v>16</v>
      </c>
      <c r="G94" s="17">
        <v>13.44</v>
      </c>
      <c r="H94" s="170">
        <v>73.67</v>
      </c>
      <c r="I94" s="170">
        <v>87.82</v>
      </c>
      <c r="J94" s="170">
        <v>1180.3</v>
      </c>
      <c r="K94" s="108">
        <v>2.4525770344617929E-3</v>
      </c>
    </row>
    <row r="95" spans="2:11" s="168" customFormat="1" ht="29.25" customHeight="1">
      <c r="B95" s="182" t="s">
        <v>195</v>
      </c>
      <c r="C95" s="183"/>
      <c r="D95" s="183"/>
      <c r="E95" s="184" t="s">
        <v>129</v>
      </c>
      <c r="F95" s="184"/>
      <c r="G95" s="185"/>
      <c r="H95" s="186"/>
      <c r="I95" s="186"/>
      <c r="J95" s="187">
        <v>14560.19</v>
      </c>
      <c r="K95" s="193">
        <v>3.0255009414047494E-2</v>
      </c>
    </row>
    <row r="96" spans="2:11" s="6" customFormat="1" ht="30.75" customHeight="1">
      <c r="B96" s="107" t="s">
        <v>196</v>
      </c>
      <c r="C96" s="16" t="s">
        <v>131</v>
      </c>
      <c r="D96" s="16" t="s">
        <v>14</v>
      </c>
      <c r="E96" s="15" t="s">
        <v>132</v>
      </c>
      <c r="F96" s="16" t="s">
        <v>71</v>
      </c>
      <c r="G96" s="17">
        <v>85.91</v>
      </c>
      <c r="H96" s="170">
        <v>40.19</v>
      </c>
      <c r="I96" s="170">
        <v>47.91</v>
      </c>
      <c r="J96" s="170">
        <v>4115.9399999999996</v>
      </c>
      <c r="K96" s="108">
        <v>8.5526221462532172E-3</v>
      </c>
    </row>
    <row r="97" spans="2:11" s="6" customFormat="1" ht="65.099999999999994" customHeight="1">
      <c r="B97" s="107" t="s">
        <v>197</v>
      </c>
      <c r="C97" s="16" t="s">
        <v>134</v>
      </c>
      <c r="D97" s="16" t="s">
        <v>98</v>
      </c>
      <c r="E97" s="15" t="s">
        <v>135</v>
      </c>
      <c r="F97" s="16" t="s">
        <v>71</v>
      </c>
      <c r="G97" s="17">
        <v>93.4</v>
      </c>
      <c r="H97" s="170">
        <v>64.34</v>
      </c>
      <c r="I97" s="170">
        <v>76.69</v>
      </c>
      <c r="J97" s="170">
        <v>7162.84</v>
      </c>
      <c r="K97" s="108">
        <v>1.4883857396868856E-2</v>
      </c>
    </row>
    <row r="98" spans="2:11" s="6" customFormat="1" ht="24" customHeight="1">
      <c r="B98" s="107" t="s">
        <v>198</v>
      </c>
      <c r="C98" s="16" t="s">
        <v>137</v>
      </c>
      <c r="D98" s="16" t="s">
        <v>22</v>
      </c>
      <c r="E98" s="15" t="s">
        <v>138</v>
      </c>
      <c r="F98" s="16" t="s">
        <v>139</v>
      </c>
      <c r="G98" s="17">
        <v>1.75</v>
      </c>
      <c r="H98" s="170">
        <v>101.31</v>
      </c>
      <c r="I98" s="170">
        <v>120.77</v>
      </c>
      <c r="J98" s="170">
        <v>211.34</v>
      </c>
      <c r="K98" s="108">
        <v>4.3914905571732215E-4</v>
      </c>
    </row>
    <row r="99" spans="2:11" s="6" customFormat="1" ht="39" customHeight="1">
      <c r="B99" s="107" t="s">
        <v>199</v>
      </c>
      <c r="C99" s="16" t="s">
        <v>141</v>
      </c>
      <c r="D99" s="16" t="s">
        <v>98</v>
      </c>
      <c r="E99" s="15" t="s">
        <v>142</v>
      </c>
      <c r="F99" s="16" t="s">
        <v>71</v>
      </c>
      <c r="G99" s="17">
        <v>93.4</v>
      </c>
      <c r="H99" s="170">
        <v>1.7</v>
      </c>
      <c r="I99" s="170">
        <v>2.02</v>
      </c>
      <c r="J99" s="170">
        <v>188.66</v>
      </c>
      <c r="K99" s="108">
        <v>3.9202167527032267E-4</v>
      </c>
    </row>
    <row r="100" spans="2:11" s="6" customFormat="1" ht="24" customHeight="1">
      <c r="B100" s="107" t="s">
        <v>200</v>
      </c>
      <c r="C100" s="16" t="s">
        <v>144</v>
      </c>
      <c r="D100" s="16" t="s">
        <v>14</v>
      </c>
      <c r="E100" s="15" t="s">
        <v>145</v>
      </c>
      <c r="F100" s="16" t="s">
        <v>100</v>
      </c>
      <c r="G100" s="17">
        <v>3</v>
      </c>
      <c r="H100" s="170">
        <v>805.7</v>
      </c>
      <c r="I100" s="170">
        <v>960.47</v>
      </c>
      <c r="J100" s="170">
        <v>2881.41</v>
      </c>
      <c r="K100" s="108">
        <v>5.9873591399377743E-3</v>
      </c>
    </row>
    <row r="101" spans="2:11" s="168" customFormat="1" ht="24" customHeight="1">
      <c r="B101" s="182" t="s">
        <v>201</v>
      </c>
      <c r="C101" s="183"/>
      <c r="D101" s="183"/>
      <c r="E101" s="184" t="s">
        <v>147</v>
      </c>
      <c r="F101" s="184"/>
      <c r="G101" s="185"/>
      <c r="H101" s="186"/>
      <c r="I101" s="186"/>
      <c r="J101" s="187">
        <v>4641.57</v>
      </c>
      <c r="K101" s="193">
        <v>9.6448428245758076E-3</v>
      </c>
    </row>
    <row r="102" spans="2:11" s="6" customFormat="1" ht="31.5" customHeight="1">
      <c r="B102" s="107" t="s">
        <v>202</v>
      </c>
      <c r="C102" s="16" t="s">
        <v>158</v>
      </c>
      <c r="D102" s="16" t="s">
        <v>25</v>
      </c>
      <c r="E102" s="15" t="s">
        <v>159</v>
      </c>
      <c r="F102" s="16" t="s">
        <v>29</v>
      </c>
      <c r="G102" s="17">
        <v>7</v>
      </c>
      <c r="H102" s="170">
        <v>33.83</v>
      </c>
      <c r="I102" s="170">
        <v>40.32</v>
      </c>
      <c r="J102" s="170">
        <v>282.24</v>
      </c>
      <c r="K102" s="108">
        <v>5.8647406778488222E-4</v>
      </c>
    </row>
    <row r="103" spans="2:11" s="6" customFormat="1" ht="31.5" customHeight="1">
      <c r="B103" s="107" t="s">
        <v>203</v>
      </c>
      <c r="C103" s="16" t="s">
        <v>161</v>
      </c>
      <c r="D103" s="16" t="s">
        <v>25</v>
      </c>
      <c r="E103" s="15" t="s">
        <v>162</v>
      </c>
      <c r="F103" s="16" t="s">
        <v>29</v>
      </c>
      <c r="G103" s="17">
        <v>7</v>
      </c>
      <c r="H103" s="170">
        <v>12.16</v>
      </c>
      <c r="I103" s="170">
        <v>14.49</v>
      </c>
      <c r="J103" s="170">
        <v>101.43</v>
      </c>
      <c r="K103" s="108">
        <v>2.1076411811019204E-4</v>
      </c>
    </row>
    <row r="104" spans="2:11" s="6" customFormat="1" ht="31.5" customHeight="1">
      <c r="B104" s="107" t="s">
        <v>204</v>
      </c>
      <c r="C104" s="16" t="s">
        <v>164</v>
      </c>
      <c r="D104" s="16" t="s">
        <v>25</v>
      </c>
      <c r="E104" s="15" t="s">
        <v>165</v>
      </c>
      <c r="F104" s="16" t="s">
        <v>29</v>
      </c>
      <c r="G104" s="17">
        <v>7</v>
      </c>
      <c r="H104" s="170">
        <v>157.33000000000001</v>
      </c>
      <c r="I104" s="170">
        <v>187.55</v>
      </c>
      <c r="J104" s="170">
        <v>1312.85</v>
      </c>
      <c r="K104" s="108">
        <v>2.7280062354428239E-3</v>
      </c>
    </row>
    <row r="105" spans="2:11" s="6" customFormat="1" ht="31.5" customHeight="1">
      <c r="B105" s="107" t="s">
        <v>205</v>
      </c>
      <c r="C105" s="16" t="s">
        <v>155</v>
      </c>
      <c r="D105" s="16" t="s">
        <v>25</v>
      </c>
      <c r="E105" s="15" t="s">
        <v>156</v>
      </c>
      <c r="F105" s="16" t="s">
        <v>16</v>
      </c>
      <c r="G105" s="17">
        <v>130.37</v>
      </c>
      <c r="H105" s="170">
        <v>18.95</v>
      </c>
      <c r="I105" s="170">
        <v>22.59</v>
      </c>
      <c r="J105" s="170">
        <v>2945.05</v>
      </c>
      <c r="K105" s="108">
        <v>6.1195984032379087E-3</v>
      </c>
    </row>
    <row r="106" spans="2:11" s="168" customFormat="1" ht="31.5" customHeight="1">
      <c r="B106" s="182" t="s">
        <v>206</v>
      </c>
      <c r="C106" s="183"/>
      <c r="D106" s="183"/>
      <c r="E106" s="184" t="s">
        <v>76</v>
      </c>
      <c r="F106" s="184"/>
      <c r="G106" s="185"/>
      <c r="H106" s="186"/>
      <c r="I106" s="186"/>
      <c r="J106" s="187">
        <v>9936.64</v>
      </c>
      <c r="K106" s="193">
        <v>2.0647610830902677E-2</v>
      </c>
    </row>
    <row r="107" spans="2:11" s="6" customFormat="1" ht="33.75" customHeight="1">
      <c r="B107" s="107" t="s">
        <v>207</v>
      </c>
      <c r="C107" s="16" t="s">
        <v>208</v>
      </c>
      <c r="D107" s="16" t="s">
        <v>22</v>
      </c>
      <c r="E107" s="15" t="s">
        <v>209</v>
      </c>
      <c r="F107" s="16" t="s">
        <v>210</v>
      </c>
      <c r="G107" s="17">
        <v>16</v>
      </c>
      <c r="H107" s="170">
        <v>520.97</v>
      </c>
      <c r="I107" s="170">
        <v>621.04</v>
      </c>
      <c r="J107" s="170">
        <v>9936.64</v>
      </c>
      <c r="K107" s="108">
        <v>2.0647610830902677E-2</v>
      </c>
    </row>
    <row r="108" spans="2:11" s="168" customFormat="1" ht="30" customHeight="1">
      <c r="B108" s="182" t="s">
        <v>211</v>
      </c>
      <c r="C108" s="183"/>
      <c r="D108" s="183"/>
      <c r="E108" s="184" t="s">
        <v>212</v>
      </c>
      <c r="F108" s="184"/>
      <c r="G108" s="185"/>
      <c r="H108" s="186"/>
      <c r="I108" s="186"/>
      <c r="J108" s="187">
        <v>143637.20000000001</v>
      </c>
      <c r="K108" s="193">
        <v>0.29846759130254635</v>
      </c>
    </row>
    <row r="109" spans="2:11" s="6" customFormat="1" ht="40.5" customHeight="1">
      <c r="B109" s="107" t="s">
        <v>213</v>
      </c>
      <c r="C109" s="16" t="s">
        <v>43</v>
      </c>
      <c r="D109" s="16" t="s">
        <v>22</v>
      </c>
      <c r="E109" s="15" t="s">
        <v>44</v>
      </c>
      <c r="F109" s="16" t="s">
        <v>35</v>
      </c>
      <c r="G109" s="17">
        <v>12</v>
      </c>
      <c r="H109" s="170">
        <v>1150.1600000000001</v>
      </c>
      <c r="I109" s="170">
        <v>1371.1</v>
      </c>
      <c r="J109" s="170">
        <v>16453.2</v>
      </c>
      <c r="K109" s="108">
        <v>3.4188545677714795E-2</v>
      </c>
    </row>
    <row r="110" spans="2:11" s="6" customFormat="1" ht="69.95" customHeight="1">
      <c r="B110" s="107" t="s">
        <v>214</v>
      </c>
      <c r="C110" s="16" t="s">
        <v>215</v>
      </c>
      <c r="D110" s="16" t="s">
        <v>98</v>
      </c>
      <c r="E110" s="15" t="s">
        <v>216</v>
      </c>
      <c r="F110" s="16" t="s">
        <v>217</v>
      </c>
      <c r="G110" s="17">
        <v>179</v>
      </c>
      <c r="H110" s="170">
        <v>17.55</v>
      </c>
      <c r="I110" s="170">
        <v>20.92</v>
      </c>
      <c r="J110" s="170">
        <v>3744.68</v>
      </c>
      <c r="K110" s="108">
        <v>7.7811710322870349E-3</v>
      </c>
    </row>
    <row r="111" spans="2:11" s="6" customFormat="1" ht="41.25" customHeight="1">
      <c r="B111" s="107" t="s">
        <v>218</v>
      </c>
      <c r="C111" s="16" t="s">
        <v>219</v>
      </c>
      <c r="D111" s="16" t="s">
        <v>14</v>
      </c>
      <c r="E111" s="15" t="s">
        <v>220</v>
      </c>
      <c r="F111" s="16" t="s">
        <v>16</v>
      </c>
      <c r="G111" s="17">
        <v>30.15</v>
      </c>
      <c r="H111" s="170">
        <v>95.19</v>
      </c>
      <c r="I111" s="170">
        <v>113.47</v>
      </c>
      <c r="J111" s="170">
        <v>3421.12</v>
      </c>
      <c r="K111" s="108">
        <v>7.1088370279911292E-3</v>
      </c>
    </row>
    <row r="112" spans="2:11" s="6" customFormat="1" ht="74.25" customHeight="1">
      <c r="B112" s="107" t="s">
        <v>221</v>
      </c>
      <c r="C112" s="16" t="s">
        <v>222</v>
      </c>
      <c r="D112" s="16" t="s">
        <v>98</v>
      </c>
      <c r="E112" s="15" t="s">
        <v>223</v>
      </c>
      <c r="F112" s="16" t="s">
        <v>16</v>
      </c>
      <c r="G112" s="17">
        <v>297.42</v>
      </c>
      <c r="H112" s="170">
        <v>212.53</v>
      </c>
      <c r="I112" s="170">
        <v>253.35</v>
      </c>
      <c r="J112" s="170">
        <v>75351.350000000006</v>
      </c>
      <c r="K112" s="108">
        <v>0.15657459165101467</v>
      </c>
    </row>
    <row r="113" spans="2:11" s="6" customFormat="1" ht="30.75" customHeight="1">
      <c r="B113" s="107" t="s">
        <v>224</v>
      </c>
      <c r="C113" s="16" t="s">
        <v>225</v>
      </c>
      <c r="D113" s="16" t="s">
        <v>14</v>
      </c>
      <c r="E113" s="15" t="s">
        <v>226</v>
      </c>
      <c r="F113" s="16" t="s">
        <v>16</v>
      </c>
      <c r="G113" s="17">
        <v>733.9</v>
      </c>
      <c r="H113" s="170">
        <v>24.06</v>
      </c>
      <c r="I113" s="170">
        <v>28.68</v>
      </c>
      <c r="J113" s="170">
        <v>21048.25</v>
      </c>
      <c r="K113" s="108">
        <v>4.3736723346276742E-2</v>
      </c>
    </row>
    <row r="114" spans="2:11" s="6" customFormat="1" ht="30.75" customHeight="1">
      <c r="B114" s="107" t="s">
        <v>227</v>
      </c>
      <c r="C114" s="16" t="s">
        <v>228</v>
      </c>
      <c r="D114" s="16" t="s">
        <v>25</v>
      </c>
      <c r="E114" s="15" t="s">
        <v>229</v>
      </c>
      <c r="F114" s="16" t="s">
        <v>16</v>
      </c>
      <c r="G114" s="17">
        <v>2.16</v>
      </c>
      <c r="H114" s="170">
        <v>469.38</v>
      </c>
      <c r="I114" s="170">
        <v>559.54</v>
      </c>
      <c r="J114" s="170">
        <v>1208.5999999999999</v>
      </c>
      <c r="K114" s="108">
        <v>2.5113823636791687E-3</v>
      </c>
    </row>
    <row r="115" spans="2:11" s="6" customFormat="1" ht="30.75" customHeight="1">
      <c r="B115" s="107" t="s">
        <v>230</v>
      </c>
      <c r="C115" s="16" t="s">
        <v>231</v>
      </c>
      <c r="D115" s="16" t="s">
        <v>14</v>
      </c>
      <c r="E115" s="15" t="s">
        <v>232</v>
      </c>
      <c r="F115" s="16" t="s">
        <v>16</v>
      </c>
      <c r="G115" s="17">
        <v>487.28</v>
      </c>
      <c r="H115" s="170">
        <v>38.58</v>
      </c>
      <c r="I115" s="170">
        <v>45.99</v>
      </c>
      <c r="J115" s="170">
        <v>22410</v>
      </c>
      <c r="K115" s="108">
        <v>4.6566340203582801E-2</v>
      </c>
    </row>
    <row r="116" spans="2:11" s="168" customFormat="1" ht="30" customHeight="1">
      <c r="B116" s="182" t="s">
        <v>233</v>
      </c>
      <c r="C116" s="183"/>
      <c r="D116" s="183"/>
      <c r="E116" s="184" t="s">
        <v>234</v>
      </c>
      <c r="F116" s="184"/>
      <c r="G116" s="185"/>
      <c r="H116" s="186"/>
      <c r="I116" s="186"/>
      <c r="J116" s="187">
        <v>6773.46</v>
      </c>
      <c r="K116" s="193">
        <v>1.4074754248788932E-2</v>
      </c>
    </row>
    <row r="117" spans="2:11" s="6" customFormat="1" ht="30.75" customHeight="1">
      <c r="B117" s="107" t="s">
        <v>235</v>
      </c>
      <c r="C117" s="16" t="s">
        <v>236</v>
      </c>
      <c r="D117" s="16" t="s">
        <v>25</v>
      </c>
      <c r="E117" s="15" t="s">
        <v>237</v>
      </c>
      <c r="F117" s="16" t="s">
        <v>16</v>
      </c>
      <c r="G117" s="17">
        <v>1781.89</v>
      </c>
      <c r="H117" s="170">
        <v>2.36</v>
      </c>
      <c r="I117" s="170">
        <v>2.81</v>
      </c>
      <c r="J117" s="170">
        <v>5007.1099999999997</v>
      </c>
      <c r="K117" s="108">
        <v>1.0404408197088866E-2</v>
      </c>
    </row>
    <row r="118" spans="2:11" s="6" customFormat="1" ht="30.75" customHeight="1" thickBot="1">
      <c r="B118" s="111" t="s">
        <v>238</v>
      </c>
      <c r="C118" s="113" t="s">
        <v>239</v>
      </c>
      <c r="D118" s="113" t="s">
        <v>22</v>
      </c>
      <c r="E118" s="112" t="s">
        <v>240</v>
      </c>
      <c r="F118" s="113" t="s">
        <v>241</v>
      </c>
      <c r="G118" s="117">
        <v>1</v>
      </c>
      <c r="H118" s="195">
        <v>1481.72</v>
      </c>
      <c r="I118" s="195">
        <v>1766.35</v>
      </c>
      <c r="J118" s="195">
        <v>1766.35</v>
      </c>
      <c r="K118" s="114">
        <v>3.6703460517000662E-3</v>
      </c>
    </row>
    <row r="119" spans="2:11" ht="7.5" customHeight="1" thickBot="1">
      <c r="B119" s="166"/>
      <c r="C119" s="166"/>
      <c r="D119" s="166"/>
      <c r="E119" s="166"/>
      <c r="F119" s="166"/>
      <c r="G119" s="169"/>
      <c r="H119" s="171"/>
      <c r="I119" s="171"/>
      <c r="J119" s="171"/>
      <c r="K119" s="166"/>
    </row>
    <row r="120" spans="2:11" ht="21.75" customHeight="1" thickBot="1">
      <c r="B120" s="214"/>
      <c r="C120" s="214"/>
      <c r="D120" s="214"/>
      <c r="E120" s="167"/>
      <c r="F120" s="218" t="s">
        <v>242</v>
      </c>
      <c r="G120" s="219"/>
      <c r="H120" s="220"/>
      <c r="I120" s="215">
        <v>481248.9</v>
      </c>
      <c r="J120" s="216"/>
      <c r="K120" s="217"/>
    </row>
  </sheetData>
  <mergeCells count="12">
    <mergeCell ref="B120:D120"/>
    <mergeCell ref="I120:K120"/>
    <mergeCell ref="F120:H120"/>
    <mergeCell ref="F1:G1"/>
    <mergeCell ref="H1:I1"/>
    <mergeCell ref="J1:K1"/>
    <mergeCell ref="B4:K4"/>
    <mergeCell ref="B5:K5"/>
    <mergeCell ref="B6:K6"/>
    <mergeCell ref="B7:K7"/>
    <mergeCell ref="B2:K2"/>
    <mergeCell ref="B3:K3"/>
  </mergeCells>
  <printOptions horizontalCentered="1"/>
  <pageMargins left="0.31496062992125984" right="0.11811023622047245" top="0.39370078740157483" bottom="0.39370078740157483" header="0.31496062992125984" footer="0.31496062992125984"/>
  <pageSetup paperSize="9" scale="46" fitToHeight="0" orientation="portrait" r:id="rId1"/>
  <headerFooter>
    <oddHeader xml:space="preserve">&amp;L </oddHeader>
    <oddFooter xml:space="preserve">&amp;L &amp;C orcafasciosesan@gmail.com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C2CC-05FC-40E8-B054-7B53D19D761D}">
  <dimension ref="B1:K156"/>
  <sheetViews>
    <sheetView topLeftCell="A135" zoomScale="70" zoomScaleNormal="70" workbookViewId="0">
      <selection activeCell="B2" sqref="B2:K156"/>
    </sheetView>
  </sheetViews>
  <sheetFormatPr defaultRowHeight="14.25"/>
  <cols>
    <col min="2" max="2" width="10" bestFit="1" customWidth="1"/>
    <col min="3" max="3" width="12" bestFit="1" customWidth="1"/>
    <col min="4" max="4" width="10" bestFit="1" customWidth="1"/>
    <col min="5" max="5" width="60" bestFit="1" customWidth="1"/>
    <col min="6" max="6" width="15" bestFit="1" customWidth="1"/>
    <col min="7" max="8" width="12" bestFit="1" customWidth="1"/>
    <col min="9" max="9" width="16.25" customWidth="1"/>
    <col min="10" max="10" width="13" bestFit="1" customWidth="1"/>
    <col min="11" max="11" width="14" bestFit="1" customWidth="1"/>
  </cols>
  <sheetData>
    <row r="1" spans="2:11" ht="15" thickBot="1"/>
    <row r="2" spans="2:11" s="4" customFormat="1" ht="22.5" customHeight="1">
      <c r="B2" s="244" t="s">
        <v>336</v>
      </c>
      <c r="C2" s="245"/>
      <c r="D2" s="245"/>
      <c r="E2" s="245"/>
      <c r="F2" s="245"/>
      <c r="G2" s="245"/>
      <c r="H2" s="245"/>
      <c r="I2" s="245"/>
      <c r="J2" s="245"/>
      <c r="K2" s="246"/>
    </row>
    <row r="3" spans="2:11" s="4" customFormat="1" ht="22.5" customHeight="1">
      <c r="B3" s="247" t="s">
        <v>337</v>
      </c>
      <c r="C3" s="226"/>
      <c r="D3" s="226"/>
      <c r="E3" s="226"/>
      <c r="F3" s="226"/>
      <c r="G3" s="226"/>
      <c r="H3" s="226"/>
      <c r="I3" s="226"/>
      <c r="J3" s="226"/>
      <c r="K3" s="248"/>
    </row>
    <row r="4" spans="2:11" s="4" customFormat="1" ht="22.5" customHeight="1">
      <c r="B4" s="239" t="s">
        <v>462</v>
      </c>
      <c r="C4" s="223"/>
      <c r="D4" s="223"/>
      <c r="E4" s="223"/>
      <c r="F4" s="223"/>
      <c r="G4" s="223"/>
      <c r="H4" s="223"/>
      <c r="I4" s="223"/>
      <c r="J4" s="223"/>
      <c r="K4" s="240"/>
    </row>
    <row r="5" spans="2:11" s="4" customFormat="1" ht="22.5" customHeight="1">
      <c r="B5" s="247" t="s">
        <v>463</v>
      </c>
      <c r="C5" s="226"/>
      <c r="D5" s="226"/>
      <c r="E5" s="226"/>
      <c r="F5" s="226"/>
      <c r="G5" s="226"/>
      <c r="H5" s="226"/>
      <c r="I5" s="226"/>
      <c r="J5" s="226"/>
      <c r="K5" s="248"/>
    </row>
    <row r="6" spans="2:11" s="4" customFormat="1" ht="22.5" customHeight="1" thickBot="1">
      <c r="B6" s="247" t="s">
        <v>511</v>
      </c>
      <c r="C6" s="226"/>
      <c r="D6" s="226"/>
      <c r="E6" s="226"/>
      <c r="F6" s="226"/>
      <c r="G6" s="226"/>
      <c r="H6" s="226"/>
      <c r="I6" s="226"/>
      <c r="J6" s="226"/>
      <c r="K6" s="248"/>
    </row>
    <row r="7" spans="2:11" ht="0.95" customHeight="1" thickTop="1" thickBot="1">
      <c r="B7" s="99"/>
      <c r="C7" s="3"/>
      <c r="D7" s="3"/>
      <c r="E7" s="3"/>
      <c r="F7" s="3"/>
      <c r="G7" s="3"/>
      <c r="H7" s="3"/>
      <c r="I7" s="3"/>
      <c r="J7" s="3"/>
      <c r="K7" s="100"/>
    </row>
    <row r="8" spans="2:11" ht="0.95" customHeight="1" thickTop="1">
      <c r="B8" s="99"/>
      <c r="C8" s="3"/>
      <c r="D8" s="3"/>
      <c r="E8" s="3"/>
      <c r="F8" s="3"/>
      <c r="G8" s="3"/>
      <c r="H8" s="3"/>
      <c r="I8" s="3"/>
      <c r="J8" s="3"/>
      <c r="K8" s="100"/>
    </row>
    <row r="9" spans="2:11" ht="18" customHeight="1">
      <c r="B9" s="130" t="s">
        <v>20</v>
      </c>
      <c r="C9" s="131" t="s">
        <v>1</v>
      </c>
      <c r="D9" s="130" t="s">
        <v>2</v>
      </c>
      <c r="E9" s="130" t="s">
        <v>3</v>
      </c>
      <c r="F9" s="238" t="s">
        <v>244</v>
      </c>
      <c r="G9" s="238"/>
      <c r="H9" s="132" t="s">
        <v>4</v>
      </c>
      <c r="I9" s="131" t="s">
        <v>5</v>
      </c>
      <c r="J9" s="131" t="s">
        <v>6</v>
      </c>
      <c r="K9" s="131" t="s">
        <v>8</v>
      </c>
    </row>
    <row r="10" spans="2:11" ht="24" customHeight="1">
      <c r="B10" s="133" t="s">
        <v>245</v>
      </c>
      <c r="C10" s="134" t="s">
        <v>21</v>
      </c>
      <c r="D10" s="133" t="s">
        <v>22</v>
      </c>
      <c r="E10" s="133" t="s">
        <v>23</v>
      </c>
      <c r="F10" s="235" t="s">
        <v>259</v>
      </c>
      <c r="G10" s="235"/>
      <c r="H10" s="135" t="s">
        <v>24</v>
      </c>
      <c r="I10" s="136">
        <v>1</v>
      </c>
      <c r="J10" s="137">
        <v>137</v>
      </c>
      <c r="K10" s="137">
        <v>137</v>
      </c>
    </row>
    <row r="11" spans="2:11" ht="24" customHeight="1">
      <c r="B11" s="138" t="s">
        <v>247</v>
      </c>
      <c r="C11" s="139" t="s">
        <v>260</v>
      </c>
      <c r="D11" s="138" t="s">
        <v>98</v>
      </c>
      <c r="E11" s="138" t="s">
        <v>261</v>
      </c>
      <c r="F11" s="236" t="s">
        <v>259</v>
      </c>
      <c r="G11" s="236"/>
      <c r="H11" s="140" t="s">
        <v>16</v>
      </c>
      <c r="I11" s="141">
        <v>1</v>
      </c>
      <c r="J11" s="142">
        <v>107.04</v>
      </c>
      <c r="K11" s="142">
        <v>107.04</v>
      </c>
    </row>
    <row r="12" spans="2:11" ht="24" customHeight="1">
      <c r="B12" s="138" t="s">
        <v>247</v>
      </c>
      <c r="C12" s="139" t="s">
        <v>262</v>
      </c>
      <c r="D12" s="138" t="s">
        <v>25</v>
      </c>
      <c r="E12" s="138" t="s">
        <v>263</v>
      </c>
      <c r="F12" s="236" t="s">
        <v>264</v>
      </c>
      <c r="G12" s="236"/>
      <c r="H12" s="140" t="s">
        <v>16</v>
      </c>
      <c r="I12" s="141">
        <v>1</v>
      </c>
      <c r="J12" s="142">
        <v>29.96</v>
      </c>
      <c r="K12" s="142">
        <v>29.96</v>
      </c>
    </row>
    <row r="13" spans="2:11">
      <c r="B13" s="143"/>
      <c r="C13" s="143"/>
      <c r="D13" s="143"/>
      <c r="E13" s="143"/>
      <c r="F13" s="143" t="s">
        <v>252</v>
      </c>
      <c r="G13" s="144">
        <v>34.35</v>
      </c>
      <c r="H13" s="143" t="s">
        <v>253</v>
      </c>
      <c r="I13" s="144">
        <v>0</v>
      </c>
      <c r="J13" s="143" t="s">
        <v>254</v>
      </c>
      <c r="K13" s="144">
        <v>34.35</v>
      </c>
    </row>
    <row r="14" spans="2:11" ht="14.25" customHeight="1">
      <c r="B14" s="143"/>
      <c r="C14" s="143"/>
      <c r="D14" s="143"/>
      <c r="E14" s="143"/>
      <c r="F14" s="143" t="s">
        <v>255</v>
      </c>
      <c r="G14" s="144">
        <v>26.31</v>
      </c>
      <c r="H14" s="143"/>
      <c r="I14" s="237" t="s">
        <v>256</v>
      </c>
      <c r="J14" s="237"/>
      <c r="K14" s="144">
        <v>163.31</v>
      </c>
    </row>
    <row r="15" spans="2:11" ht="30" customHeight="1" thickBot="1">
      <c r="B15" s="123"/>
      <c r="C15" s="123"/>
      <c r="D15" s="123"/>
      <c r="E15" s="123"/>
      <c r="F15" s="123"/>
      <c r="G15" s="123"/>
      <c r="H15" s="123" t="s">
        <v>257</v>
      </c>
      <c r="I15" s="145">
        <v>186.25</v>
      </c>
      <c r="J15" s="123" t="s">
        <v>258</v>
      </c>
      <c r="K15" s="146">
        <v>30416.48</v>
      </c>
    </row>
    <row r="16" spans="2:11" ht="0.95" customHeight="1" thickTop="1" thickBot="1">
      <c r="B16" s="99"/>
      <c r="C16" s="3"/>
      <c r="D16" s="3"/>
      <c r="E16" s="3"/>
      <c r="F16" s="3"/>
      <c r="G16" s="3"/>
      <c r="H16" s="3"/>
      <c r="I16" s="3"/>
      <c r="J16" s="3"/>
      <c r="K16" s="100"/>
    </row>
    <row r="17" spans="2:11" ht="0.95" customHeight="1" thickTop="1">
      <c r="B17" s="99"/>
      <c r="C17" s="3"/>
      <c r="D17" s="3"/>
      <c r="E17" s="3"/>
      <c r="F17" s="3"/>
      <c r="G17" s="3"/>
      <c r="H17" s="3"/>
      <c r="I17" s="3"/>
      <c r="J17" s="3"/>
      <c r="K17" s="100"/>
    </row>
    <row r="18" spans="2:11" ht="24" customHeight="1">
      <c r="B18" s="101" t="s">
        <v>36</v>
      </c>
      <c r="C18" s="1"/>
      <c r="D18" s="1"/>
      <c r="E18" s="1" t="s">
        <v>37</v>
      </c>
      <c r="F18" s="1"/>
      <c r="G18" s="234"/>
      <c r="H18" s="234"/>
      <c r="I18" s="2"/>
      <c r="J18" s="1"/>
      <c r="K18" s="102">
        <v>159266.56</v>
      </c>
    </row>
    <row r="19" spans="2:11" ht="24" customHeight="1">
      <c r="B19" s="101" t="s">
        <v>38</v>
      </c>
      <c r="C19" s="1"/>
      <c r="D19" s="1"/>
      <c r="E19" s="1" t="s">
        <v>39</v>
      </c>
      <c r="F19" s="1"/>
      <c r="G19" s="234"/>
      <c r="H19" s="234"/>
      <c r="I19" s="2"/>
      <c r="J19" s="1"/>
      <c r="K19" s="102">
        <v>81112.73</v>
      </c>
    </row>
    <row r="20" spans="2:11" ht="24" customHeight="1">
      <c r="B20" s="101" t="s">
        <v>40</v>
      </c>
      <c r="C20" s="1"/>
      <c r="D20" s="1"/>
      <c r="E20" s="1" t="s">
        <v>41</v>
      </c>
      <c r="F20" s="1"/>
      <c r="G20" s="234"/>
      <c r="H20" s="234"/>
      <c r="I20" s="2"/>
      <c r="J20" s="1"/>
      <c r="K20" s="102">
        <v>18759.16</v>
      </c>
    </row>
    <row r="21" spans="2:11" ht="18" customHeight="1">
      <c r="B21" s="130" t="s">
        <v>42</v>
      </c>
      <c r="C21" s="131" t="s">
        <v>1</v>
      </c>
      <c r="D21" s="130" t="s">
        <v>2</v>
      </c>
      <c r="E21" s="130" t="s">
        <v>3</v>
      </c>
      <c r="F21" s="238" t="s">
        <v>244</v>
      </c>
      <c r="G21" s="238"/>
      <c r="H21" s="132" t="s">
        <v>4</v>
      </c>
      <c r="I21" s="131" t="s">
        <v>5</v>
      </c>
      <c r="J21" s="131" t="s">
        <v>6</v>
      </c>
      <c r="K21" s="131" t="s">
        <v>8</v>
      </c>
    </row>
    <row r="22" spans="2:11" ht="26.1" customHeight="1">
      <c r="B22" s="133" t="s">
        <v>245</v>
      </c>
      <c r="C22" s="134" t="s">
        <v>43</v>
      </c>
      <c r="D22" s="133" t="s">
        <v>22</v>
      </c>
      <c r="E22" s="133" t="s">
        <v>44</v>
      </c>
      <c r="F22" s="235" t="s">
        <v>267</v>
      </c>
      <c r="G22" s="235"/>
      <c r="H22" s="135" t="s">
        <v>35</v>
      </c>
      <c r="I22" s="136">
        <v>1</v>
      </c>
      <c r="J22" s="137">
        <v>1150.1600000000001</v>
      </c>
      <c r="K22" s="137">
        <v>1150.1600000000001</v>
      </c>
    </row>
    <row r="23" spans="2:11" ht="26.1" customHeight="1">
      <c r="B23" s="138" t="s">
        <v>247</v>
      </c>
      <c r="C23" s="139" t="s">
        <v>268</v>
      </c>
      <c r="D23" s="138" t="s">
        <v>14</v>
      </c>
      <c r="E23" s="138" t="s">
        <v>269</v>
      </c>
      <c r="F23" s="236" t="s">
        <v>246</v>
      </c>
      <c r="G23" s="236"/>
      <c r="H23" s="140" t="s">
        <v>35</v>
      </c>
      <c r="I23" s="141">
        <v>1</v>
      </c>
      <c r="J23" s="142">
        <v>883.12</v>
      </c>
      <c r="K23" s="142">
        <v>883.12</v>
      </c>
    </row>
    <row r="24" spans="2:11" ht="26.1" customHeight="1">
      <c r="B24" s="138" t="s">
        <v>247</v>
      </c>
      <c r="C24" s="139" t="s">
        <v>270</v>
      </c>
      <c r="D24" s="138" t="s">
        <v>271</v>
      </c>
      <c r="E24" s="138" t="s">
        <v>272</v>
      </c>
      <c r="F24" s="236" t="s">
        <v>273</v>
      </c>
      <c r="G24" s="236"/>
      <c r="H24" s="140" t="s">
        <v>16</v>
      </c>
      <c r="I24" s="141">
        <v>1</v>
      </c>
      <c r="J24" s="142">
        <v>29.88</v>
      </c>
      <c r="K24" s="142">
        <v>29.88</v>
      </c>
    </row>
    <row r="25" spans="2:11" ht="26.1" customHeight="1">
      <c r="B25" s="138" t="s">
        <v>247</v>
      </c>
      <c r="C25" s="139" t="s">
        <v>274</v>
      </c>
      <c r="D25" s="138" t="s">
        <v>271</v>
      </c>
      <c r="E25" s="138" t="s">
        <v>275</v>
      </c>
      <c r="F25" s="236" t="s">
        <v>273</v>
      </c>
      <c r="G25" s="236"/>
      <c r="H25" s="140" t="s">
        <v>16</v>
      </c>
      <c r="I25" s="141">
        <v>1</v>
      </c>
      <c r="J25" s="142">
        <v>132.57</v>
      </c>
      <c r="K25" s="142">
        <v>132.57</v>
      </c>
    </row>
    <row r="26" spans="2:11" ht="24" customHeight="1">
      <c r="B26" s="138" t="s">
        <v>247</v>
      </c>
      <c r="C26" s="139" t="s">
        <v>276</v>
      </c>
      <c r="D26" s="138" t="s">
        <v>271</v>
      </c>
      <c r="E26" s="138" t="s">
        <v>277</v>
      </c>
      <c r="F26" s="236" t="s">
        <v>273</v>
      </c>
      <c r="G26" s="236"/>
      <c r="H26" s="140" t="s">
        <v>217</v>
      </c>
      <c r="I26" s="141">
        <v>2</v>
      </c>
      <c r="J26" s="142">
        <v>15.9</v>
      </c>
      <c r="K26" s="142">
        <v>31.8</v>
      </c>
    </row>
    <row r="27" spans="2:11" ht="24" customHeight="1">
      <c r="B27" s="138" t="s">
        <v>247</v>
      </c>
      <c r="C27" s="139" t="s">
        <v>278</v>
      </c>
      <c r="D27" s="138" t="s">
        <v>271</v>
      </c>
      <c r="E27" s="138" t="s">
        <v>279</v>
      </c>
      <c r="F27" s="236" t="s">
        <v>273</v>
      </c>
      <c r="G27" s="236"/>
      <c r="H27" s="140" t="s">
        <v>217</v>
      </c>
      <c r="I27" s="141">
        <v>0.5</v>
      </c>
      <c r="J27" s="142">
        <v>31.34</v>
      </c>
      <c r="K27" s="142">
        <v>15.67</v>
      </c>
    </row>
    <row r="28" spans="2:11" ht="24" customHeight="1">
      <c r="B28" s="138" t="s">
        <v>247</v>
      </c>
      <c r="C28" s="139" t="s">
        <v>280</v>
      </c>
      <c r="D28" s="138" t="s">
        <v>271</v>
      </c>
      <c r="E28" s="138" t="s">
        <v>281</v>
      </c>
      <c r="F28" s="236" t="s">
        <v>282</v>
      </c>
      <c r="G28" s="236"/>
      <c r="H28" s="140" t="s">
        <v>249</v>
      </c>
      <c r="I28" s="141">
        <v>8</v>
      </c>
      <c r="J28" s="142">
        <v>7.14</v>
      </c>
      <c r="K28" s="142">
        <v>57.12</v>
      </c>
    </row>
    <row r="29" spans="2:11">
      <c r="B29" s="143"/>
      <c r="C29" s="143"/>
      <c r="D29" s="143"/>
      <c r="E29" s="143"/>
      <c r="F29" s="143" t="s">
        <v>252</v>
      </c>
      <c r="G29" s="144">
        <v>232.57</v>
      </c>
      <c r="H29" s="143" t="s">
        <v>253</v>
      </c>
      <c r="I29" s="144">
        <v>0</v>
      </c>
      <c r="J29" s="143" t="s">
        <v>254</v>
      </c>
      <c r="K29" s="144">
        <v>232.57</v>
      </c>
    </row>
    <row r="30" spans="2:11" ht="14.25" customHeight="1">
      <c r="B30" s="143"/>
      <c r="C30" s="143"/>
      <c r="D30" s="143"/>
      <c r="E30" s="143"/>
      <c r="F30" s="143" t="s">
        <v>255</v>
      </c>
      <c r="G30" s="144">
        <v>220.94</v>
      </c>
      <c r="H30" s="143"/>
      <c r="I30" s="237" t="s">
        <v>256</v>
      </c>
      <c r="J30" s="237"/>
      <c r="K30" s="144">
        <v>1371.1</v>
      </c>
    </row>
    <row r="31" spans="2:11" ht="30" customHeight="1" thickBot="1">
      <c r="B31" s="123"/>
      <c r="C31" s="123"/>
      <c r="D31" s="123"/>
      <c r="E31" s="123"/>
      <c r="F31" s="123"/>
      <c r="G31" s="123"/>
      <c r="H31" s="123" t="s">
        <v>257</v>
      </c>
      <c r="I31" s="145">
        <v>9.6</v>
      </c>
      <c r="J31" s="123" t="s">
        <v>258</v>
      </c>
      <c r="K31" s="146">
        <v>13162.56</v>
      </c>
    </row>
    <row r="32" spans="2:11" ht="0.95" customHeight="1" thickTop="1" thickBot="1">
      <c r="B32" s="99"/>
      <c r="C32" s="3"/>
      <c r="D32" s="3"/>
      <c r="E32" s="3"/>
      <c r="F32" s="3"/>
      <c r="G32" s="3"/>
      <c r="H32" s="3"/>
      <c r="I32" s="3"/>
      <c r="J32" s="3"/>
      <c r="K32" s="100"/>
    </row>
    <row r="33" spans="2:11" ht="0.95" customHeight="1" thickTop="1" thickBot="1">
      <c r="B33" s="99"/>
      <c r="C33" s="3"/>
      <c r="D33" s="3"/>
      <c r="E33" s="3"/>
      <c r="F33" s="3"/>
      <c r="G33" s="3"/>
      <c r="H33" s="3"/>
      <c r="I33" s="3"/>
      <c r="J33" s="3"/>
      <c r="K33" s="100"/>
    </row>
    <row r="34" spans="2:11" ht="0.95" customHeight="1" thickTop="1">
      <c r="B34" s="99"/>
      <c r="C34" s="3"/>
      <c r="D34" s="3"/>
      <c r="E34" s="3"/>
      <c r="F34" s="3"/>
      <c r="G34" s="3"/>
      <c r="H34" s="3"/>
      <c r="I34" s="3"/>
      <c r="J34" s="3"/>
      <c r="K34" s="100"/>
    </row>
    <row r="35" spans="2:11" ht="24" customHeight="1">
      <c r="B35" s="101" t="s">
        <v>75</v>
      </c>
      <c r="C35" s="1"/>
      <c r="D35" s="1"/>
      <c r="E35" s="1" t="s">
        <v>76</v>
      </c>
      <c r="F35" s="1"/>
      <c r="G35" s="234"/>
      <c r="H35" s="234"/>
      <c r="I35" s="2"/>
      <c r="J35" s="1"/>
      <c r="K35" s="102">
        <v>2626.6</v>
      </c>
    </row>
    <row r="36" spans="2:11" ht="18" customHeight="1">
      <c r="B36" s="130" t="s">
        <v>77</v>
      </c>
      <c r="C36" s="131" t="s">
        <v>1</v>
      </c>
      <c r="D36" s="130" t="s">
        <v>2</v>
      </c>
      <c r="E36" s="130" t="s">
        <v>3</v>
      </c>
      <c r="F36" s="238" t="s">
        <v>244</v>
      </c>
      <c r="G36" s="238"/>
      <c r="H36" s="132" t="s">
        <v>4</v>
      </c>
      <c r="I36" s="131" t="s">
        <v>5</v>
      </c>
      <c r="J36" s="131" t="s">
        <v>6</v>
      </c>
      <c r="K36" s="131" t="s">
        <v>8</v>
      </c>
    </row>
    <row r="37" spans="2:11" ht="26.1" customHeight="1">
      <c r="B37" s="133" t="s">
        <v>245</v>
      </c>
      <c r="C37" s="134" t="s">
        <v>78</v>
      </c>
      <c r="D37" s="133" t="s">
        <v>22</v>
      </c>
      <c r="E37" s="133" t="s">
        <v>79</v>
      </c>
      <c r="F37" s="235" t="s">
        <v>284</v>
      </c>
      <c r="G37" s="235"/>
      <c r="H37" s="135" t="s">
        <v>29</v>
      </c>
      <c r="I37" s="136">
        <v>1</v>
      </c>
      <c r="J37" s="137">
        <v>444.44</v>
      </c>
      <c r="K37" s="137">
        <v>444.44</v>
      </c>
    </row>
    <row r="38" spans="2:11" ht="39" customHeight="1">
      <c r="B38" s="138" t="s">
        <v>247</v>
      </c>
      <c r="C38" s="139" t="s">
        <v>285</v>
      </c>
      <c r="D38" s="138" t="s">
        <v>98</v>
      </c>
      <c r="E38" s="138" t="s">
        <v>286</v>
      </c>
      <c r="F38" s="236" t="s">
        <v>287</v>
      </c>
      <c r="G38" s="236"/>
      <c r="H38" s="140" t="s">
        <v>16</v>
      </c>
      <c r="I38" s="141">
        <v>1.47</v>
      </c>
      <c r="J38" s="142">
        <v>25.15</v>
      </c>
      <c r="K38" s="142">
        <v>36.97</v>
      </c>
    </row>
    <row r="39" spans="2:11" ht="26.1" customHeight="1">
      <c r="B39" s="138" t="s">
        <v>247</v>
      </c>
      <c r="C39" s="139" t="s">
        <v>288</v>
      </c>
      <c r="D39" s="138" t="s">
        <v>14</v>
      </c>
      <c r="E39" s="138" t="s">
        <v>289</v>
      </c>
      <c r="F39" s="236" t="s">
        <v>246</v>
      </c>
      <c r="G39" s="236"/>
      <c r="H39" s="140" t="s">
        <v>35</v>
      </c>
      <c r="I39" s="141">
        <v>0.12</v>
      </c>
      <c r="J39" s="142">
        <v>3395.65</v>
      </c>
      <c r="K39" s="142">
        <v>407.47</v>
      </c>
    </row>
    <row r="40" spans="2:11">
      <c r="B40" s="143"/>
      <c r="C40" s="143"/>
      <c r="D40" s="143"/>
      <c r="E40" s="143"/>
      <c r="F40" s="143" t="s">
        <v>252</v>
      </c>
      <c r="G40" s="144">
        <v>102.39999999999999</v>
      </c>
      <c r="H40" s="143" t="s">
        <v>253</v>
      </c>
      <c r="I40" s="144">
        <v>0</v>
      </c>
      <c r="J40" s="143" t="s">
        <v>254</v>
      </c>
      <c r="K40" s="144">
        <v>102.39999999999999</v>
      </c>
    </row>
    <row r="41" spans="2:11" ht="14.25" customHeight="1">
      <c r="B41" s="143"/>
      <c r="C41" s="143"/>
      <c r="D41" s="143"/>
      <c r="E41" s="143"/>
      <c r="F41" s="143" t="s">
        <v>255</v>
      </c>
      <c r="G41" s="144">
        <v>85.37</v>
      </c>
      <c r="H41" s="143"/>
      <c r="I41" s="237" t="s">
        <v>256</v>
      </c>
      <c r="J41" s="237"/>
      <c r="K41" s="144">
        <v>529.80999999999995</v>
      </c>
    </row>
    <row r="42" spans="2:11" ht="30" customHeight="1" thickBot="1">
      <c r="B42" s="123"/>
      <c r="C42" s="123"/>
      <c r="D42" s="123"/>
      <c r="E42" s="123"/>
      <c r="F42" s="123"/>
      <c r="G42" s="123"/>
      <c r="H42" s="123" t="s">
        <v>257</v>
      </c>
      <c r="I42" s="145">
        <v>5</v>
      </c>
      <c r="J42" s="123" t="s">
        <v>258</v>
      </c>
      <c r="K42" s="146">
        <v>2649.05</v>
      </c>
    </row>
    <row r="43" spans="2:11" ht="0.95" customHeight="1" thickTop="1" thickBot="1">
      <c r="B43" s="99"/>
      <c r="C43" s="3"/>
      <c r="D43" s="3"/>
      <c r="E43" s="3"/>
      <c r="F43" s="3"/>
      <c r="G43" s="3"/>
      <c r="H43" s="3"/>
      <c r="I43" s="3"/>
      <c r="J43" s="3"/>
      <c r="K43" s="100"/>
    </row>
    <row r="44" spans="2:11" ht="0.95" customHeight="1" thickTop="1">
      <c r="B44" s="99"/>
      <c r="C44" s="3"/>
      <c r="D44" s="3"/>
      <c r="E44" s="3"/>
      <c r="F44" s="3"/>
      <c r="G44" s="3"/>
      <c r="H44" s="3"/>
      <c r="I44" s="3"/>
      <c r="J44" s="3"/>
      <c r="K44" s="100"/>
    </row>
    <row r="45" spans="2:11" ht="24" customHeight="1">
      <c r="B45" s="101" t="s">
        <v>118</v>
      </c>
      <c r="C45" s="1"/>
      <c r="D45" s="1"/>
      <c r="E45" s="1" t="s">
        <v>81</v>
      </c>
      <c r="F45" s="1"/>
      <c r="G45" s="234"/>
      <c r="H45" s="234"/>
      <c r="I45" s="2"/>
      <c r="J45" s="1"/>
      <c r="K45" s="102">
        <v>29929.95</v>
      </c>
    </row>
    <row r="46" spans="2:11" ht="18" customHeight="1">
      <c r="B46" s="130" t="s">
        <v>119</v>
      </c>
      <c r="C46" s="131" t="s">
        <v>1</v>
      </c>
      <c r="D46" s="130" t="s">
        <v>2</v>
      </c>
      <c r="E46" s="130" t="s">
        <v>3</v>
      </c>
      <c r="F46" s="238" t="s">
        <v>244</v>
      </c>
      <c r="G46" s="238"/>
      <c r="H46" s="132" t="s">
        <v>4</v>
      </c>
      <c r="I46" s="131" t="s">
        <v>5</v>
      </c>
      <c r="J46" s="131" t="s">
        <v>6</v>
      </c>
      <c r="K46" s="131" t="s">
        <v>8</v>
      </c>
    </row>
    <row r="47" spans="2:11" ht="26.1" customHeight="1">
      <c r="B47" s="133" t="s">
        <v>245</v>
      </c>
      <c r="C47" s="134" t="s">
        <v>120</v>
      </c>
      <c r="D47" s="133" t="s">
        <v>22</v>
      </c>
      <c r="E47" s="133" t="s">
        <v>121</v>
      </c>
      <c r="F47" s="235" t="s">
        <v>291</v>
      </c>
      <c r="G47" s="235"/>
      <c r="H47" s="135" t="s">
        <v>16</v>
      </c>
      <c r="I47" s="136">
        <v>1</v>
      </c>
      <c r="J47" s="137">
        <v>73.67</v>
      </c>
      <c r="K47" s="137">
        <v>73.67</v>
      </c>
    </row>
    <row r="48" spans="2:11" ht="24" customHeight="1">
      <c r="B48" s="138" t="s">
        <v>247</v>
      </c>
      <c r="C48" s="139" t="s">
        <v>292</v>
      </c>
      <c r="D48" s="138" t="s">
        <v>98</v>
      </c>
      <c r="E48" s="138" t="s">
        <v>293</v>
      </c>
      <c r="F48" s="236" t="s">
        <v>290</v>
      </c>
      <c r="G48" s="236"/>
      <c r="H48" s="140" t="s">
        <v>249</v>
      </c>
      <c r="I48" s="141">
        <v>0.42699999999999999</v>
      </c>
      <c r="J48" s="142">
        <v>26.6</v>
      </c>
      <c r="K48" s="142">
        <v>11.35</v>
      </c>
    </row>
    <row r="49" spans="2:11" ht="24" customHeight="1">
      <c r="B49" s="138" t="s">
        <v>247</v>
      </c>
      <c r="C49" s="139" t="s">
        <v>294</v>
      </c>
      <c r="D49" s="138" t="s">
        <v>98</v>
      </c>
      <c r="E49" s="138" t="s">
        <v>248</v>
      </c>
      <c r="F49" s="236" t="s">
        <v>290</v>
      </c>
      <c r="G49" s="236"/>
      <c r="H49" s="140" t="s">
        <v>249</v>
      </c>
      <c r="I49" s="141">
        <v>0.63729999999999998</v>
      </c>
      <c r="J49" s="142">
        <v>21.14</v>
      </c>
      <c r="K49" s="142">
        <v>13.47</v>
      </c>
    </row>
    <row r="50" spans="2:11" ht="39" customHeight="1">
      <c r="B50" s="138" t="s">
        <v>247</v>
      </c>
      <c r="C50" s="139" t="s">
        <v>295</v>
      </c>
      <c r="D50" s="138" t="s">
        <v>98</v>
      </c>
      <c r="E50" s="138" t="s">
        <v>296</v>
      </c>
      <c r="F50" s="236" t="s">
        <v>267</v>
      </c>
      <c r="G50" s="236"/>
      <c r="H50" s="140" t="s">
        <v>35</v>
      </c>
      <c r="I50" s="141">
        <v>7.1400000000000005E-2</v>
      </c>
      <c r="J50" s="142">
        <v>624.03</v>
      </c>
      <c r="K50" s="142">
        <v>44.55</v>
      </c>
    </row>
    <row r="51" spans="2:11" ht="30.75" customHeight="1">
      <c r="B51" s="147" t="s">
        <v>250</v>
      </c>
      <c r="C51" s="148" t="s">
        <v>297</v>
      </c>
      <c r="D51" s="147" t="s">
        <v>98</v>
      </c>
      <c r="E51" s="147" t="s">
        <v>298</v>
      </c>
      <c r="F51" s="241" t="s">
        <v>251</v>
      </c>
      <c r="G51" s="241"/>
      <c r="H51" s="149" t="s">
        <v>299</v>
      </c>
      <c r="I51" s="150">
        <v>0.10834770000000001</v>
      </c>
      <c r="J51" s="151">
        <v>39.71</v>
      </c>
      <c r="K51" s="151">
        <v>4.3</v>
      </c>
    </row>
    <row r="52" spans="2:11">
      <c r="B52" s="143"/>
      <c r="C52" s="143"/>
      <c r="D52" s="143"/>
      <c r="E52" s="143"/>
      <c r="F52" s="143" t="s">
        <v>252</v>
      </c>
      <c r="G52" s="144">
        <v>21.27</v>
      </c>
      <c r="H52" s="143" t="s">
        <v>253</v>
      </c>
      <c r="I52" s="144">
        <v>0</v>
      </c>
      <c r="J52" s="143" t="s">
        <v>254</v>
      </c>
      <c r="K52" s="144">
        <v>21.27</v>
      </c>
    </row>
    <row r="53" spans="2:11" ht="14.25" customHeight="1">
      <c r="B53" s="143"/>
      <c r="C53" s="143"/>
      <c r="D53" s="143"/>
      <c r="E53" s="143"/>
      <c r="F53" s="143" t="s">
        <v>255</v>
      </c>
      <c r="G53" s="144">
        <v>14.15</v>
      </c>
      <c r="H53" s="143"/>
      <c r="I53" s="237" t="s">
        <v>256</v>
      </c>
      <c r="J53" s="237"/>
      <c r="K53" s="144">
        <v>87.82</v>
      </c>
    </row>
    <row r="54" spans="2:11" ht="30" customHeight="1" thickBot="1">
      <c r="B54" s="123"/>
      <c r="C54" s="123"/>
      <c r="D54" s="123"/>
      <c r="E54" s="123"/>
      <c r="F54" s="123"/>
      <c r="G54" s="123"/>
      <c r="H54" s="123" t="s">
        <v>257</v>
      </c>
      <c r="I54" s="145">
        <v>238.66</v>
      </c>
      <c r="J54" s="123" t="s">
        <v>258</v>
      </c>
      <c r="K54" s="146">
        <v>20959.12</v>
      </c>
    </row>
    <row r="55" spans="2:11" ht="0.95" customHeight="1" thickTop="1" thickBot="1">
      <c r="B55" s="99"/>
      <c r="C55" s="3"/>
      <c r="D55" s="3"/>
      <c r="E55" s="3"/>
      <c r="F55" s="3"/>
      <c r="G55" s="3"/>
      <c r="H55" s="3"/>
      <c r="I55" s="3"/>
      <c r="J55" s="3"/>
      <c r="K55" s="100"/>
    </row>
    <row r="56" spans="2:11" ht="0.95" customHeight="1" thickTop="1">
      <c r="B56" s="99"/>
      <c r="C56" s="3"/>
      <c r="D56" s="3"/>
      <c r="E56" s="3"/>
      <c r="F56" s="3"/>
      <c r="G56" s="3"/>
      <c r="H56" s="3"/>
      <c r="I56" s="3"/>
      <c r="J56" s="3"/>
      <c r="K56" s="100"/>
    </row>
    <row r="57" spans="2:11" ht="18" customHeight="1">
      <c r="B57" s="130" t="s">
        <v>136</v>
      </c>
      <c r="C57" s="131" t="s">
        <v>1</v>
      </c>
      <c r="D57" s="130" t="s">
        <v>2</v>
      </c>
      <c r="E57" s="130" t="s">
        <v>3</v>
      </c>
      <c r="F57" s="238" t="s">
        <v>244</v>
      </c>
      <c r="G57" s="238"/>
      <c r="H57" s="132" t="s">
        <v>4</v>
      </c>
      <c r="I57" s="131" t="s">
        <v>5</v>
      </c>
      <c r="J57" s="131" t="s">
        <v>6</v>
      </c>
      <c r="K57" s="131" t="s">
        <v>8</v>
      </c>
    </row>
    <row r="58" spans="2:11" ht="26.1" customHeight="1">
      <c r="B58" s="133" t="s">
        <v>245</v>
      </c>
      <c r="C58" s="134" t="s">
        <v>137</v>
      </c>
      <c r="D58" s="133" t="s">
        <v>22</v>
      </c>
      <c r="E58" s="133" t="s">
        <v>138</v>
      </c>
      <c r="F58" s="235" t="s">
        <v>300</v>
      </c>
      <c r="G58" s="235"/>
      <c r="H58" s="135" t="s">
        <v>139</v>
      </c>
      <c r="I58" s="136">
        <v>1</v>
      </c>
      <c r="J58" s="137">
        <v>101.31</v>
      </c>
      <c r="K58" s="137">
        <v>101.31</v>
      </c>
    </row>
    <row r="59" spans="2:11" ht="24" customHeight="1">
      <c r="B59" s="138" t="s">
        <v>247</v>
      </c>
      <c r="C59" s="139" t="s">
        <v>292</v>
      </c>
      <c r="D59" s="138" t="s">
        <v>98</v>
      </c>
      <c r="E59" s="138" t="s">
        <v>293</v>
      </c>
      <c r="F59" s="236" t="s">
        <v>290</v>
      </c>
      <c r="G59" s="236"/>
      <c r="H59" s="140" t="s">
        <v>249</v>
      </c>
      <c r="I59" s="141">
        <v>0.22170000000000001</v>
      </c>
      <c r="J59" s="142">
        <v>26.6</v>
      </c>
      <c r="K59" s="142">
        <v>5.89</v>
      </c>
    </row>
    <row r="60" spans="2:11" ht="24" customHeight="1">
      <c r="B60" s="138" t="s">
        <v>247</v>
      </c>
      <c r="C60" s="139" t="s">
        <v>294</v>
      </c>
      <c r="D60" s="138" t="s">
        <v>98</v>
      </c>
      <c r="E60" s="138" t="s">
        <v>248</v>
      </c>
      <c r="F60" s="236" t="s">
        <v>290</v>
      </c>
      <c r="G60" s="236"/>
      <c r="H60" s="140" t="s">
        <v>249</v>
      </c>
      <c r="I60" s="141">
        <v>0.35699999999999998</v>
      </c>
      <c r="J60" s="142">
        <v>21.14</v>
      </c>
      <c r="K60" s="142">
        <v>7.54</v>
      </c>
    </row>
    <row r="61" spans="2:11" ht="39" customHeight="1">
      <c r="B61" s="138" t="s">
        <v>247</v>
      </c>
      <c r="C61" s="139" t="s">
        <v>301</v>
      </c>
      <c r="D61" s="138" t="s">
        <v>302</v>
      </c>
      <c r="E61" s="138" t="s">
        <v>303</v>
      </c>
      <c r="F61" s="236" t="s">
        <v>246</v>
      </c>
      <c r="G61" s="236"/>
      <c r="H61" s="140" t="s">
        <v>16</v>
      </c>
      <c r="I61" s="141">
        <v>0.1578</v>
      </c>
      <c r="J61" s="142">
        <v>67.739999999999995</v>
      </c>
      <c r="K61" s="142">
        <v>10.68</v>
      </c>
    </row>
    <row r="62" spans="2:11" ht="39" customHeight="1">
      <c r="B62" s="138" t="s">
        <v>247</v>
      </c>
      <c r="C62" s="139" t="s">
        <v>304</v>
      </c>
      <c r="D62" s="138" t="s">
        <v>98</v>
      </c>
      <c r="E62" s="138" t="s">
        <v>305</v>
      </c>
      <c r="F62" s="236" t="s">
        <v>267</v>
      </c>
      <c r="G62" s="236"/>
      <c r="H62" s="140" t="s">
        <v>35</v>
      </c>
      <c r="I62" s="141">
        <v>0.1</v>
      </c>
      <c r="J62" s="142">
        <v>658.01</v>
      </c>
      <c r="K62" s="142">
        <v>65.8</v>
      </c>
    </row>
    <row r="63" spans="2:11" ht="26.1" customHeight="1">
      <c r="B63" s="147" t="s">
        <v>250</v>
      </c>
      <c r="C63" s="148" t="s">
        <v>306</v>
      </c>
      <c r="D63" s="147" t="s">
        <v>98</v>
      </c>
      <c r="E63" s="147" t="s">
        <v>307</v>
      </c>
      <c r="F63" s="241" t="s">
        <v>251</v>
      </c>
      <c r="G63" s="241"/>
      <c r="H63" s="149" t="s">
        <v>35</v>
      </c>
      <c r="I63" s="150">
        <v>0.06</v>
      </c>
      <c r="J63" s="151">
        <v>190</v>
      </c>
      <c r="K63" s="151">
        <v>11.4</v>
      </c>
    </row>
    <row r="64" spans="2:11">
      <c r="B64" s="143"/>
      <c r="C64" s="143"/>
      <c r="D64" s="143"/>
      <c r="E64" s="143"/>
      <c r="F64" s="143" t="s">
        <v>252</v>
      </c>
      <c r="G64" s="144">
        <v>21.01</v>
      </c>
      <c r="H64" s="143" t="s">
        <v>253</v>
      </c>
      <c r="I64" s="144">
        <v>0</v>
      </c>
      <c r="J64" s="143" t="s">
        <v>254</v>
      </c>
      <c r="K64" s="144">
        <v>21.01</v>
      </c>
    </row>
    <row r="65" spans="2:11">
      <c r="B65" s="143"/>
      <c r="C65" s="143"/>
      <c r="D65" s="143"/>
      <c r="E65" s="143"/>
      <c r="F65" s="143" t="s">
        <v>255</v>
      </c>
      <c r="G65" s="144">
        <v>19.46</v>
      </c>
      <c r="H65" s="143"/>
      <c r="I65" s="237" t="s">
        <v>256</v>
      </c>
      <c r="J65" s="237"/>
      <c r="K65" s="144">
        <v>120.77</v>
      </c>
    </row>
    <row r="66" spans="2:11" ht="30" customHeight="1" thickBot="1">
      <c r="B66" s="123"/>
      <c r="C66" s="123"/>
      <c r="D66" s="123"/>
      <c r="E66" s="123"/>
      <c r="F66" s="123"/>
      <c r="G66" s="123"/>
      <c r="H66" s="123" t="s">
        <v>257</v>
      </c>
      <c r="I66" s="145">
        <v>3.46</v>
      </c>
      <c r="J66" s="123" t="s">
        <v>258</v>
      </c>
      <c r="K66" s="146">
        <v>417.86</v>
      </c>
    </row>
    <row r="67" spans="2:11" ht="0.95" customHeight="1" thickTop="1" thickBot="1">
      <c r="B67" s="99"/>
      <c r="C67" s="3"/>
      <c r="D67" s="3"/>
      <c r="E67" s="3"/>
      <c r="F67" s="3"/>
      <c r="G67" s="3"/>
      <c r="H67" s="3"/>
      <c r="I67" s="3"/>
      <c r="J67" s="3"/>
      <c r="K67" s="100"/>
    </row>
    <row r="68" spans="2:11" ht="0.95" customHeight="1" thickTop="1">
      <c r="B68" s="99"/>
      <c r="C68" s="3"/>
      <c r="D68" s="3"/>
      <c r="E68" s="3"/>
      <c r="F68" s="3"/>
      <c r="G68" s="3"/>
      <c r="H68" s="3"/>
      <c r="I68" s="3"/>
      <c r="J68" s="3"/>
      <c r="K68" s="100"/>
    </row>
    <row r="69" spans="2:11" ht="24" customHeight="1">
      <c r="B69" s="101" t="s">
        <v>166</v>
      </c>
      <c r="C69" s="1"/>
      <c r="D69" s="1"/>
      <c r="E69" s="1" t="s">
        <v>76</v>
      </c>
      <c r="F69" s="1"/>
      <c r="G69" s="234"/>
      <c r="H69" s="234"/>
      <c r="I69" s="2"/>
      <c r="J69" s="1"/>
      <c r="K69" s="102">
        <v>2101.2800000000002</v>
      </c>
    </row>
    <row r="70" spans="2:11" ht="18" customHeight="1">
      <c r="B70" s="130" t="s">
        <v>167</v>
      </c>
      <c r="C70" s="131" t="s">
        <v>1</v>
      </c>
      <c r="D70" s="130" t="s">
        <v>2</v>
      </c>
      <c r="E70" s="130" t="s">
        <v>3</v>
      </c>
      <c r="F70" s="238" t="s">
        <v>244</v>
      </c>
      <c r="G70" s="238"/>
      <c r="H70" s="132" t="s">
        <v>4</v>
      </c>
      <c r="I70" s="131" t="s">
        <v>5</v>
      </c>
      <c r="J70" s="131" t="s">
        <v>6</v>
      </c>
      <c r="K70" s="131" t="s">
        <v>8</v>
      </c>
    </row>
    <row r="71" spans="2:11" ht="26.1" customHeight="1">
      <c r="B71" s="133" t="s">
        <v>245</v>
      </c>
      <c r="C71" s="134" t="s">
        <v>78</v>
      </c>
      <c r="D71" s="133" t="s">
        <v>22</v>
      </c>
      <c r="E71" s="133" t="s">
        <v>79</v>
      </c>
      <c r="F71" s="235" t="s">
        <v>284</v>
      </c>
      <c r="G71" s="235"/>
      <c r="H71" s="135" t="s">
        <v>29</v>
      </c>
      <c r="I71" s="136">
        <v>1</v>
      </c>
      <c r="J71" s="137">
        <v>444.44</v>
      </c>
      <c r="K71" s="137">
        <v>444.44</v>
      </c>
    </row>
    <row r="72" spans="2:11" ht="39" customHeight="1">
      <c r="B72" s="138" t="s">
        <v>247</v>
      </c>
      <c r="C72" s="139" t="s">
        <v>285</v>
      </c>
      <c r="D72" s="138" t="s">
        <v>98</v>
      </c>
      <c r="E72" s="138" t="s">
        <v>286</v>
      </c>
      <c r="F72" s="236" t="s">
        <v>287</v>
      </c>
      <c r="G72" s="236"/>
      <c r="H72" s="140" t="s">
        <v>16</v>
      </c>
      <c r="I72" s="141">
        <v>1.47</v>
      </c>
      <c r="J72" s="142">
        <v>25.15</v>
      </c>
      <c r="K72" s="142">
        <v>36.97</v>
      </c>
    </row>
    <row r="73" spans="2:11" ht="26.1" customHeight="1">
      <c r="B73" s="138" t="s">
        <v>247</v>
      </c>
      <c r="C73" s="139" t="s">
        <v>288</v>
      </c>
      <c r="D73" s="138" t="s">
        <v>14</v>
      </c>
      <c r="E73" s="138" t="s">
        <v>289</v>
      </c>
      <c r="F73" s="236" t="s">
        <v>246</v>
      </c>
      <c r="G73" s="236"/>
      <c r="H73" s="140" t="s">
        <v>35</v>
      </c>
      <c r="I73" s="141">
        <v>0.12</v>
      </c>
      <c r="J73" s="142">
        <v>3395.65</v>
      </c>
      <c r="K73" s="142">
        <v>407.47</v>
      </c>
    </row>
    <row r="74" spans="2:11">
      <c r="B74" s="143"/>
      <c r="C74" s="143"/>
      <c r="D74" s="143"/>
      <c r="E74" s="143"/>
      <c r="F74" s="143" t="s">
        <v>252</v>
      </c>
      <c r="G74" s="144">
        <v>102.39999999999999</v>
      </c>
      <c r="H74" s="143" t="s">
        <v>253</v>
      </c>
      <c r="I74" s="144">
        <v>0</v>
      </c>
      <c r="J74" s="143" t="s">
        <v>254</v>
      </c>
      <c r="K74" s="144">
        <v>102.39999999999999</v>
      </c>
    </row>
    <row r="75" spans="2:11">
      <c r="B75" s="143"/>
      <c r="C75" s="143"/>
      <c r="D75" s="143"/>
      <c r="E75" s="143"/>
      <c r="F75" s="143" t="s">
        <v>255</v>
      </c>
      <c r="G75" s="144">
        <v>85.37</v>
      </c>
      <c r="H75" s="143"/>
      <c r="I75" s="237" t="s">
        <v>256</v>
      </c>
      <c r="J75" s="237"/>
      <c r="K75" s="144">
        <v>529.80999999999995</v>
      </c>
    </row>
    <row r="76" spans="2:11" ht="30" customHeight="1" thickBot="1">
      <c r="B76" s="123"/>
      <c r="C76" s="123"/>
      <c r="D76" s="123"/>
      <c r="E76" s="123"/>
      <c r="F76" s="123"/>
      <c r="G76" s="123"/>
      <c r="H76" s="123" t="s">
        <v>257</v>
      </c>
      <c r="I76" s="145">
        <v>4</v>
      </c>
      <c r="J76" s="123" t="s">
        <v>258</v>
      </c>
      <c r="K76" s="146">
        <v>2119.2399999999998</v>
      </c>
    </row>
    <row r="77" spans="2:11" ht="0.95" customHeight="1" thickTop="1">
      <c r="B77" s="99"/>
      <c r="C77" s="3"/>
      <c r="D77" s="3"/>
      <c r="E77" s="3"/>
      <c r="F77" s="3"/>
      <c r="G77" s="3"/>
      <c r="H77" s="3"/>
      <c r="I77" s="3"/>
      <c r="J77" s="3"/>
      <c r="K77" s="100"/>
    </row>
    <row r="78" spans="2:11" ht="24" customHeight="1" thickBot="1">
      <c r="B78" s="101" t="s">
        <v>168</v>
      </c>
      <c r="C78" s="1"/>
      <c r="D78" s="1"/>
      <c r="E78" s="1" t="s">
        <v>169</v>
      </c>
      <c r="F78" s="1"/>
      <c r="G78" s="234"/>
      <c r="H78" s="234"/>
      <c r="I78" s="2"/>
      <c r="J78" s="1"/>
      <c r="K78" s="102">
        <v>96280.04</v>
      </c>
    </row>
    <row r="79" spans="2:11" ht="0.95" customHeight="1" thickTop="1">
      <c r="B79" s="99"/>
      <c r="C79" s="3"/>
      <c r="D79" s="3"/>
      <c r="E79" s="3"/>
      <c r="F79" s="3"/>
      <c r="G79" s="3"/>
      <c r="H79" s="3"/>
      <c r="I79" s="3"/>
      <c r="J79" s="3"/>
      <c r="K79" s="100"/>
    </row>
    <row r="80" spans="2:11" ht="24" customHeight="1">
      <c r="B80" s="101" t="s">
        <v>189</v>
      </c>
      <c r="C80" s="1"/>
      <c r="D80" s="1"/>
      <c r="E80" s="1" t="s">
        <v>81</v>
      </c>
      <c r="F80" s="1"/>
      <c r="G80" s="234"/>
      <c r="H80" s="234"/>
      <c r="I80" s="2"/>
      <c r="J80" s="1"/>
      <c r="K80" s="102">
        <v>44278.39</v>
      </c>
    </row>
    <row r="81" spans="2:11" ht="18" customHeight="1">
      <c r="B81" s="130" t="s">
        <v>190</v>
      </c>
      <c r="C81" s="131" t="s">
        <v>1</v>
      </c>
      <c r="D81" s="130" t="s">
        <v>2</v>
      </c>
      <c r="E81" s="130" t="s">
        <v>3</v>
      </c>
      <c r="F81" s="238" t="s">
        <v>244</v>
      </c>
      <c r="G81" s="238"/>
      <c r="H81" s="132" t="s">
        <v>4</v>
      </c>
      <c r="I81" s="131" t="s">
        <v>5</v>
      </c>
      <c r="J81" s="131" t="s">
        <v>6</v>
      </c>
      <c r="K81" s="131" t="s">
        <v>8</v>
      </c>
    </row>
    <row r="82" spans="2:11" ht="26.1" customHeight="1">
      <c r="B82" s="133" t="s">
        <v>245</v>
      </c>
      <c r="C82" s="134" t="s">
        <v>120</v>
      </c>
      <c r="D82" s="133" t="s">
        <v>22</v>
      </c>
      <c r="E82" s="133" t="s">
        <v>121</v>
      </c>
      <c r="F82" s="235" t="s">
        <v>291</v>
      </c>
      <c r="G82" s="235"/>
      <c r="H82" s="135" t="s">
        <v>16</v>
      </c>
      <c r="I82" s="136">
        <v>1</v>
      </c>
      <c r="J82" s="137">
        <v>73.67</v>
      </c>
      <c r="K82" s="137">
        <v>73.67</v>
      </c>
    </row>
    <row r="83" spans="2:11" ht="24" customHeight="1">
      <c r="B83" s="138" t="s">
        <v>247</v>
      </c>
      <c r="C83" s="139" t="s">
        <v>292</v>
      </c>
      <c r="D83" s="138" t="s">
        <v>98</v>
      </c>
      <c r="E83" s="138" t="s">
        <v>293</v>
      </c>
      <c r="F83" s="236" t="s">
        <v>290</v>
      </c>
      <c r="G83" s="236"/>
      <c r="H83" s="140" t="s">
        <v>249</v>
      </c>
      <c r="I83" s="141">
        <v>0.42699999999999999</v>
      </c>
      <c r="J83" s="142">
        <v>26.6</v>
      </c>
      <c r="K83" s="142">
        <v>11.35</v>
      </c>
    </row>
    <row r="84" spans="2:11" ht="24" customHeight="1">
      <c r="B84" s="138" t="s">
        <v>247</v>
      </c>
      <c r="C84" s="139" t="s">
        <v>294</v>
      </c>
      <c r="D84" s="138" t="s">
        <v>98</v>
      </c>
      <c r="E84" s="138" t="s">
        <v>248</v>
      </c>
      <c r="F84" s="236" t="s">
        <v>290</v>
      </c>
      <c r="G84" s="236"/>
      <c r="H84" s="140" t="s">
        <v>249</v>
      </c>
      <c r="I84" s="141">
        <v>0.63729999999999998</v>
      </c>
      <c r="J84" s="142">
        <v>21.14</v>
      </c>
      <c r="K84" s="142">
        <v>13.47</v>
      </c>
    </row>
    <row r="85" spans="2:11" ht="39" customHeight="1">
      <c r="B85" s="138" t="s">
        <v>247</v>
      </c>
      <c r="C85" s="139" t="s">
        <v>295</v>
      </c>
      <c r="D85" s="138" t="s">
        <v>98</v>
      </c>
      <c r="E85" s="138" t="s">
        <v>296</v>
      </c>
      <c r="F85" s="236" t="s">
        <v>267</v>
      </c>
      <c r="G85" s="236"/>
      <c r="H85" s="140" t="s">
        <v>35</v>
      </c>
      <c r="I85" s="141">
        <v>7.1400000000000005E-2</v>
      </c>
      <c r="J85" s="142">
        <v>624.03</v>
      </c>
      <c r="K85" s="142">
        <v>44.55</v>
      </c>
    </row>
    <row r="86" spans="2:11" ht="26.1" customHeight="1">
      <c r="B86" s="147" t="s">
        <v>250</v>
      </c>
      <c r="C86" s="148" t="s">
        <v>297</v>
      </c>
      <c r="D86" s="147" t="s">
        <v>98</v>
      </c>
      <c r="E86" s="147" t="s">
        <v>298</v>
      </c>
      <c r="F86" s="241" t="s">
        <v>251</v>
      </c>
      <c r="G86" s="241"/>
      <c r="H86" s="149" t="s">
        <v>299</v>
      </c>
      <c r="I86" s="150">
        <v>0.10834770000000001</v>
      </c>
      <c r="J86" s="151">
        <v>39.71</v>
      </c>
      <c r="K86" s="151">
        <v>4.3</v>
      </c>
    </row>
    <row r="87" spans="2:11">
      <c r="B87" s="143"/>
      <c r="C87" s="143"/>
      <c r="D87" s="143"/>
      <c r="E87" s="143"/>
      <c r="F87" s="143" t="s">
        <v>252</v>
      </c>
      <c r="G87" s="144">
        <v>21.27</v>
      </c>
      <c r="H87" s="143" t="s">
        <v>253</v>
      </c>
      <c r="I87" s="144">
        <v>0</v>
      </c>
      <c r="J87" s="143" t="s">
        <v>254</v>
      </c>
      <c r="K87" s="144">
        <v>21.27</v>
      </c>
    </row>
    <row r="88" spans="2:11">
      <c r="B88" s="143"/>
      <c r="C88" s="143"/>
      <c r="D88" s="143"/>
      <c r="E88" s="143"/>
      <c r="F88" s="143" t="s">
        <v>255</v>
      </c>
      <c r="G88" s="144">
        <v>14.15</v>
      </c>
      <c r="H88" s="143"/>
      <c r="I88" s="237" t="s">
        <v>256</v>
      </c>
      <c r="J88" s="237"/>
      <c r="K88" s="144">
        <v>87.82</v>
      </c>
    </row>
    <row r="89" spans="2:11" ht="30" customHeight="1" thickBot="1">
      <c r="B89" s="123"/>
      <c r="C89" s="123"/>
      <c r="D89" s="123"/>
      <c r="E89" s="123"/>
      <c r="F89" s="123"/>
      <c r="G89" s="123"/>
      <c r="H89" s="123" t="s">
        <v>257</v>
      </c>
      <c r="I89" s="145">
        <v>317.36</v>
      </c>
      <c r="J89" s="123" t="s">
        <v>258</v>
      </c>
      <c r="K89" s="146">
        <v>27870.55</v>
      </c>
    </row>
    <row r="90" spans="2:11" ht="0.95" customHeight="1" thickTop="1" thickBot="1">
      <c r="B90" s="99"/>
      <c r="C90" s="3"/>
      <c r="D90" s="3"/>
      <c r="E90" s="3"/>
      <c r="F90" s="3"/>
      <c r="G90" s="3"/>
      <c r="H90" s="3"/>
      <c r="I90" s="3"/>
      <c r="J90" s="3"/>
      <c r="K90" s="100"/>
    </row>
    <row r="91" spans="2:11" ht="0.95" customHeight="1" thickTop="1">
      <c r="B91" s="99"/>
      <c r="C91" s="3"/>
      <c r="D91" s="3"/>
      <c r="E91" s="3"/>
      <c r="F91" s="3"/>
      <c r="G91" s="3"/>
      <c r="H91" s="3"/>
      <c r="I91" s="3"/>
      <c r="J91" s="3"/>
      <c r="K91" s="100"/>
    </row>
    <row r="92" spans="2:11" ht="18" customHeight="1">
      <c r="B92" s="130" t="s">
        <v>193</v>
      </c>
      <c r="C92" s="131" t="s">
        <v>1</v>
      </c>
      <c r="D92" s="130" t="s">
        <v>2</v>
      </c>
      <c r="E92" s="130" t="s">
        <v>3</v>
      </c>
      <c r="F92" s="238" t="s">
        <v>244</v>
      </c>
      <c r="G92" s="238"/>
      <c r="H92" s="132" t="s">
        <v>4</v>
      </c>
      <c r="I92" s="131" t="s">
        <v>5</v>
      </c>
      <c r="J92" s="131" t="s">
        <v>6</v>
      </c>
      <c r="K92" s="131" t="s">
        <v>8</v>
      </c>
    </row>
    <row r="93" spans="2:11" ht="26.1" customHeight="1">
      <c r="B93" s="133" t="s">
        <v>245</v>
      </c>
      <c r="C93" s="134" t="s">
        <v>120</v>
      </c>
      <c r="D93" s="133" t="s">
        <v>22</v>
      </c>
      <c r="E93" s="133" t="s">
        <v>194</v>
      </c>
      <c r="F93" s="235" t="s">
        <v>291</v>
      </c>
      <c r="G93" s="235"/>
      <c r="H93" s="135" t="s">
        <v>16</v>
      </c>
      <c r="I93" s="136">
        <v>1</v>
      </c>
      <c r="J93" s="137">
        <v>73.67</v>
      </c>
      <c r="K93" s="137">
        <v>73.67</v>
      </c>
    </row>
    <row r="94" spans="2:11" ht="24" customHeight="1">
      <c r="B94" s="138" t="s">
        <v>247</v>
      </c>
      <c r="C94" s="139" t="s">
        <v>292</v>
      </c>
      <c r="D94" s="138" t="s">
        <v>98</v>
      </c>
      <c r="E94" s="138" t="s">
        <v>293</v>
      </c>
      <c r="F94" s="236" t="s">
        <v>290</v>
      </c>
      <c r="G94" s="236"/>
      <c r="H94" s="140" t="s">
        <v>249</v>
      </c>
      <c r="I94" s="141">
        <v>0.42699999999999999</v>
      </c>
      <c r="J94" s="142">
        <v>26.6</v>
      </c>
      <c r="K94" s="142">
        <v>11.35</v>
      </c>
    </row>
    <row r="95" spans="2:11" ht="24" customHeight="1">
      <c r="B95" s="138" t="s">
        <v>247</v>
      </c>
      <c r="C95" s="139" t="s">
        <v>294</v>
      </c>
      <c r="D95" s="138" t="s">
        <v>98</v>
      </c>
      <c r="E95" s="138" t="s">
        <v>248</v>
      </c>
      <c r="F95" s="236" t="s">
        <v>290</v>
      </c>
      <c r="G95" s="236"/>
      <c r="H95" s="140" t="s">
        <v>249</v>
      </c>
      <c r="I95" s="141">
        <v>0.63729999999999998</v>
      </c>
      <c r="J95" s="142">
        <v>21.14</v>
      </c>
      <c r="K95" s="142">
        <v>13.47</v>
      </c>
    </row>
    <row r="96" spans="2:11" ht="39" customHeight="1">
      <c r="B96" s="138" t="s">
        <v>247</v>
      </c>
      <c r="C96" s="139" t="s">
        <v>295</v>
      </c>
      <c r="D96" s="138" t="s">
        <v>98</v>
      </c>
      <c r="E96" s="138" t="s">
        <v>296</v>
      </c>
      <c r="F96" s="236" t="s">
        <v>267</v>
      </c>
      <c r="G96" s="236"/>
      <c r="H96" s="140" t="s">
        <v>35</v>
      </c>
      <c r="I96" s="141">
        <v>7.1400000000000005E-2</v>
      </c>
      <c r="J96" s="142">
        <v>624.03</v>
      </c>
      <c r="K96" s="142">
        <v>44.55</v>
      </c>
    </row>
    <row r="97" spans="2:11" ht="26.1" customHeight="1">
      <c r="B97" s="147" t="s">
        <v>250</v>
      </c>
      <c r="C97" s="148" t="s">
        <v>297</v>
      </c>
      <c r="D97" s="147" t="s">
        <v>98</v>
      </c>
      <c r="E97" s="147" t="s">
        <v>298</v>
      </c>
      <c r="F97" s="241" t="s">
        <v>251</v>
      </c>
      <c r="G97" s="241"/>
      <c r="H97" s="149" t="s">
        <v>299</v>
      </c>
      <c r="I97" s="150">
        <v>0.10834770000000001</v>
      </c>
      <c r="J97" s="151">
        <v>39.71</v>
      </c>
      <c r="K97" s="151">
        <v>4.3</v>
      </c>
    </row>
    <row r="98" spans="2:11">
      <c r="B98" s="143"/>
      <c r="C98" s="143"/>
      <c r="D98" s="143"/>
      <c r="E98" s="143"/>
      <c r="F98" s="143" t="s">
        <v>252</v>
      </c>
      <c r="G98" s="144">
        <v>21.27</v>
      </c>
      <c r="H98" s="143" t="s">
        <v>253</v>
      </c>
      <c r="I98" s="144">
        <v>0</v>
      </c>
      <c r="J98" s="143" t="s">
        <v>254</v>
      </c>
      <c r="K98" s="144">
        <v>21.27</v>
      </c>
    </row>
    <row r="99" spans="2:11">
      <c r="B99" s="143"/>
      <c r="C99" s="143"/>
      <c r="D99" s="143"/>
      <c r="E99" s="143"/>
      <c r="F99" s="143" t="s">
        <v>255</v>
      </c>
      <c r="G99" s="144">
        <v>14.15</v>
      </c>
      <c r="H99" s="143"/>
      <c r="I99" s="237" t="s">
        <v>256</v>
      </c>
      <c r="J99" s="237"/>
      <c r="K99" s="144">
        <v>87.82</v>
      </c>
    </row>
    <row r="100" spans="2:11" ht="30" customHeight="1" thickBot="1">
      <c r="B100" s="123"/>
      <c r="C100" s="123"/>
      <c r="D100" s="123"/>
      <c r="E100" s="123"/>
      <c r="F100" s="123"/>
      <c r="G100" s="123"/>
      <c r="H100" s="123" t="s">
        <v>257</v>
      </c>
      <c r="I100" s="145">
        <v>13.44</v>
      </c>
      <c r="J100" s="123" t="s">
        <v>258</v>
      </c>
      <c r="K100" s="146">
        <v>1180.3</v>
      </c>
    </row>
    <row r="101" spans="2:11" ht="0.95" customHeight="1" thickTop="1" thickBot="1">
      <c r="B101" s="99"/>
      <c r="C101" s="3"/>
      <c r="D101" s="3"/>
      <c r="E101" s="3"/>
      <c r="F101" s="3"/>
      <c r="G101" s="3"/>
      <c r="H101" s="3"/>
      <c r="I101" s="3"/>
      <c r="J101" s="3"/>
      <c r="K101" s="100"/>
    </row>
    <row r="102" spans="2:11" ht="0.95" customHeight="1" thickTop="1">
      <c r="B102" s="99"/>
      <c r="C102" s="3"/>
      <c r="D102" s="3"/>
      <c r="E102" s="3"/>
      <c r="F102" s="3"/>
      <c r="G102" s="3"/>
      <c r="H102" s="3"/>
      <c r="I102" s="3"/>
      <c r="J102" s="3"/>
      <c r="K102" s="100"/>
    </row>
    <row r="103" spans="2:11" ht="18" customHeight="1">
      <c r="B103" s="130" t="s">
        <v>198</v>
      </c>
      <c r="C103" s="131" t="s">
        <v>1</v>
      </c>
      <c r="D103" s="130" t="s">
        <v>2</v>
      </c>
      <c r="E103" s="130" t="s">
        <v>3</v>
      </c>
      <c r="F103" s="238" t="s">
        <v>244</v>
      </c>
      <c r="G103" s="238"/>
      <c r="H103" s="132" t="s">
        <v>4</v>
      </c>
      <c r="I103" s="131" t="s">
        <v>5</v>
      </c>
      <c r="J103" s="131" t="s">
        <v>6</v>
      </c>
      <c r="K103" s="131" t="s">
        <v>8</v>
      </c>
    </row>
    <row r="104" spans="2:11" ht="26.1" customHeight="1">
      <c r="B104" s="133" t="s">
        <v>245</v>
      </c>
      <c r="C104" s="134" t="s">
        <v>137</v>
      </c>
      <c r="D104" s="133" t="s">
        <v>22</v>
      </c>
      <c r="E104" s="133" t="s">
        <v>138</v>
      </c>
      <c r="F104" s="235" t="s">
        <v>300</v>
      </c>
      <c r="G104" s="235"/>
      <c r="H104" s="135" t="s">
        <v>139</v>
      </c>
      <c r="I104" s="136">
        <v>1</v>
      </c>
      <c r="J104" s="137">
        <v>101.31</v>
      </c>
      <c r="K104" s="137">
        <v>101.31</v>
      </c>
    </row>
    <row r="105" spans="2:11" ht="24" customHeight="1">
      <c r="B105" s="138" t="s">
        <v>247</v>
      </c>
      <c r="C105" s="139" t="s">
        <v>292</v>
      </c>
      <c r="D105" s="138" t="s">
        <v>98</v>
      </c>
      <c r="E105" s="138" t="s">
        <v>293</v>
      </c>
      <c r="F105" s="236" t="s">
        <v>290</v>
      </c>
      <c r="G105" s="236"/>
      <c r="H105" s="140" t="s">
        <v>249</v>
      </c>
      <c r="I105" s="141">
        <v>0.22170000000000001</v>
      </c>
      <c r="J105" s="142">
        <v>26.6</v>
      </c>
      <c r="K105" s="142">
        <v>5.89</v>
      </c>
    </row>
    <row r="106" spans="2:11" ht="24" customHeight="1">
      <c r="B106" s="138" t="s">
        <v>247</v>
      </c>
      <c r="C106" s="139" t="s">
        <v>294</v>
      </c>
      <c r="D106" s="138" t="s">
        <v>98</v>
      </c>
      <c r="E106" s="138" t="s">
        <v>248</v>
      </c>
      <c r="F106" s="236" t="s">
        <v>290</v>
      </c>
      <c r="G106" s="236"/>
      <c r="H106" s="140" t="s">
        <v>249</v>
      </c>
      <c r="I106" s="141">
        <v>0.35699999999999998</v>
      </c>
      <c r="J106" s="142">
        <v>21.14</v>
      </c>
      <c r="K106" s="142">
        <v>7.54</v>
      </c>
    </row>
    <row r="107" spans="2:11" ht="39" customHeight="1">
      <c r="B107" s="138" t="s">
        <v>247</v>
      </c>
      <c r="C107" s="139" t="s">
        <v>301</v>
      </c>
      <c r="D107" s="138" t="s">
        <v>302</v>
      </c>
      <c r="E107" s="138" t="s">
        <v>303</v>
      </c>
      <c r="F107" s="236" t="s">
        <v>246</v>
      </c>
      <c r="G107" s="236"/>
      <c r="H107" s="140" t="s">
        <v>16</v>
      </c>
      <c r="I107" s="141">
        <v>0.1578</v>
      </c>
      <c r="J107" s="142">
        <v>67.739999999999995</v>
      </c>
      <c r="K107" s="142">
        <v>10.68</v>
      </c>
    </row>
    <row r="108" spans="2:11" ht="39" customHeight="1">
      <c r="B108" s="138" t="s">
        <v>247</v>
      </c>
      <c r="C108" s="139" t="s">
        <v>304</v>
      </c>
      <c r="D108" s="138" t="s">
        <v>98</v>
      </c>
      <c r="E108" s="138" t="s">
        <v>305</v>
      </c>
      <c r="F108" s="236" t="s">
        <v>267</v>
      </c>
      <c r="G108" s="236"/>
      <c r="H108" s="140" t="s">
        <v>35</v>
      </c>
      <c r="I108" s="141">
        <v>0.1</v>
      </c>
      <c r="J108" s="142">
        <v>658.01</v>
      </c>
      <c r="K108" s="142">
        <v>65.8</v>
      </c>
    </row>
    <row r="109" spans="2:11" ht="26.1" customHeight="1">
      <c r="B109" s="147" t="s">
        <v>250</v>
      </c>
      <c r="C109" s="148" t="s">
        <v>306</v>
      </c>
      <c r="D109" s="147" t="s">
        <v>98</v>
      </c>
      <c r="E109" s="147" t="s">
        <v>307</v>
      </c>
      <c r="F109" s="241" t="s">
        <v>251</v>
      </c>
      <c r="G109" s="241"/>
      <c r="H109" s="149" t="s">
        <v>35</v>
      </c>
      <c r="I109" s="150">
        <v>0.06</v>
      </c>
      <c r="J109" s="151">
        <v>190</v>
      </c>
      <c r="K109" s="151">
        <v>11.4</v>
      </c>
    </row>
    <row r="110" spans="2:11">
      <c r="B110" s="143"/>
      <c r="C110" s="143"/>
      <c r="D110" s="143"/>
      <c r="E110" s="143"/>
      <c r="F110" s="143" t="s">
        <v>252</v>
      </c>
      <c r="G110" s="144">
        <v>21.01</v>
      </c>
      <c r="H110" s="143" t="s">
        <v>253</v>
      </c>
      <c r="I110" s="144">
        <v>0</v>
      </c>
      <c r="J110" s="143" t="s">
        <v>254</v>
      </c>
      <c r="K110" s="144">
        <v>21.01</v>
      </c>
    </row>
    <row r="111" spans="2:11">
      <c r="B111" s="143"/>
      <c r="C111" s="143"/>
      <c r="D111" s="143"/>
      <c r="E111" s="143"/>
      <c r="F111" s="143" t="s">
        <v>255</v>
      </c>
      <c r="G111" s="144">
        <v>19.46</v>
      </c>
      <c r="H111" s="143"/>
      <c r="I111" s="237" t="s">
        <v>256</v>
      </c>
      <c r="J111" s="237"/>
      <c r="K111" s="144">
        <v>120.77</v>
      </c>
    </row>
    <row r="112" spans="2:11" ht="30" customHeight="1" thickBot="1">
      <c r="B112" s="123"/>
      <c r="C112" s="123"/>
      <c r="D112" s="123"/>
      <c r="E112" s="123"/>
      <c r="F112" s="123"/>
      <c r="G112" s="123"/>
      <c r="H112" s="123" t="s">
        <v>257</v>
      </c>
      <c r="I112" s="145">
        <v>1.75</v>
      </c>
      <c r="J112" s="123" t="s">
        <v>258</v>
      </c>
      <c r="K112" s="146">
        <v>211.34</v>
      </c>
    </row>
    <row r="113" spans="2:11" ht="0.95" customHeight="1" thickTop="1" thickBot="1">
      <c r="B113" s="99"/>
      <c r="C113" s="3"/>
      <c r="D113" s="3"/>
      <c r="E113" s="3"/>
      <c r="F113" s="3"/>
      <c r="G113" s="3"/>
      <c r="H113" s="3"/>
      <c r="I113" s="3"/>
      <c r="J113" s="3"/>
      <c r="K113" s="100"/>
    </row>
    <row r="114" spans="2:11" ht="0.95" customHeight="1" thickTop="1">
      <c r="B114" s="99"/>
      <c r="C114" s="3"/>
      <c r="D114" s="3"/>
      <c r="E114" s="3"/>
      <c r="F114" s="3"/>
      <c r="G114" s="3"/>
      <c r="H114" s="3"/>
      <c r="I114" s="3"/>
      <c r="J114" s="3"/>
      <c r="K114" s="100"/>
    </row>
    <row r="115" spans="2:11" ht="24" customHeight="1">
      <c r="B115" s="101" t="s">
        <v>206</v>
      </c>
      <c r="C115" s="1"/>
      <c r="D115" s="1"/>
      <c r="E115" s="1" t="s">
        <v>76</v>
      </c>
      <c r="F115" s="1"/>
      <c r="G115" s="234"/>
      <c r="H115" s="234"/>
      <c r="I115" s="2"/>
      <c r="J115" s="1"/>
      <c r="K115" s="102">
        <v>9704.64</v>
      </c>
    </row>
    <row r="116" spans="2:11" ht="18" customHeight="1">
      <c r="B116" s="130" t="s">
        <v>207</v>
      </c>
      <c r="C116" s="131" t="s">
        <v>1</v>
      </c>
      <c r="D116" s="130" t="s">
        <v>2</v>
      </c>
      <c r="E116" s="130" t="s">
        <v>3</v>
      </c>
      <c r="F116" s="238" t="s">
        <v>244</v>
      </c>
      <c r="G116" s="238"/>
      <c r="H116" s="132" t="s">
        <v>4</v>
      </c>
      <c r="I116" s="131" t="s">
        <v>5</v>
      </c>
      <c r="J116" s="131" t="s">
        <v>6</v>
      </c>
      <c r="K116" s="131" t="s">
        <v>8</v>
      </c>
    </row>
    <row r="117" spans="2:11" ht="39" customHeight="1">
      <c r="B117" s="133" t="s">
        <v>245</v>
      </c>
      <c r="C117" s="134" t="s">
        <v>208</v>
      </c>
      <c r="D117" s="133" t="s">
        <v>22</v>
      </c>
      <c r="E117" s="133" t="s">
        <v>209</v>
      </c>
      <c r="F117" s="235" t="s">
        <v>308</v>
      </c>
      <c r="G117" s="235"/>
      <c r="H117" s="135" t="s">
        <v>210</v>
      </c>
      <c r="I117" s="136">
        <v>1</v>
      </c>
      <c r="J117" s="137">
        <v>520.97</v>
      </c>
      <c r="K117" s="137">
        <v>520.97</v>
      </c>
    </row>
    <row r="118" spans="2:11" ht="24" customHeight="1">
      <c r="B118" s="138" t="s">
        <v>247</v>
      </c>
      <c r="C118" s="139" t="s">
        <v>309</v>
      </c>
      <c r="D118" s="138" t="s">
        <v>25</v>
      </c>
      <c r="E118" s="138" t="s">
        <v>310</v>
      </c>
      <c r="F118" s="236" t="s">
        <v>311</v>
      </c>
      <c r="G118" s="236"/>
      <c r="H118" s="140" t="s">
        <v>35</v>
      </c>
      <c r="I118" s="141">
        <v>6.5000000000000002E-2</v>
      </c>
      <c r="J118" s="142">
        <v>2662.18</v>
      </c>
      <c r="K118" s="142">
        <v>173.04</v>
      </c>
    </row>
    <row r="119" spans="2:11" ht="24" customHeight="1">
      <c r="B119" s="138" t="s">
        <v>247</v>
      </c>
      <c r="C119" s="139" t="s">
        <v>312</v>
      </c>
      <c r="D119" s="138" t="s">
        <v>14</v>
      </c>
      <c r="E119" s="138" t="s">
        <v>313</v>
      </c>
      <c r="F119" s="236" t="s">
        <v>246</v>
      </c>
      <c r="G119" s="236"/>
      <c r="H119" s="140" t="s">
        <v>16</v>
      </c>
      <c r="I119" s="141">
        <v>1</v>
      </c>
      <c r="J119" s="142">
        <v>70.41</v>
      </c>
      <c r="K119" s="142">
        <v>70.41</v>
      </c>
    </row>
    <row r="120" spans="2:11" ht="24" customHeight="1">
      <c r="B120" s="138" t="s">
        <v>247</v>
      </c>
      <c r="C120" s="139" t="s">
        <v>314</v>
      </c>
      <c r="D120" s="138" t="s">
        <v>25</v>
      </c>
      <c r="E120" s="138" t="s">
        <v>315</v>
      </c>
      <c r="F120" s="236" t="s">
        <v>316</v>
      </c>
      <c r="G120" s="236"/>
      <c r="H120" s="140" t="s">
        <v>266</v>
      </c>
      <c r="I120" s="141">
        <v>2</v>
      </c>
      <c r="J120" s="142">
        <v>22.36</v>
      </c>
      <c r="K120" s="142">
        <v>44.72</v>
      </c>
    </row>
    <row r="121" spans="2:11" ht="24" customHeight="1">
      <c r="B121" s="138" t="s">
        <v>247</v>
      </c>
      <c r="C121" s="139" t="s">
        <v>317</v>
      </c>
      <c r="D121" s="138" t="s">
        <v>25</v>
      </c>
      <c r="E121" s="138" t="s">
        <v>318</v>
      </c>
      <c r="F121" s="236" t="s">
        <v>265</v>
      </c>
      <c r="G121" s="236"/>
      <c r="H121" s="140" t="s">
        <v>266</v>
      </c>
      <c r="I121" s="141">
        <v>10</v>
      </c>
      <c r="J121" s="142">
        <v>3.74</v>
      </c>
      <c r="K121" s="142">
        <v>37.4</v>
      </c>
    </row>
    <row r="122" spans="2:11" ht="26.1" customHeight="1">
      <c r="B122" s="138" t="s">
        <v>247</v>
      </c>
      <c r="C122" s="139" t="s">
        <v>319</v>
      </c>
      <c r="D122" s="138" t="s">
        <v>25</v>
      </c>
      <c r="E122" s="138" t="s">
        <v>320</v>
      </c>
      <c r="F122" s="236" t="s">
        <v>321</v>
      </c>
      <c r="G122" s="236"/>
      <c r="H122" s="140" t="s">
        <v>16</v>
      </c>
      <c r="I122" s="141">
        <v>5</v>
      </c>
      <c r="J122" s="142">
        <v>13.09</v>
      </c>
      <c r="K122" s="142">
        <v>65.45</v>
      </c>
    </row>
    <row r="123" spans="2:11" ht="24" customHeight="1">
      <c r="B123" s="138" t="s">
        <v>247</v>
      </c>
      <c r="C123" s="139" t="s">
        <v>322</v>
      </c>
      <c r="D123" s="138" t="s">
        <v>14</v>
      </c>
      <c r="E123" s="138" t="s">
        <v>323</v>
      </c>
      <c r="F123" s="236" t="s">
        <v>246</v>
      </c>
      <c r="G123" s="236"/>
      <c r="H123" s="140" t="s">
        <v>16</v>
      </c>
      <c r="I123" s="141">
        <v>1</v>
      </c>
      <c r="J123" s="142">
        <v>86.8</v>
      </c>
      <c r="K123" s="142">
        <v>86.8</v>
      </c>
    </row>
    <row r="124" spans="2:11" ht="39" customHeight="1">
      <c r="B124" s="138" t="s">
        <v>247</v>
      </c>
      <c r="C124" s="139" t="s">
        <v>324</v>
      </c>
      <c r="D124" s="138" t="s">
        <v>25</v>
      </c>
      <c r="E124" s="138" t="s">
        <v>325</v>
      </c>
      <c r="F124" s="236" t="s">
        <v>326</v>
      </c>
      <c r="G124" s="236"/>
      <c r="H124" s="140" t="s">
        <v>16</v>
      </c>
      <c r="I124" s="141">
        <v>5</v>
      </c>
      <c r="J124" s="142">
        <v>8.6300000000000008</v>
      </c>
      <c r="K124" s="142">
        <v>43.15</v>
      </c>
    </row>
    <row r="125" spans="2:11">
      <c r="B125" s="143"/>
      <c r="C125" s="143"/>
      <c r="D125" s="143"/>
      <c r="E125" s="143"/>
      <c r="F125" s="143" t="s">
        <v>252</v>
      </c>
      <c r="G125" s="144">
        <v>208.07</v>
      </c>
      <c r="H125" s="143" t="s">
        <v>253</v>
      </c>
      <c r="I125" s="144">
        <v>0</v>
      </c>
      <c r="J125" s="143" t="s">
        <v>254</v>
      </c>
      <c r="K125" s="144">
        <v>208.07</v>
      </c>
    </row>
    <row r="126" spans="2:11">
      <c r="B126" s="143"/>
      <c r="C126" s="143"/>
      <c r="D126" s="143"/>
      <c r="E126" s="143"/>
      <c r="F126" s="143" t="s">
        <v>255</v>
      </c>
      <c r="G126" s="144">
        <v>100.07</v>
      </c>
      <c r="H126" s="143"/>
      <c r="I126" s="237" t="s">
        <v>256</v>
      </c>
      <c r="J126" s="237"/>
      <c r="K126" s="144">
        <v>621.04</v>
      </c>
    </row>
    <row r="127" spans="2:11" ht="30" customHeight="1" thickBot="1">
      <c r="B127" s="123"/>
      <c r="C127" s="123"/>
      <c r="D127" s="123"/>
      <c r="E127" s="123"/>
      <c r="F127" s="123"/>
      <c r="G127" s="123"/>
      <c r="H127" s="123" t="s">
        <v>257</v>
      </c>
      <c r="I127" s="145">
        <v>16</v>
      </c>
      <c r="J127" s="123" t="s">
        <v>258</v>
      </c>
      <c r="K127" s="146">
        <v>9936.64</v>
      </c>
    </row>
    <row r="128" spans="2:11" ht="0.95" customHeight="1" thickTop="1">
      <c r="B128" s="99"/>
      <c r="C128" s="3"/>
      <c r="D128" s="3"/>
      <c r="E128" s="3"/>
      <c r="F128" s="3"/>
      <c r="G128" s="3"/>
      <c r="H128" s="3"/>
      <c r="I128" s="3"/>
      <c r="J128" s="3"/>
      <c r="K128" s="100"/>
    </row>
    <row r="129" spans="2:11" ht="24" customHeight="1">
      <c r="B129" s="101" t="s">
        <v>211</v>
      </c>
      <c r="C129" s="1"/>
      <c r="D129" s="1"/>
      <c r="E129" s="1" t="s">
        <v>212</v>
      </c>
      <c r="F129" s="1"/>
      <c r="G129" s="234"/>
      <c r="H129" s="234"/>
      <c r="I129" s="2"/>
      <c r="J129" s="1"/>
      <c r="K129" s="102">
        <v>143470.01</v>
      </c>
    </row>
    <row r="130" spans="2:11" ht="18" customHeight="1">
      <c r="B130" s="130" t="s">
        <v>213</v>
      </c>
      <c r="C130" s="131" t="s">
        <v>1</v>
      </c>
      <c r="D130" s="130" t="s">
        <v>2</v>
      </c>
      <c r="E130" s="130" t="s">
        <v>3</v>
      </c>
      <c r="F130" s="238" t="s">
        <v>244</v>
      </c>
      <c r="G130" s="238"/>
      <c r="H130" s="132" t="s">
        <v>4</v>
      </c>
      <c r="I130" s="131" t="s">
        <v>5</v>
      </c>
      <c r="J130" s="131" t="s">
        <v>6</v>
      </c>
      <c r="K130" s="131" t="s">
        <v>8</v>
      </c>
    </row>
    <row r="131" spans="2:11" ht="26.1" customHeight="1">
      <c r="B131" s="133" t="s">
        <v>245</v>
      </c>
      <c r="C131" s="134" t="s">
        <v>43</v>
      </c>
      <c r="D131" s="133" t="s">
        <v>22</v>
      </c>
      <c r="E131" s="133" t="s">
        <v>44</v>
      </c>
      <c r="F131" s="235" t="s">
        <v>267</v>
      </c>
      <c r="G131" s="235"/>
      <c r="H131" s="135" t="s">
        <v>35</v>
      </c>
      <c r="I131" s="136">
        <v>1</v>
      </c>
      <c r="J131" s="137">
        <v>1150.1600000000001</v>
      </c>
      <c r="K131" s="137">
        <v>1150.1600000000001</v>
      </c>
    </row>
    <row r="132" spans="2:11" ht="26.1" customHeight="1">
      <c r="B132" s="138" t="s">
        <v>247</v>
      </c>
      <c r="C132" s="139" t="s">
        <v>268</v>
      </c>
      <c r="D132" s="138" t="s">
        <v>14</v>
      </c>
      <c r="E132" s="138" t="s">
        <v>269</v>
      </c>
      <c r="F132" s="236" t="s">
        <v>246</v>
      </c>
      <c r="G132" s="236"/>
      <c r="H132" s="140" t="s">
        <v>35</v>
      </c>
      <c r="I132" s="141">
        <v>1</v>
      </c>
      <c r="J132" s="142">
        <v>883.12</v>
      </c>
      <c r="K132" s="142">
        <v>883.12</v>
      </c>
    </row>
    <row r="133" spans="2:11" ht="26.1" customHeight="1">
      <c r="B133" s="138" t="s">
        <v>247</v>
      </c>
      <c r="C133" s="139" t="s">
        <v>270</v>
      </c>
      <c r="D133" s="138" t="s">
        <v>271</v>
      </c>
      <c r="E133" s="138" t="s">
        <v>272</v>
      </c>
      <c r="F133" s="236" t="s">
        <v>273</v>
      </c>
      <c r="G133" s="236"/>
      <c r="H133" s="140" t="s">
        <v>16</v>
      </c>
      <c r="I133" s="141">
        <v>1</v>
      </c>
      <c r="J133" s="142">
        <v>29.88</v>
      </c>
      <c r="K133" s="142">
        <v>29.88</v>
      </c>
    </row>
    <row r="134" spans="2:11" ht="26.1" customHeight="1">
      <c r="B134" s="138" t="s">
        <v>247</v>
      </c>
      <c r="C134" s="139" t="s">
        <v>274</v>
      </c>
      <c r="D134" s="138" t="s">
        <v>271</v>
      </c>
      <c r="E134" s="138" t="s">
        <v>275</v>
      </c>
      <c r="F134" s="236" t="s">
        <v>273</v>
      </c>
      <c r="G134" s="236"/>
      <c r="H134" s="140" t="s">
        <v>16</v>
      </c>
      <c r="I134" s="141">
        <v>1</v>
      </c>
      <c r="J134" s="142">
        <v>132.57</v>
      </c>
      <c r="K134" s="142">
        <v>132.57</v>
      </c>
    </row>
    <row r="135" spans="2:11" ht="24" customHeight="1">
      <c r="B135" s="138" t="s">
        <v>247</v>
      </c>
      <c r="C135" s="139" t="s">
        <v>276</v>
      </c>
      <c r="D135" s="138" t="s">
        <v>271</v>
      </c>
      <c r="E135" s="138" t="s">
        <v>277</v>
      </c>
      <c r="F135" s="236" t="s">
        <v>273</v>
      </c>
      <c r="G135" s="236"/>
      <c r="H135" s="140" t="s">
        <v>217</v>
      </c>
      <c r="I135" s="141">
        <v>2</v>
      </c>
      <c r="J135" s="142">
        <v>15.9</v>
      </c>
      <c r="K135" s="142">
        <v>31.8</v>
      </c>
    </row>
    <row r="136" spans="2:11" ht="24" customHeight="1">
      <c r="B136" s="138" t="s">
        <v>247</v>
      </c>
      <c r="C136" s="139" t="s">
        <v>278</v>
      </c>
      <c r="D136" s="138" t="s">
        <v>271</v>
      </c>
      <c r="E136" s="138" t="s">
        <v>279</v>
      </c>
      <c r="F136" s="236" t="s">
        <v>273</v>
      </c>
      <c r="G136" s="236"/>
      <c r="H136" s="140" t="s">
        <v>217</v>
      </c>
      <c r="I136" s="141">
        <v>0.5</v>
      </c>
      <c r="J136" s="142">
        <v>31.34</v>
      </c>
      <c r="K136" s="142">
        <v>15.67</v>
      </c>
    </row>
    <row r="137" spans="2:11" ht="24" customHeight="1">
      <c r="B137" s="138" t="s">
        <v>247</v>
      </c>
      <c r="C137" s="139" t="s">
        <v>280</v>
      </c>
      <c r="D137" s="138" t="s">
        <v>271</v>
      </c>
      <c r="E137" s="138" t="s">
        <v>281</v>
      </c>
      <c r="F137" s="236" t="s">
        <v>282</v>
      </c>
      <c r="G137" s="236"/>
      <c r="H137" s="140" t="s">
        <v>249</v>
      </c>
      <c r="I137" s="141">
        <v>8</v>
      </c>
      <c r="J137" s="142">
        <v>7.14</v>
      </c>
      <c r="K137" s="142">
        <v>57.12</v>
      </c>
    </row>
    <row r="138" spans="2:11">
      <c r="B138" s="143"/>
      <c r="C138" s="143"/>
      <c r="D138" s="143"/>
      <c r="E138" s="143"/>
      <c r="F138" s="143" t="s">
        <v>252</v>
      </c>
      <c r="G138" s="144">
        <v>232.57</v>
      </c>
      <c r="H138" s="143" t="s">
        <v>253</v>
      </c>
      <c r="I138" s="144">
        <v>0</v>
      </c>
      <c r="J138" s="143" t="s">
        <v>254</v>
      </c>
      <c r="K138" s="144">
        <v>232.57</v>
      </c>
    </row>
    <row r="139" spans="2:11">
      <c r="B139" s="143"/>
      <c r="C139" s="143"/>
      <c r="D139" s="143"/>
      <c r="E139" s="143"/>
      <c r="F139" s="143" t="s">
        <v>255</v>
      </c>
      <c r="G139" s="144">
        <v>220.94</v>
      </c>
      <c r="H139" s="143"/>
      <c r="I139" s="237" t="s">
        <v>256</v>
      </c>
      <c r="J139" s="237"/>
      <c r="K139" s="144">
        <v>1371.1</v>
      </c>
    </row>
    <row r="140" spans="2:11" ht="30" customHeight="1" thickBot="1">
      <c r="B140" s="123"/>
      <c r="C140" s="123"/>
      <c r="D140" s="123"/>
      <c r="E140" s="123"/>
      <c r="F140" s="123"/>
      <c r="G140" s="123"/>
      <c r="H140" s="123" t="s">
        <v>257</v>
      </c>
      <c r="I140" s="145">
        <v>12</v>
      </c>
      <c r="J140" s="123" t="s">
        <v>258</v>
      </c>
      <c r="K140" s="146">
        <v>16453.2</v>
      </c>
    </row>
    <row r="141" spans="2:11" ht="0.95" customHeight="1" thickTop="1" thickBot="1">
      <c r="B141" s="99"/>
      <c r="C141" s="3"/>
      <c r="D141" s="3"/>
      <c r="E141" s="3"/>
      <c r="F141" s="3"/>
      <c r="G141" s="3"/>
      <c r="H141" s="3"/>
      <c r="I141" s="3"/>
      <c r="J141" s="3"/>
      <c r="K141" s="100"/>
    </row>
    <row r="142" spans="2:11" ht="0.95" customHeight="1" thickTop="1">
      <c r="B142" s="99"/>
      <c r="C142" s="3"/>
      <c r="D142" s="3"/>
      <c r="E142" s="3"/>
      <c r="F142" s="3"/>
      <c r="G142" s="3"/>
      <c r="H142" s="3"/>
      <c r="I142" s="3"/>
      <c r="J142" s="3"/>
      <c r="K142" s="100"/>
    </row>
    <row r="143" spans="2:11" ht="18" customHeight="1">
      <c r="B143" s="130" t="s">
        <v>238</v>
      </c>
      <c r="C143" s="131" t="s">
        <v>1</v>
      </c>
      <c r="D143" s="130" t="s">
        <v>2</v>
      </c>
      <c r="E143" s="130" t="s">
        <v>3</v>
      </c>
      <c r="F143" s="238" t="s">
        <v>244</v>
      </c>
      <c r="G143" s="238"/>
      <c r="H143" s="132" t="s">
        <v>4</v>
      </c>
      <c r="I143" s="131" t="s">
        <v>5</v>
      </c>
      <c r="J143" s="131" t="s">
        <v>6</v>
      </c>
      <c r="K143" s="131" t="s">
        <v>8</v>
      </c>
    </row>
    <row r="144" spans="2:11" ht="24" customHeight="1">
      <c r="B144" s="133" t="s">
        <v>245</v>
      </c>
      <c r="C144" s="134" t="s">
        <v>239</v>
      </c>
      <c r="D144" s="133" t="s">
        <v>22</v>
      </c>
      <c r="E144" s="133" t="s">
        <v>240</v>
      </c>
      <c r="F144" s="235" t="s">
        <v>327</v>
      </c>
      <c r="G144" s="235"/>
      <c r="H144" s="135" t="s">
        <v>241</v>
      </c>
      <c r="I144" s="136">
        <v>1</v>
      </c>
      <c r="J144" s="137">
        <v>1481.72</v>
      </c>
      <c r="K144" s="137">
        <v>1481.72</v>
      </c>
    </row>
    <row r="145" spans="2:11" ht="24" customHeight="1">
      <c r="B145" s="138" t="s">
        <v>247</v>
      </c>
      <c r="C145" s="139" t="s">
        <v>292</v>
      </c>
      <c r="D145" s="138" t="s">
        <v>98</v>
      </c>
      <c r="E145" s="138" t="s">
        <v>293</v>
      </c>
      <c r="F145" s="236" t="s">
        <v>290</v>
      </c>
      <c r="G145" s="236"/>
      <c r="H145" s="140" t="s">
        <v>249</v>
      </c>
      <c r="I145" s="141">
        <v>0.5</v>
      </c>
      <c r="J145" s="142">
        <v>26.6</v>
      </c>
      <c r="K145" s="142">
        <v>13.3</v>
      </c>
    </row>
    <row r="146" spans="2:11" ht="24" customHeight="1">
      <c r="B146" s="138" t="s">
        <v>247</v>
      </c>
      <c r="C146" s="139" t="s">
        <v>294</v>
      </c>
      <c r="D146" s="138" t="s">
        <v>98</v>
      </c>
      <c r="E146" s="138" t="s">
        <v>248</v>
      </c>
      <c r="F146" s="236" t="s">
        <v>290</v>
      </c>
      <c r="G146" s="236"/>
      <c r="H146" s="140" t="s">
        <v>249</v>
      </c>
      <c r="I146" s="141">
        <v>0.5</v>
      </c>
      <c r="J146" s="142">
        <v>21.14</v>
      </c>
      <c r="K146" s="142">
        <v>10.57</v>
      </c>
    </row>
    <row r="147" spans="2:11" ht="24" customHeight="1">
      <c r="B147" s="138" t="s">
        <v>247</v>
      </c>
      <c r="C147" s="139" t="s">
        <v>328</v>
      </c>
      <c r="D147" s="138" t="s">
        <v>14</v>
      </c>
      <c r="E147" s="138" t="s">
        <v>329</v>
      </c>
      <c r="F147" s="236" t="s">
        <v>246</v>
      </c>
      <c r="G147" s="236"/>
      <c r="H147" s="140" t="s">
        <v>16</v>
      </c>
      <c r="I147" s="141">
        <v>0.69</v>
      </c>
      <c r="J147" s="142">
        <v>55.38</v>
      </c>
      <c r="K147" s="142">
        <v>38.21</v>
      </c>
    </row>
    <row r="148" spans="2:11" ht="24" customHeight="1">
      <c r="B148" s="147" t="s">
        <v>250</v>
      </c>
      <c r="C148" s="148" t="s">
        <v>330</v>
      </c>
      <c r="D148" s="147" t="s">
        <v>98</v>
      </c>
      <c r="E148" s="147" t="s">
        <v>331</v>
      </c>
      <c r="F148" s="241" t="s">
        <v>251</v>
      </c>
      <c r="G148" s="241"/>
      <c r="H148" s="149" t="s">
        <v>100</v>
      </c>
      <c r="I148" s="150">
        <v>1</v>
      </c>
      <c r="J148" s="151">
        <v>904.5</v>
      </c>
      <c r="K148" s="151">
        <v>904.5</v>
      </c>
    </row>
    <row r="149" spans="2:11" ht="26.1" customHeight="1">
      <c r="B149" s="147" t="s">
        <v>250</v>
      </c>
      <c r="C149" s="148" t="s">
        <v>332</v>
      </c>
      <c r="D149" s="147" t="s">
        <v>98</v>
      </c>
      <c r="E149" s="147" t="s">
        <v>333</v>
      </c>
      <c r="F149" s="241" t="s">
        <v>251</v>
      </c>
      <c r="G149" s="241"/>
      <c r="H149" s="149" t="s">
        <v>71</v>
      </c>
      <c r="I149" s="150">
        <v>2.4</v>
      </c>
      <c r="J149" s="151">
        <v>42.13</v>
      </c>
      <c r="K149" s="151">
        <v>101.11</v>
      </c>
    </row>
    <row r="150" spans="2:11" ht="26.1" customHeight="1">
      <c r="B150" s="147" t="s">
        <v>250</v>
      </c>
      <c r="C150" s="148" t="s">
        <v>334</v>
      </c>
      <c r="D150" s="147" t="s">
        <v>98</v>
      </c>
      <c r="E150" s="147" t="s">
        <v>335</v>
      </c>
      <c r="F150" s="241" t="s">
        <v>251</v>
      </c>
      <c r="G150" s="241"/>
      <c r="H150" s="149" t="s">
        <v>71</v>
      </c>
      <c r="I150" s="150">
        <v>3.6</v>
      </c>
      <c r="J150" s="151">
        <v>115.01</v>
      </c>
      <c r="K150" s="151">
        <v>414.03</v>
      </c>
    </row>
    <row r="151" spans="2:11">
      <c r="B151" s="143"/>
      <c r="C151" s="143"/>
      <c r="D151" s="143"/>
      <c r="E151" s="143"/>
      <c r="F151" s="143" t="s">
        <v>252</v>
      </c>
      <c r="G151" s="144">
        <v>37.880000000000003</v>
      </c>
      <c r="H151" s="143" t="s">
        <v>253</v>
      </c>
      <c r="I151" s="144">
        <v>0</v>
      </c>
      <c r="J151" s="143" t="s">
        <v>254</v>
      </c>
      <c r="K151" s="144">
        <v>37.880000000000003</v>
      </c>
    </row>
    <row r="152" spans="2:11">
      <c r="B152" s="143"/>
      <c r="C152" s="143"/>
      <c r="D152" s="143"/>
      <c r="E152" s="143"/>
      <c r="F152" s="143" t="s">
        <v>255</v>
      </c>
      <c r="G152" s="144">
        <v>284.63</v>
      </c>
      <c r="H152" s="143"/>
      <c r="I152" s="237" t="s">
        <v>256</v>
      </c>
      <c r="J152" s="237"/>
      <c r="K152" s="144">
        <v>1766.35</v>
      </c>
    </row>
    <row r="153" spans="2:11" ht="30" customHeight="1" thickBot="1">
      <c r="B153" s="123"/>
      <c r="C153" s="123"/>
      <c r="D153" s="123"/>
      <c r="E153" s="123"/>
      <c r="F153" s="123"/>
      <c r="G153" s="123"/>
      <c r="H153" s="123" t="s">
        <v>257</v>
      </c>
      <c r="I153" s="145">
        <v>1</v>
      </c>
      <c r="J153" s="123" t="s">
        <v>258</v>
      </c>
      <c r="K153" s="146">
        <v>1766.35</v>
      </c>
    </row>
    <row r="154" spans="2:11" ht="0.95" customHeight="1" thickTop="1">
      <c r="B154" s="99"/>
      <c r="C154" s="3"/>
      <c r="D154" s="3"/>
      <c r="E154" s="3"/>
      <c r="F154" s="3"/>
      <c r="G154" s="3"/>
      <c r="H154" s="3"/>
      <c r="I154" s="3"/>
      <c r="J154" s="3"/>
      <c r="K154" s="100"/>
    </row>
    <row r="155" spans="2:11" ht="15" thickBot="1">
      <c r="B155" s="103"/>
      <c r="C155" s="104"/>
      <c r="D155" s="104"/>
      <c r="E155" s="104"/>
      <c r="F155" s="104"/>
      <c r="G155" s="104"/>
      <c r="H155" s="104"/>
      <c r="I155" s="104"/>
      <c r="J155" s="104"/>
      <c r="K155" s="105"/>
    </row>
    <row r="156" spans="2:11" ht="69.95" customHeight="1">
      <c r="B156" s="242" t="s">
        <v>243</v>
      </c>
      <c r="C156" s="243"/>
      <c r="D156" s="243"/>
      <c r="E156" s="243"/>
      <c r="F156" s="243"/>
      <c r="G156" s="243"/>
      <c r="H156" s="243"/>
      <c r="I156" s="243"/>
      <c r="J156" s="243"/>
      <c r="K156" s="243"/>
    </row>
  </sheetData>
  <mergeCells count="105">
    <mergeCell ref="B156:K156"/>
    <mergeCell ref="B2:K2"/>
    <mergeCell ref="B3:K3"/>
    <mergeCell ref="B5:K5"/>
    <mergeCell ref="B6:K6"/>
    <mergeCell ref="F149:G149"/>
    <mergeCell ref="F150:G150"/>
    <mergeCell ref="I152:J152"/>
    <mergeCell ref="F143:G143"/>
    <mergeCell ref="F144:G144"/>
    <mergeCell ref="F145:G145"/>
    <mergeCell ref="F146:G146"/>
    <mergeCell ref="F147:G147"/>
    <mergeCell ref="F148:G148"/>
    <mergeCell ref="I139:J139"/>
    <mergeCell ref="F132:G132"/>
    <mergeCell ref="F133:G133"/>
    <mergeCell ref="F134:G134"/>
    <mergeCell ref="F135:G135"/>
    <mergeCell ref="F136:G136"/>
    <mergeCell ref="F137:G137"/>
    <mergeCell ref="F123:G123"/>
    <mergeCell ref="F124:G124"/>
    <mergeCell ref="I126:J126"/>
    <mergeCell ref="G129:H129"/>
    <mergeCell ref="F130:G130"/>
    <mergeCell ref="F131:G131"/>
    <mergeCell ref="F117:G117"/>
    <mergeCell ref="F118:G118"/>
    <mergeCell ref="F119:G119"/>
    <mergeCell ref="F120:G120"/>
    <mergeCell ref="F121:G121"/>
    <mergeCell ref="F122:G122"/>
    <mergeCell ref="G115:H115"/>
    <mergeCell ref="F116:G116"/>
    <mergeCell ref="F108:G108"/>
    <mergeCell ref="F109:G109"/>
    <mergeCell ref="I111:J111"/>
    <mergeCell ref="F103:G103"/>
    <mergeCell ref="F104:G104"/>
    <mergeCell ref="F105:G105"/>
    <mergeCell ref="F106:G106"/>
    <mergeCell ref="F107:G107"/>
    <mergeCell ref="F93:G93"/>
    <mergeCell ref="F94:G94"/>
    <mergeCell ref="F95:G95"/>
    <mergeCell ref="F96:G96"/>
    <mergeCell ref="F97:G97"/>
    <mergeCell ref="I99:J99"/>
    <mergeCell ref="F92:G92"/>
    <mergeCell ref="I88:J88"/>
    <mergeCell ref="F81:G81"/>
    <mergeCell ref="F82:G82"/>
    <mergeCell ref="F83:G83"/>
    <mergeCell ref="F84:G84"/>
    <mergeCell ref="F85:G85"/>
    <mergeCell ref="F86:G86"/>
    <mergeCell ref="G80:H80"/>
    <mergeCell ref="F72:G72"/>
    <mergeCell ref="F73:G73"/>
    <mergeCell ref="I75:J75"/>
    <mergeCell ref="G78:H78"/>
    <mergeCell ref="G69:H69"/>
    <mergeCell ref="F70:G70"/>
    <mergeCell ref="F71:G71"/>
    <mergeCell ref="F61:G61"/>
    <mergeCell ref="F62:G62"/>
    <mergeCell ref="F63:G63"/>
    <mergeCell ref="I65:J65"/>
    <mergeCell ref="F57:G57"/>
    <mergeCell ref="F58:G58"/>
    <mergeCell ref="F59:G59"/>
    <mergeCell ref="F60:G60"/>
    <mergeCell ref="F47:G47"/>
    <mergeCell ref="F48:G48"/>
    <mergeCell ref="F49:G49"/>
    <mergeCell ref="F50:G50"/>
    <mergeCell ref="F51:G51"/>
    <mergeCell ref="I53:J53"/>
    <mergeCell ref="G45:H45"/>
    <mergeCell ref="F46:G46"/>
    <mergeCell ref="F37:G37"/>
    <mergeCell ref="F38:G38"/>
    <mergeCell ref="F39:G39"/>
    <mergeCell ref="I41:J41"/>
    <mergeCell ref="G35:H35"/>
    <mergeCell ref="F36:G36"/>
    <mergeCell ref="F27:G27"/>
    <mergeCell ref="F28:G28"/>
    <mergeCell ref="I30:J30"/>
    <mergeCell ref="F21:G21"/>
    <mergeCell ref="F22:G22"/>
    <mergeCell ref="F23:G23"/>
    <mergeCell ref="F24:G24"/>
    <mergeCell ref="F25:G25"/>
    <mergeCell ref="F26:G26"/>
    <mergeCell ref="G18:H18"/>
    <mergeCell ref="G19:H19"/>
    <mergeCell ref="G20:H20"/>
    <mergeCell ref="F10:G10"/>
    <mergeCell ref="F11:G11"/>
    <mergeCell ref="F12:G12"/>
    <mergeCell ref="I14:J14"/>
    <mergeCell ref="F9:G9"/>
    <mergeCell ref="B4:K4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2333-BDD0-4D22-8E66-B9153181A41C}">
  <dimension ref="B1:I24"/>
  <sheetViews>
    <sheetView topLeftCell="A7" workbookViewId="0">
      <selection activeCell="B2" sqref="B2:I20"/>
    </sheetView>
  </sheetViews>
  <sheetFormatPr defaultRowHeight="14.25"/>
  <cols>
    <col min="3" max="3" width="26" style="13" customWidth="1"/>
    <col min="4" max="4" width="15.625" customWidth="1"/>
    <col min="5" max="9" width="13.125" customWidth="1"/>
  </cols>
  <sheetData>
    <row r="1" spans="2:9" ht="15" thickBot="1"/>
    <row r="2" spans="2:9" s="4" customFormat="1" ht="22.5" customHeight="1">
      <c r="B2" s="244" t="s">
        <v>336</v>
      </c>
      <c r="C2" s="245"/>
      <c r="D2" s="245"/>
      <c r="E2" s="245"/>
      <c r="F2" s="245"/>
      <c r="G2" s="245"/>
      <c r="H2" s="245"/>
      <c r="I2" s="246"/>
    </row>
    <row r="3" spans="2:9" s="4" customFormat="1" ht="22.5" customHeight="1">
      <c r="B3" s="247" t="s">
        <v>337</v>
      </c>
      <c r="C3" s="226"/>
      <c r="D3" s="226"/>
      <c r="E3" s="226"/>
      <c r="F3" s="226"/>
      <c r="G3" s="226"/>
      <c r="H3" s="226"/>
      <c r="I3" s="248"/>
    </row>
    <row r="4" spans="2:9" s="4" customFormat="1" ht="22.5" customHeight="1">
      <c r="B4" s="239" t="s">
        <v>462</v>
      </c>
      <c r="C4" s="223"/>
      <c r="D4" s="223"/>
      <c r="E4" s="223"/>
      <c r="F4" s="223"/>
      <c r="G4" s="223"/>
      <c r="H4" s="223"/>
      <c r="I4" s="240"/>
    </row>
    <row r="5" spans="2:9" s="4" customFormat="1" ht="22.5" customHeight="1">
      <c r="B5" s="247" t="s">
        <v>463</v>
      </c>
      <c r="C5" s="226"/>
      <c r="D5" s="226"/>
      <c r="E5" s="226"/>
      <c r="F5" s="226"/>
      <c r="G5" s="226"/>
      <c r="H5" s="226"/>
      <c r="I5" s="248"/>
    </row>
    <row r="6" spans="2:9" s="4" customFormat="1" ht="22.5" customHeight="1" thickBot="1">
      <c r="B6" s="247" t="s">
        <v>511</v>
      </c>
      <c r="C6" s="226"/>
      <c r="D6" s="226"/>
      <c r="E6" s="226"/>
      <c r="F6" s="226"/>
      <c r="G6" s="226"/>
      <c r="H6" s="226"/>
      <c r="I6" s="248"/>
    </row>
    <row r="7" spans="2:9" s="4" customFormat="1" ht="24" customHeight="1" thickTop="1" thickBot="1">
      <c r="B7" s="255" t="s">
        <v>345</v>
      </c>
      <c r="C7" s="229"/>
      <c r="D7" s="229"/>
      <c r="E7" s="229"/>
      <c r="F7" s="229"/>
      <c r="G7" s="229"/>
      <c r="H7" s="229"/>
      <c r="I7" s="256"/>
    </row>
    <row r="8" spans="2:9" ht="15.75" thickBot="1">
      <c r="B8" s="93" t="s">
        <v>0</v>
      </c>
      <c r="C8" s="94" t="s">
        <v>3</v>
      </c>
      <c r="D8" s="119" t="s">
        <v>340</v>
      </c>
      <c r="E8" s="120" t="s">
        <v>502</v>
      </c>
      <c r="F8" s="121" t="s">
        <v>503</v>
      </c>
      <c r="G8" s="121" t="s">
        <v>505</v>
      </c>
      <c r="H8" s="121" t="s">
        <v>506</v>
      </c>
      <c r="I8" s="122" t="s">
        <v>504</v>
      </c>
    </row>
    <row r="9" spans="2:9" ht="27" customHeight="1" thickBot="1">
      <c r="B9" s="95" t="s">
        <v>10</v>
      </c>
      <c r="C9" s="205" t="s">
        <v>11</v>
      </c>
      <c r="D9" s="208" t="s">
        <v>507</v>
      </c>
      <c r="E9" s="198" t="s">
        <v>512</v>
      </c>
      <c r="F9" s="199" t="s">
        <v>246</v>
      </c>
      <c r="G9" s="199" t="s">
        <v>246</v>
      </c>
      <c r="H9" s="199" t="s">
        <v>246</v>
      </c>
      <c r="I9" s="200" t="s">
        <v>246</v>
      </c>
    </row>
    <row r="10" spans="2:9" ht="27" customHeight="1" thickTop="1" thickBot="1">
      <c r="B10" s="96" t="s">
        <v>30</v>
      </c>
      <c r="C10" s="206" t="s">
        <v>31</v>
      </c>
      <c r="D10" s="209" t="s">
        <v>464</v>
      </c>
      <c r="E10" s="201" t="s">
        <v>513</v>
      </c>
      <c r="F10" s="196" t="s">
        <v>514</v>
      </c>
      <c r="G10" s="197" t="s">
        <v>246</v>
      </c>
      <c r="H10" s="197" t="s">
        <v>246</v>
      </c>
      <c r="I10" s="202" t="s">
        <v>246</v>
      </c>
    </row>
    <row r="11" spans="2:9" ht="27" customHeight="1" thickTop="1" thickBot="1">
      <c r="B11" s="96" t="s">
        <v>36</v>
      </c>
      <c r="C11" s="206" t="s">
        <v>37</v>
      </c>
      <c r="D11" s="209" t="s">
        <v>508</v>
      </c>
      <c r="E11" s="203" t="s">
        <v>246</v>
      </c>
      <c r="F11" s="196" t="s">
        <v>515</v>
      </c>
      <c r="G11" s="196" t="s">
        <v>516</v>
      </c>
      <c r="H11" s="196" t="s">
        <v>516</v>
      </c>
      <c r="I11" s="202" t="s">
        <v>246</v>
      </c>
    </row>
    <row r="12" spans="2:9" ht="27" customHeight="1" thickTop="1" thickBot="1">
      <c r="B12" s="96" t="s">
        <v>168</v>
      </c>
      <c r="C12" s="206" t="s">
        <v>169</v>
      </c>
      <c r="D12" s="209" t="s">
        <v>509</v>
      </c>
      <c r="E12" s="203" t="s">
        <v>246</v>
      </c>
      <c r="F12" s="196" t="s">
        <v>517</v>
      </c>
      <c r="G12" s="196" t="s">
        <v>517</v>
      </c>
      <c r="H12" s="196" t="s">
        <v>518</v>
      </c>
      <c r="I12" s="202" t="s">
        <v>246</v>
      </c>
    </row>
    <row r="13" spans="2:9" ht="27" customHeight="1" thickTop="1" thickBot="1">
      <c r="B13" s="96" t="s">
        <v>211</v>
      </c>
      <c r="C13" s="206" t="s">
        <v>212</v>
      </c>
      <c r="D13" s="209" t="s">
        <v>510</v>
      </c>
      <c r="E13" s="203" t="s">
        <v>246</v>
      </c>
      <c r="F13" s="197" t="s">
        <v>246</v>
      </c>
      <c r="G13" s="196" t="s">
        <v>519</v>
      </c>
      <c r="H13" s="196" t="s">
        <v>519</v>
      </c>
      <c r="I13" s="202" t="s">
        <v>246</v>
      </c>
    </row>
    <row r="14" spans="2:9" ht="27" customHeight="1" thickTop="1" thickBot="1">
      <c r="B14" s="97" t="s">
        <v>233</v>
      </c>
      <c r="C14" s="207" t="s">
        <v>234</v>
      </c>
      <c r="D14" s="210" t="s">
        <v>529</v>
      </c>
      <c r="E14" s="203" t="s">
        <v>246</v>
      </c>
      <c r="F14" s="197" t="s">
        <v>246</v>
      </c>
      <c r="G14" s="197" t="s">
        <v>246</v>
      </c>
      <c r="H14" s="197" t="s">
        <v>246</v>
      </c>
      <c r="I14" s="204" t="s">
        <v>520</v>
      </c>
    </row>
    <row r="15" spans="2:9" ht="3.75" customHeight="1" thickBot="1">
      <c r="B15" s="90"/>
      <c r="C15" s="91"/>
      <c r="D15" s="92"/>
      <c r="E15" s="90"/>
      <c r="F15" s="92"/>
      <c r="G15" s="92"/>
      <c r="H15" s="92"/>
      <c r="I15" s="127"/>
    </row>
    <row r="16" spans="2:9" s="98" customFormat="1" ht="14.25" customHeight="1">
      <c r="B16" s="253" t="s">
        <v>341</v>
      </c>
      <c r="C16" s="254"/>
      <c r="D16" s="254"/>
      <c r="E16" s="211" t="s">
        <v>521</v>
      </c>
      <c r="F16" s="212" t="s">
        <v>522</v>
      </c>
      <c r="G16" s="212" t="s">
        <v>523</v>
      </c>
      <c r="H16" s="212" t="s">
        <v>524</v>
      </c>
      <c r="I16" s="213" t="s">
        <v>525</v>
      </c>
    </row>
    <row r="17" spans="2:9" s="98" customFormat="1">
      <c r="B17" s="249" t="s">
        <v>342</v>
      </c>
      <c r="C17" s="250"/>
      <c r="D17" s="250"/>
      <c r="E17" s="124">
        <v>52393.46</v>
      </c>
      <c r="F17" s="159">
        <v>118197.22</v>
      </c>
      <c r="G17" s="159">
        <v>139539.28</v>
      </c>
      <c r="H17" s="159">
        <v>164345.48000000001</v>
      </c>
      <c r="I17" s="128">
        <v>6773.46</v>
      </c>
    </row>
    <row r="18" spans="2:9" s="98" customFormat="1" ht="14.25" customHeight="1">
      <c r="B18" s="249" t="s">
        <v>343</v>
      </c>
      <c r="C18" s="250"/>
      <c r="D18" s="250"/>
      <c r="E18" s="124" t="s">
        <v>521</v>
      </c>
      <c r="F18" s="159" t="s">
        <v>526</v>
      </c>
      <c r="G18" s="159" t="s">
        <v>527</v>
      </c>
      <c r="H18" s="159" t="s">
        <v>528</v>
      </c>
      <c r="I18" s="128" t="s">
        <v>346</v>
      </c>
    </row>
    <row r="19" spans="2:9" s="98" customFormat="1" ht="15" customHeight="1" thickBot="1">
      <c r="B19" s="251" t="s">
        <v>344</v>
      </c>
      <c r="C19" s="252"/>
      <c r="D19" s="252"/>
      <c r="E19" s="125">
        <v>52393.46</v>
      </c>
      <c r="F19" s="126">
        <v>170590.68</v>
      </c>
      <c r="G19" s="126">
        <v>310129.95</v>
      </c>
      <c r="H19" s="126">
        <v>474475.44</v>
      </c>
      <c r="I19" s="129">
        <v>481248.9</v>
      </c>
    </row>
    <row r="20" spans="2:9">
      <c r="B20" s="7"/>
      <c r="C20" s="8"/>
      <c r="D20" s="7"/>
      <c r="E20" s="7"/>
      <c r="F20" s="7"/>
      <c r="G20" s="7"/>
      <c r="H20" s="7"/>
      <c r="I20" s="10"/>
    </row>
    <row r="21" spans="2:9">
      <c r="B21" s="10"/>
      <c r="C21" s="8"/>
      <c r="D21" s="7"/>
      <c r="E21" s="7"/>
      <c r="F21" s="7"/>
      <c r="G21" s="7"/>
      <c r="H21" s="7"/>
      <c r="I21" s="7"/>
    </row>
    <row r="22" spans="2:9">
      <c r="B22" s="10"/>
      <c r="C22" s="14"/>
      <c r="D22" s="10"/>
      <c r="E22" s="10"/>
      <c r="F22" s="10"/>
      <c r="G22" s="10"/>
      <c r="H22" s="10"/>
      <c r="I22" s="10"/>
    </row>
    <row r="23" spans="2:9">
      <c r="B23" s="4"/>
      <c r="C23" s="14"/>
      <c r="D23" s="4"/>
      <c r="E23" s="4"/>
      <c r="F23" s="4"/>
      <c r="G23" s="4"/>
      <c r="H23" s="4"/>
      <c r="I23" s="4"/>
    </row>
    <row r="24" spans="2:9">
      <c r="B24" s="4"/>
      <c r="C24" s="14"/>
      <c r="D24" s="4"/>
      <c r="E24" s="4"/>
      <c r="F24" s="4"/>
      <c r="G24" s="4"/>
      <c r="H24" s="4"/>
      <c r="I24" s="4"/>
    </row>
  </sheetData>
  <mergeCells count="10">
    <mergeCell ref="B17:D17"/>
    <mergeCell ref="B18:D18"/>
    <mergeCell ref="B19:D19"/>
    <mergeCell ref="B2:I2"/>
    <mergeCell ref="B3:I3"/>
    <mergeCell ref="B4:I4"/>
    <mergeCell ref="B5:I5"/>
    <mergeCell ref="B6:I6"/>
    <mergeCell ref="B16:D16"/>
    <mergeCell ref="B7:I7"/>
  </mergeCells>
  <printOptions horizontalCentered="1"/>
  <pageMargins left="0.11811023622047245" right="0.11811023622047245" top="0.59055118110236227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CBC9-6E9F-4C59-A40E-F0A0F21F9D45}">
  <dimension ref="B1:K49"/>
  <sheetViews>
    <sheetView tabSelected="1" topLeftCell="A39" workbookViewId="0">
      <selection activeCell="B2" sqref="B2:I49"/>
    </sheetView>
  </sheetViews>
  <sheetFormatPr defaultRowHeight="14.25"/>
  <cols>
    <col min="1" max="1" width="2.5" customWidth="1"/>
    <col min="2" max="2" width="11.25" customWidth="1"/>
    <col min="3" max="3" width="14.125" customWidth="1"/>
    <col min="4" max="4" width="11.625" customWidth="1"/>
    <col min="9" max="9" width="14" customWidth="1"/>
    <col min="10" max="10" width="2.125" customWidth="1"/>
  </cols>
  <sheetData>
    <row r="1" spans="2:11" ht="15" thickBot="1"/>
    <row r="2" spans="2:11" ht="15.75">
      <c r="B2" s="261" t="s">
        <v>336</v>
      </c>
      <c r="C2" s="262"/>
      <c r="D2" s="262"/>
      <c r="E2" s="262"/>
      <c r="F2" s="262"/>
      <c r="G2" s="262"/>
      <c r="H2" s="262"/>
      <c r="I2" s="263"/>
      <c r="J2" s="18"/>
      <c r="K2" s="18"/>
    </row>
    <row r="3" spans="2:11" ht="15">
      <c r="B3" s="264" t="s">
        <v>337</v>
      </c>
      <c r="C3" s="265"/>
      <c r="D3" s="265"/>
      <c r="E3" s="265"/>
      <c r="F3" s="265"/>
      <c r="G3" s="265"/>
      <c r="H3" s="265"/>
      <c r="I3" s="266"/>
      <c r="J3" s="19"/>
      <c r="K3" s="19"/>
    </row>
    <row r="4" spans="2:11" ht="15" customHeight="1">
      <c r="B4" s="267" t="s">
        <v>462</v>
      </c>
      <c r="C4" s="268"/>
      <c r="D4" s="268"/>
      <c r="E4" s="268"/>
      <c r="F4" s="268"/>
      <c r="G4" s="268"/>
      <c r="H4" s="268"/>
      <c r="I4" s="269"/>
      <c r="J4" s="20"/>
      <c r="K4" s="20"/>
    </row>
    <row r="5" spans="2:11" ht="15">
      <c r="B5" s="264" t="s">
        <v>463</v>
      </c>
      <c r="C5" s="265"/>
      <c r="D5" s="265"/>
      <c r="E5" s="265"/>
      <c r="F5" s="265"/>
      <c r="G5" s="265"/>
      <c r="H5" s="265"/>
      <c r="I5" s="266"/>
      <c r="J5" s="19"/>
      <c r="K5" s="19"/>
    </row>
    <row r="6" spans="2:11" ht="15.75" thickBot="1">
      <c r="B6" s="264" t="s">
        <v>511</v>
      </c>
      <c r="C6" s="265"/>
      <c r="D6" s="265"/>
      <c r="E6" s="265"/>
      <c r="F6" s="265"/>
      <c r="G6" s="265"/>
      <c r="H6" s="265"/>
      <c r="I6" s="266"/>
      <c r="J6" s="19"/>
      <c r="K6" s="19"/>
    </row>
    <row r="7" spans="2:11" ht="15.75">
      <c r="B7" s="270" t="s">
        <v>347</v>
      </c>
      <c r="C7" s="271"/>
      <c r="D7" s="271"/>
      <c r="E7" s="271"/>
      <c r="F7" s="271"/>
      <c r="G7" s="271"/>
      <c r="H7" s="271"/>
      <c r="I7" s="272"/>
    </row>
    <row r="8" spans="2:11" ht="48">
      <c r="B8" s="21"/>
      <c r="C8" s="22"/>
      <c r="D8" s="22"/>
      <c r="E8" s="22"/>
      <c r="F8" s="22"/>
      <c r="G8" s="22"/>
      <c r="H8" s="22"/>
      <c r="I8" s="23" t="s">
        <v>348</v>
      </c>
    </row>
    <row r="9" spans="2:11">
      <c r="B9" s="24"/>
      <c r="C9" s="25" t="s">
        <v>349</v>
      </c>
      <c r="D9" s="25"/>
      <c r="E9" s="25"/>
      <c r="F9" s="25"/>
      <c r="G9" s="25"/>
      <c r="H9" s="25"/>
      <c r="I9" s="26">
        <v>3</v>
      </c>
    </row>
    <row r="10" spans="2:11">
      <c r="B10" s="27"/>
      <c r="C10" s="25" t="s">
        <v>350</v>
      </c>
      <c r="D10" s="25"/>
      <c r="E10" s="25"/>
      <c r="F10" s="25"/>
      <c r="G10" s="25"/>
      <c r="H10" s="25"/>
      <c r="I10" s="26">
        <v>0.59</v>
      </c>
    </row>
    <row r="11" spans="2:11" ht="15.75">
      <c r="B11" s="28" t="s">
        <v>351</v>
      </c>
      <c r="C11" s="29"/>
      <c r="D11" s="29"/>
      <c r="E11" s="29"/>
      <c r="F11" s="29"/>
      <c r="G11" s="29"/>
      <c r="H11" s="29"/>
      <c r="I11" s="30">
        <v>3.59</v>
      </c>
    </row>
    <row r="12" spans="2:11">
      <c r="B12" s="31" t="s">
        <v>352</v>
      </c>
      <c r="C12" s="25"/>
      <c r="D12" s="25"/>
      <c r="E12" s="25"/>
      <c r="F12" s="25"/>
      <c r="G12" s="25"/>
      <c r="H12" s="25"/>
      <c r="I12" s="26"/>
    </row>
    <row r="13" spans="2:11">
      <c r="B13" s="32" t="s">
        <v>353</v>
      </c>
      <c r="C13" s="33" t="s">
        <v>354</v>
      </c>
      <c r="D13" s="33"/>
      <c r="E13" s="33"/>
      <c r="F13" s="33"/>
      <c r="G13" s="33"/>
      <c r="H13" s="33"/>
      <c r="I13" s="26">
        <v>0.97</v>
      </c>
    </row>
    <row r="14" spans="2:11">
      <c r="B14" s="32" t="s">
        <v>355</v>
      </c>
      <c r="C14" s="33" t="s">
        <v>356</v>
      </c>
      <c r="D14" s="33"/>
      <c r="E14" s="33"/>
      <c r="F14" s="33"/>
      <c r="G14" s="33"/>
      <c r="H14" s="33"/>
      <c r="I14" s="26">
        <v>0.8</v>
      </c>
    </row>
    <row r="15" spans="2:11" ht="15.75">
      <c r="B15" s="28" t="s">
        <v>351</v>
      </c>
      <c r="C15" s="29"/>
      <c r="D15" s="29"/>
      <c r="E15" s="29"/>
      <c r="F15" s="29"/>
      <c r="G15" s="29"/>
      <c r="H15" s="29"/>
      <c r="I15" s="30">
        <v>1.77</v>
      </c>
    </row>
    <row r="16" spans="2:11" ht="24">
      <c r="B16" s="34" t="s">
        <v>357</v>
      </c>
      <c r="C16" s="33"/>
      <c r="D16" s="33"/>
      <c r="E16" s="33"/>
      <c r="F16" s="33"/>
      <c r="G16" s="33"/>
      <c r="H16" s="33"/>
      <c r="I16" s="35" t="s">
        <v>358</v>
      </c>
    </row>
    <row r="17" spans="2:9" ht="15.75">
      <c r="B17" s="36" t="s">
        <v>359</v>
      </c>
      <c r="C17" s="29" t="s">
        <v>360</v>
      </c>
      <c r="D17" s="29"/>
      <c r="E17" s="29"/>
      <c r="F17" s="29"/>
      <c r="G17" s="29"/>
      <c r="H17" s="29"/>
      <c r="I17" s="30">
        <v>6.15</v>
      </c>
    </row>
    <row r="18" spans="2:9">
      <c r="B18" s="27" t="s">
        <v>361</v>
      </c>
      <c r="C18" s="33" t="s">
        <v>362</v>
      </c>
      <c r="D18" s="33"/>
      <c r="E18" s="33"/>
      <c r="F18" s="33"/>
      <c r="G18" s="33"/>
      <c r="H18" s="33"/>
      <c r="I18" s="26">
        <v>3.65</v>
      </c>
    </row>
    <row r="19" spans="2:9">
      <c r="B19" s="27" t="s">
        <v>363</v>
      </c>
      <c r="C19" s="33" t="s">
        <v>364</v>
      </c>
      <c r="D19" s="33"/>
      <c r="E19" s="33"/>
      <c r="F19" s="33"/>
      <c r="G19" s="33"/>
      <c r="H19" s="33"/>
      <c r="I19" s="26">
        <v>2.5</v>
      </c>
    </row>
    <row r="20" spans="2:9">
      <c r="B20" s="37" t="s">
        <v>283</v>
      </c>
      <c r="C20" s="38" t="s">
        <v>365</v>
      </c>
      <c r="D20" s="38"/>
      <c r="E20" s="38"/>
      <c r="F20" s="38"/>
      <c r="G20" s="38"/>
      <c r="H20" s="38"/>
      <c r="I20" s="39">
        <v>6.16</v>
      </c>
    </row>
    <row r="21" spans="2:9">
      <c r="B21" s="40"/>
      <c r="I21" s="41"/>
    </row>
    <row r="22" spans="2:9">
      <c r="B22" s="40"/>
      <c r="I22" s="41"/>
    </row>
    <row r="23" spans="2:9" ht="15.75">
      <c r="B23" s="42" t="s">
        <v>366</v>
      </c>
      <c r="C23" s="43"/>
      <c r="D23" s="43"/>
      <c r="E23" s="43"/>
      <c r="F23" s="43"/>
      <c r="G23" s="43"/>
      <c r="H23" s="43"/>
      <c r="I23" s="44"/>
    </row>
    <row r="24" spans="2:9">
      <c r="B24" s="24" t="s">
        <v>361</v>
      </c>
      <c r="C24" s="25" t="s">
        <v>362</v>
      </c>
      <c r="D24" s="25"/>
      <c r="E24" s="25"/>
      <c r="F24" s="25"/>
      <c r="G24" s="25"/>
      <c r="H24" s="25"/>
      <c r="I24" s="45">
        <v>3.65</v>
      </c>
    </row>
    <row r="25" spans="2:9">
      <c r="B25" s="46" t="s">
        <v>367</v>
      </c>
      <c r="C25" s="33" t="s">
        <v>368</v>
      </c>
      <c r="D25" s="33"/>
      <c r="E25" s="33"/>
      <c r="F25" s="33"/>
      <c r="G25" s="33"/>
      <c r="H25" s="33"/>
      <c r="I25" s="47">
        <v>0.65</v>
      </c>
    </row>
    <row r="26" spans="2:9">
      <c r="B26" s="27" t="s">
        <v>369</v>
      </c>
      <c r="C26" s="33" t="s">
        <v>370</v>
      </c>
      <c r="D26" s="33"/>
      <c r="E26" s="33"/>
      <c r="F26" s="33"/>
      <c r="G26" s="33"/>
      <c r="H26" s="33"/>
      <c r="I26" s="47">
        <v>3</v>
      </c>
    </row>
    <row r="27" spans="2:9">
      <c r="B27" s="27" t="s">
        <v>371</v>
      </c>
      <c r="C27" s="33" t="s">
        <v>372</v>
      </c>
      <c r="D27" s="33"/>
      <c r="E27" s="33"/>
      <c r="F27" s="33"/>
      <c r="G27" s="33"/>
      <c r="H27" s="33"/>
      <c r="I27" s="47">
        <v>0</v>
      </c>
    </row>
    <row r="28" spans="2:9" ht="15.75">
      <c r="B28" s="42" t="s">
        <v>373</v>
      </c>
      <c r="C28" s="43"/>
      <c r="D28" s="43"/>
      <c r="E28" s="43"/>
      <c r="F28" s="43"/>
      <c r="G28" s="43"/>
      <c r="H28" s="43"/>
      <c r="I28" s="44"/>
    </row>
    <row r="29" spans="2:9">
      <c r="B29" s="24" t="s">
        <v>363</v>
      </c>
      <c r="C29" s="25" t="s">
        <v>374</v>
      </c>
      <c r="D29" s="25"/>
      <c r="E29" s="25"/>
      <c r="F29" s="25"/>
      <c r="G29" s="25"/>
      <c r="H29" s="25"/>
      <c r="I29" s="45">
        <v>2.5</v>
      </c>
    </row>
    <row r="30" spans="2:9">
      <c r="B30" s="46" t="s">
        <v>375</v>
      </c>
      <c r="C30" s="33" t="s">
        <v>368</v>
      </c>
      <c r="D30" s="33"/>
      <c r="E30" s="33"/>
      <c r="F30" s="33"/>
      <c r="G30" s="33"/>
      <c r="H30" s="33"/>
      <c r="I30" s="48">
        <v>2.5</v>
      </c>
    </row>
    <row r="31" spans="2:9">
      <c r="B31" s="40"/>
      <c r="I31" s="41"/>
    </row>
    <row r="32" spans="2:9">
      <c r="B32" s="40"/>
      <c r="I32" s="41"/>
    </row>
    <row r="33" spans="2:9" ht="110.25">
      <c r="B33" s="49" t="s">
        <v>376</v>
      </c>
      <c r="C33" s="50"/>
      <c r="D33" s="50"/>
      <c r="E33" s="50"/>
      <c r="F33" s="50"/>
      <c r="G33" s="50"/>
      <c r="H33" s="50"/>
      <c r="I33" s="51"/>
    </row>
    <row r="34" spans="2:9" ht="17.25">
      <c r="B34" s="52" t="s">
        <v>377</v>
      </c>
      <c r="C34" s="53"/>
      <c r="D34" s="54">
        <v>0.03</v>
      </c>
      <c r="E34" s="53"/>
      <c r="G34" s="55" t="s">
        <v>377</v>
      </c>
      <c r="H34" s="55"/>
      <c r="I34" s="56">
        <v>0.03</v>
      </c>
    </row>
    <row r="35" spans="2:9" ht="17.25">
      <c r="B35" s="52" t="s">
        <v>378</v>
      </c>
      <c r="C35" s="53"/>
      <c r="D35" s="54">
        <v>8.0000000000000002E-3</v>
      </c>
      <c r="E35" s="53"/>
      <c r="G35" s="55" t="s">
        <v>378</v>
      </c>
      <c r="H35" s="55"/>
      <c r="I35" s="56">
        <v>8.0000000000000002E-3</v>
      </c>
    </row>
    <row r="36" spans="2:9" ht="17.25">
      <c r="B36" s="52" t="s">
        <v>379</v>
      </c>
      <c r="C36" s="53"/>
      <c r="D36" s="54">
        <v>9.7000000000000003E-3</v>
      </c>
      <c r="E36" s="53"/>
      <c r="G36" s="55" t="s">
        <v>379</v>
      </c>
      <c r="H36" s="55"/>
      <c r="I36" s="56">
        <v>9.7000000000000003E-3</v>
      </c>
    </row>
    <row r="37" spans="2:9" ht="17.25">
      <c r="B37" s="52" t="s">
        <v>380</v>
      </c>
      <c r="C37" s="53"/>
      <c r="D37" s="57">
        <v>1.0477000000000001</v>
      </c>
      <c r="E37" s="53"/>
      <c r="G37" s="55" t="s">
        <v>380</v>
      </c>
      <c r="H37" s="55"/>
      <c r="I37" s="58">
        <v>1.0477000000000001</v>
      </c>
    </row>
    <row r="38" spans="2:9" ht="17.25">
      <c r="B38" s="52" t="s">
        <v>381</v>
      </c>
      <c r="C38" s="53"/>
      <c r="D38" s="54">
        <v>5.8999999999999999E-3</v>
      </c>
      <c r="E38" s="53"/>
      <c r="G38" s="55" t="s">
        <v>381</v>
      </c>
      <c r="H38" s="55"/>
      <c r="I38" s="56">
        <v>5.8999999999999999E-3</v>
      </c>
    </row>
    <row r="39" spans="2:9" ht="17.25">
      <c r="B39" s="52" t="s">
        <v>382</v>
      </c>
      <c r="C39" s="53"/>
      <c r="D39" s="57">
        <v>1.0059</v>
      </c>
      <c r="E39" s="53"/>
      <c r="G39" s="55" t="s">
        <v>382</v>
      </c>
      <c r="H39" s="55"/>
      <c r="I39" s="58">
        <v>1.0059</v>
      </c>
    </row>
    <row r="40" spans="2:9" ht="17.25">
      <c r="B40" s="52" t="s">
        <v>383</v>
      </c>
      <c r="C40" s="53"/>
      <c r="D40" s="54">
        <v>6.1600000000000002E-2</v>
      </c>
      <c r="E40" s="53"/>
      <c r="G40" s="55" t="s">
        <v>383</v>
      </c>
      <c r="H40" s="55"/>
      <c r="I40" s="56">
        <v>6.1600000000000002E-2</v>
      </c>
    </row>
    <row r="41" spans="2:9" ht="17.25">
      <c r="B41" s="52" t="s">
        <v>384</v>
      </c>
      <c r="C41" s="53"/>
      <c r="D41" s="57">
        <v>1.0616000000000001</v>
      </c>
      <c r="E41" s="53"/>
      <c r="G41" s="55" t="s">
        <v>384</v>
      </c>
      <c r="H41" s="55"/>
      <c r="I41" s="58">
        <v>1.0616000000000001</v>
      </c>
    </row>
    <row r="42" spans="2:9" ht="17.25">
      <c r="B42" s="52"/>
      <c r="C42" s="53"/>
      <c r="D42" s="53"/>
      <c r="E42" s="53"/>
      <c r="G42" s="55"/>
      <c r="H42" s="55"/>
      <c r="I42" s="59"/>
    </row>
    <row r="43" spans="2:9" ht="17.25">
      <c r="B43" s="52" t="s">
        <v>385</v>
      </c>
      <c r="C43" s="53"/>
      <c r="D43" s="54">
        <v>6.1500000000000006E-2</v>
      </c>
      <c r="E43" s="53"/>
      <c r="G43" s="55" t="s">
        <v>385</v>
      </c>
      <c r="H43" s="55"/>
      <c r="I43" s="56">
        <v>6.1500000000000006E-2</v>
      </c>
    </row>
    <row r="44" spans="2:9" ht="17.25">
      <c r="B44" s="52" t="s">
        <v>386</v>
      </c>
      <c r="C44" s="53"/>
      <c r="D44" s="57">
        <v>0.9385</v>
      </c>
      <c r="E44" s="53"/>
      <c r="G44" s="55" t="s">
        <v>386</v>
      </c>
      <c r="H44" s="55"/>
      <c r="I44" s="58">
        <v>0.9385</v>
      </c>
    </row>
    <row r="45" spans="2:9" ht="17.25">
      <c r="B45" s="52"/>
      <c r="C45" s="53"/>
      <c r="D45" s="53"/>
      <c r="E45" s="53"/>
      <c r="G45" s="55"/>
      <c r="H45" s="55"/>
      <c r="I45" s="59"/>
    </row>
    <row r="46" spans="2:9" ht="17.25">
      <c r="B46" s="60" t="s">
        <v>387</v>
      </c>
      <c r="C46" s="61"/>
      <c r="D46" s="62">
        <v>0.19211563781353247</v>
      </c>
      <c r="E46" s="53"/>
      <c r="G46" s="63" t="s">
        <v>388</v>
      </c>
      <c r="H46" s="63"/>
      <c r="I46" s="58">
        <v>0.19211563781353247</v>
      </c>
    </row>
    <row r="47" spans="2:9" ht="15">
      <c r="B47" s="64"/>
      <c r="C47" s="55"/>
      <c r="D47" s="55"/>
      <c r="E47" s="55"/>
      <c r="G47" s="55"/>
      <c r="H47" s="55"/>
      <c r="I47" s="65" t="s">
        <v>389</v>
      </c>
    </row>
    <row r="48" spans="2:9" ht="15">
      <c r="B48" s="64"/>
      <c r="C48" s="55"/>
      <c r="D48" s="55"/>
      <c r="E48" s="55"/>
      <c r="F48" s="55"/>
      <c r="G48" s="257" t="s">
        <v>390</v>
      </c>
      <c r="H48" s="257"/>
      <c r="I48" s="258"/>
    </row>
    <row r="49" spans="2:9" ht="41.25" customHeight="1" thickBot="1">
      <c r="B49" s="66"/>
      <c r="C49" s="67"/>
      <c r="D49" s="67"/>
      <c r="E49" s="67"/>
      <c r="F49" s="67"/>
      <c r="G49" s="259"/>
      <c r="H49" s="259"/>
      <c r="I49" s="260"/>
    </row>
  </sheetData>
  <mergeCells count="7">
    <mergeCell ref="G48:I49"/>
    <mergeCell ref="B2:I2"/>
    <mergeCell ref="B3:I3"/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5411-8181-4DB0-9D7D-B6AC10E07514}">
  <dimension ref="B1:E46"/>
  <sheetViews>
    <sheetView workbookViewId="0">
      <selection activeCell="B7" sqref="B7:E7"/>
    </sheetView>
  </sheetViews>
  <sheetFormatPr defaultRowHeight="14.25"/>
  <cols>
    <col min="1" max="1" width="4.5" customWidth="1"/>
    <col min="2" max="2" width="8.125" customWidth="1"/>
    <col min="3" max="3" width="34" customWidth="1"/>
    <col min="4" max="4" width="15.75" customWidth="1"/>
    <col min="5" max="5" width="15.375" customWidth="1"/>
  </cols>
  <sheetData>
    <row r="1" spans="2:5" ht="9" customHeight="1" thickBot="1"/>
    <row r="2" spans="2:5">
      <c r="B2" s="276" t="s">
        <v>336</v>
      </c>
      <c r="C2" s="277"/>
      <c r="D2" s="277"/>
      <c r="E2" s="278"/>
    </row>
    <row r="3" spans="2:5">
      <c r="B3" s="279" t="s">
        <v>337</v>
      </c>
      <c r="C3" s="280"/>
      <c r="D3" s="280"/>
      <c r="E3" s="281"/>
    </row>
    <row r="4" spans="2:5" ht="15" customHeight="1">
      <c r="B4" s="282" t="s">
        <v>462</v>
      </c>
      <c r="C4" s="283"/>
      <c r="D4" s="283"/>
      <c r="E4" s="284"/>
    </row>
    <row r="5" spans="2:5">
      <c r="B5" s="279" t="s">
        <v>463</v>
      </c>
      <c r="C5" s="280"/>
      <c r="D5" s="280"/>
      <c r="E5" s="281"/>
    </row>
    <row r="6" spans="2:5" ht="15" thickBot="1">
      <c r="B6" s="285" t="s">
        <v>511</v>
      </c>
      <c r="C6" s="286"/>
      <c r="D6" s="286"/>
      <c r="E6" s="287"/>
    </row>
    <row r="7" spans="2:5" ht="15">
      <c r="B7" s="273" t="s">
        <v>391</v>
      </c>
      <c r="C7" s="274"/>
      <c r="D7" s="274"/>
      <c r="E7" s="275"/>
    </row>
    <row r="8" spans="2:5" ht="15">
      <c r="B8" s="68" t="s">
        <v>392</v>
      </c>
      <c r="C8" s="69" t="s">
        <v>393</v>
      </c>
      <c r="D8" s="69" t="s">
        <v>394</v>
      </c>
      <c r="E8" s="70" t="s">
        <v>395</v>
      </c>
    </row>
    <row r="9" spans="2:5" ht="15">
      <c r="B9" s="288" t="s">
        <v>396</v>
      </c>
      <c r="C9" s="289"/>
      <c r="D9" s="289"/>
      <c r="E9" s="290"/>
    </row>
    <row r="10" spans="2:5">
      <c r="B10" s="71" t="s">
        <v>397</v>
      </c>
      <c r="C10" s="72" t="s">
        <v>398</v>
      </c>
      <c r="D10" s="73">
        <v>20</v>
      </c>
      <c r="E10" s="74">
        <v>20</v>
      </c>
    </row>
    <row r="11" spans="2:5">
      <c r="B11" s="71" t="s">
        <v>399</v>
      </c>
      <c r="C11" s="72" t="s">
        <v>400</v>
      </c>
      <c r="D11" s="73">
        <v>1.5</v>
      </c>
      <c r="E11" s="74">
        <v>1.5</v>
      </c>
    </row>
    <row r="12" spans="2:5">
      <c r="B12" s="71" t="s">
        <v>401</v>
      </c>
      <c r="C12" s="72" t="s">
        <v>402</v>
      </c>
      <c r="D12" s="73">
        <v>1</v>
      </c>
      <c r="E12" s="74">
        <v>1</v>
      </c>
    </row>
    <row r="13" spans="2:5">
      <c r="B13" s="71" t="s">
        <v>403</v>
      </c>
      <c r="C13" s="72" t="s">
        <v>404</v>
      </c>
      <c r="D13" s="73">
        <v>0.2</v>
      </c>
      <c r="E13" s="74">
        <v>0.2</v>
      </c>
    </row>
    <row r="14" spans="2:5">
      <c r="B14" s="71" t="s">
        <v>405</v>
      </c>
      <c r="C14" s="72" t="s">
        <v>406</v>
      </c>
      <c r="D14" s="73">
        <v>0.6</v>
      </c>
      <c r="E14" s="74">
        <v>0.6</v>
      </c>
    </row>
    <row r="15" spans="2:5">
      <c r="B15" s="71" t="s">
        <v>407</v>
      </c>
      <c r="C15" s="72" t="s">
        <v>408</v>
      </c>
      <c r="D15" s="73">
        <v>2.5</v>
      </c>
      <c r="E15" s="74">
        <v>2.5</v>
      </c>
    </row>
    <row r="16" spans="2:5">
      <c r="B16" s="71" t="s">
        <v>409</v>
      </c>
      <c r="C16" s="72" t="s">
        <v>410</v>
      </c>
      <c r="D16" s="73">
        <v>3</v>
      </c>
      <c r="E16" s="74">
        <v>3</v>
      </c>
    </row>
    <row r="17" spans="2:5">
      <c r="B17" s="71" t="s">
        <v>411</v>
      </c>
      <c r="C17" s="72" t="s">
        <v>412</v>
      </c>
      <c r="D17" s="73">
        <v>8</v>
      </c>
      <c r="E17" s="74">
        <v>8</v>
      </c>
    </row>
    <row r="18" spans="2:5">
      <c r="B18" s="71" t="s">
        <v>413</v>
      </c>
      <c r="C18" s="72" t="s">
        <v>414</v>
      </c>
      <c r="D18" s="73">
        <v>0</v>
      </c>
      <c r="E18" s="74">
        <v>0</v>
      </c>
    </row>
    <row r="19" spans="2:5" ht="15">
      <c r="B19" s="68" t="s">
        <v>415</v>
      </c>
      <c r="C19" s="75" t="s">
        <v>416</v>
      </c>
      <c r="D19" s="76">
        <f>SUM(D10:D18)</f>
        <v>36.799999999999997</v>
      </c>
      <c r="E19" s="77">
        <f>SUM(E10:E18)</f>
        <v>36.799999999999997</v>
      </c>
    </row>
    <row r="20" spans="2:5" ht="15">
      <c r="B20" s="288" t="s">
        <v>417</v>
      </c>
      <c r="C20" s="289"/>
      <c r="D20" s="289"/>
      <c r="E20" s="290"/>
    </row>
    <row r="21" spans="2:5">
      <c r="B21" s="71" t="s">
        <v>418</v>
      </c>
      <c r="C21" s="72" t="s">
        <v>419</v>
      </c>
      <c r="D21" s="73">
        <v>18.11</v>
      </c>
      <c r="E21" s="74">
        <v>0</v>
      </c>
    </row>
    <row r="22" spans="2:5">
      <c r="B22" s="71" t="s">
        <v>420</v>
      </c>
      <c r="C22" s="72" t="s">
        <v>421</v>
      </c>
      <c r="D22" s="73">
        <v>4.1500000000000004</v>
      </c>
      <c r="E22" s="74">
        <v>0</v>
      </c>
    </row>
    <row r="23" spans="2:5">
      <c r="B23" s="71" t="s">
        <v>422</v>
      </c>
      <c r="C23" s="72" t="s">
        <v>423</v>
      </c>
      <c r="D23" s="73">
        <v>0.91</v>
      </c>
      <c r="E23" s="74">
        <v>0.69</v>
      </c>
    </row>
    <row r="24" spans="2:5">
      <c r="B24" s="71" t="s">
        <v>424</v>
      </c>
      <c r="C24" s="72" t="s">
        <v>425</v>
      </c>
      <c r="D24" s="73">
        <v>10.94</v>
      </c>
      <c r="E24" s="74">
        <v>8.33</v>
      </c>
    </row>
    <row r="25" spans="2:5">
      <c r="B25" s="71" t="s">
        <v>426</v>
      </c>
      <c r="C25" s="72" t="s">
        <v>427</v>
      </c>
      <c r="D25" s="73">
        <v>7.0000000000000007E-2</v>
      </c>
      <c r="E25" s="74">
        <v>0.06</v>
      </c>
    </row>
    <row r="26" spans="2:5">
      <c r="B26" s="71" t="s">
        <v>428</v>
      </c>
      <c r="C26" s="72" t="s">
        <v>429</v>
      </c>
      <c r="D26" s="73">
        <v>0.73</v>
      </c>
      <c r="E26" s="74">
        <v>0.56000000000000005</v>
      </c>
    </row>
    <row r="27" spans="2:5">
      <c r="B27" s="71" t="s">
        <v>430</v>
      </c>
      <c r="C27" s="72" t="s">
        <v>431</v>
      </c>
      <c r="D27" s="73">
        <v>2.66</v>
      </c>
      <c r="E27" s="74">
        <v>0</v>
      </c>
    </row>
    <row r="28" spans="2:5">
      <c r="B28" s="71" t="s">
        <v>432</v>
      </c>
      <c r="C28" s="72" t="s">
        <v>433</v>
      </c>
      <c r="D28" s="73">
        <v>0.11</v>
      </c>
      <c r="E28" s="74">
        <v>0.09</v>
      </c>
    </row>
    <row r="29" spans="2:5">
      <c r="B29" s="71" t="s">
        <v>434</v>
      </c>
      <c r="C29" s="72" t="s">
        <v>435</v>
      </c>
      <c r="D29" s="73">
        <v>8.5299999999999994</v>
      </c>
      <c r="E29" s="74">
        <v>6.5</v>
      </c>
    </row>
    <row r="30" spans="2:5">
      <c r="B30" s="71" t="s">
        <v>436</v>
      </c>
      <c r="C30" s="72" t="s">
        <v>437</v>
      </c>
      <c r="D30" s="73">
        <v>0.03</v>
      </c>
      <c r="E30" s="74">
        <v>0.03</v>
      </c>
    </row>
    <row r="31" spans="2:5" ht="15">
      <c r="B31" s="68" t="s">
        <v>438</v>
      </c>
      <c r="C31" s="75" t="s">
        <v>439</v>
      </c>
      <c r="D31" s="76">
        <f>SUM(D21:D30)</f>
        <v>46.239999999999995</v>
      </c>
      <c r="E31" s="77">
        <f>SUM(E21:E30)</f>
        <v>16.260000000000002</v>
      </c>
    </row>
    <row r="32" spans="2:5" ht="15">
      <c r="B32" s="288" t="s">
        <v>440</v>
      </c>
      <c r="C32" s="289"/>
      <c r="D32" s="289"/>
      <c r="E32" s="290"/>
    </row>
    <row r="33" spans="2:5">
      <c r="B33" s="71" t="s">
        <v>441</v>
      </c>
      <c r="C33" s="72" t="s">
        <v>442</v>
      </c>
      <c r="D33" s="73">
        <v>5.23</v>
      </c>
      <c r="E33" s="74">
        <v>3.98</v>
      </c>
    </row>
    <row r="34" spans="2:5">
      <c r="B34" s="71" t="s">
        <v>443</v>
      </c>
      <c r="C34" s="72" t="s">
        <v>444</v>
      </c>
      <c r="D34" s="73">
        <v>0.12</v>
      </c>
      <c r="E34" s="74">
        <v>0.09</v>
      </c>
    </row>
    <row r="35" spans="2:5">
      <c r="B35" s="71" t="s">
        <v>445</v>
      </c>
      <c r="C35" s="72" t="s">
        <v>446</v>
      </c>
      <c r="D35" s="73">
        <v>5.28</v>
      </c>
      <c r="E35" s="74">
        <v>4.0199999999999996</v>
      </c>
    </row>
    <row r="36" spans="2:5">
      <c r="B36" s="71" t="s">
        <v>447</v>
      </c>
      <c r="C36" s="72" t="s">
        <v>448</v>
      </c>
      <c r="D36" s="73">
        <v>3.9</v>
      </c>
      <c r="E36" s="74">
        <v>2.97</v>
      </c>
    </row>
    <row r="37" spans="2:5">
      <c r="B37" s="71" t="s">
        <v>449</v>
      </c>
      <c r="C37" s="72" t="s">
        <v>450</v>
      </c>
      <c r="D37" s="73">
        <v>0.44</v>
      </c>
      <c r="E37" s="74">
        <v>0.34</v>
      </c>
    </row>
    <row r="38" spans="2:5" ht="15">
      <c r="B38" s="68" t="s">
        <v>451</v>
      </c>
      <c r="C38" s="75" t="s">
        <v>452</v>
      </c>
      <c r="D38" s="76">
        <f>SUM(D33:D37)</f>
        <v>14.97</v>
      </c>
      <c r="E38" s="77">
        <f>SUM(E33:E37)</f>
        <v>11.4</v>
      </c>
    </row>
    <row r="39" spans="2:5" ht="15">
      <c r="B39" s="288" t="s">
        <v>453</v>
      </c>
      <c r="C39" s="289"/>
      <c r="D39" s="289"/>
      <c r="E39" s="290"/>
    </row>
    <row r="40" spans="2:5">
      <c r="B40" s="71" t="s">
        <v>454</v>
      </c>
      <c r="C40" s="72" t="s">
        <v>455</v>
      </c>
      <c r="D40" s="73">
        <v>17.02</v>
      </c>
      <c r="E40" s="74">
        <v>5.98</v>
      </c>
    </row>
    <row r="41" spans="2:5" ht="72.75" customHeight="1">
      <c r="B41" s="71" t="s">
        <v>456</v>
      </c>
      <c r="C41" s="78" t="s">
        <v>457</v>
      </c>
      <c r="D41" s="79">
        <v>0.46</v>
      </c>
      <c r="E41" s="80">
        <v>0.35</v>
      </c>
    </row>
    <row r="42" spans="2:5" ht="15">
      <c r="B42" s="68" t="s">
        <v>458</v>
      </c>
      <c r="C42" s="75" t="s">
        <v>459</v>
      </c>
      <c r="D42" s="76">
        <f>SUM(D40:D41)</f>
        <v>17.48</v>
      </c>
      <c r="E42" s="77">
        <f>SUM(E40:E41)</f>
        <v>6.33</v>
      </c>
    </row>
    <row r="43" spans="2:5" ht="15">
      <c r="B43" s="291" t="s">
        <v>460</v>
      </c>
      <c r="C43" s="292"/>
      <c r="D43" s="81">
        <f>(D19+D31+D38+D42)</f>
        <v>115.49</v>
      </c>
      <c r="E43" s="82">
        <f>E19+E31+E38+E42</f>
        <v>70.790000000000006</v>
      </c>
    </row>
    <row r="44" spans="2:5">
      <c r="B44" s="83"/>
      <c r="C44" s="84"/>
      <c r="D44" s="85"/>
      <c r="E44" s="86"/>
    </row>
    <row r="45" spans="2:5">
      <c r="B45" s="83" t="s">
        <v>461</v>
      </c>
      <c r="C45" s="84"/>
      <c r="D45" s="85"/>
      <c r="E45" s="86"/>
    </row>
    <row r="46" spans="2:5" ht="15" thickBot="1">
      <c r="B46" s="87"/>
      <c r="C46" s="88"/>
      <c r="D46" s="88"/>
      <c r="E46" s="89"/>
    </row>
  </sheetData>
  <mergeCells count="11">
    <mergeCell ref="B9:E9"/>
    <mergeCell ref="B20:E20"/>
    <mergeCell ref="B32:E32"/>
    <mergeCell ref="B39:E39"/>
    <mergeCell ref="B43:C43"/>
    <mergeCell ref="B7:E7"/>
    <mergeCell ref="B2:E2"/>
    <mergeCell ref="B3:E3"/>
    <mergeCell ref="B4:E4"/>
    <mergeCell ref="B5:E5"/>
    <mergeCell ref="B6:E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</vt:lpstr>
      <vt:lpstr>CPU</vt:lpstr>
      <vt:lpstr>CRONOGRAMA </vt:lpstr>
      <vt:lpstr>BDI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Fernando Azevedo</cp:lastModifiedBy>
  <cp:revision>0</cp:revision>
  <cp:lastPrinted>2023-01-26T18:50:09Z</cp:lastPrinted>
  <dcterms:created xsi:type="dcterms:W3CDTF">2022-11-30T18:46:34Z</dcterms:created>
  <dcterms:modified xsi:type="dcterms:W3CDTF">2023-01-26T18:50:18Z</dcterms:modified>
</cp:coreProperties>
</file>