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SESAN 2023\ORLA ANANINDEUA\"/>
    </mc:Choice>
  </mc:AlternateContent>
  <bookViews>
    <workbookView xWindow="0" yWindow="0" windowWidth="20400" windowHeight="7755"/>
  </bookViews>
  <sheets>
    <sheet name="Orçamento Sintético" sheetId="1" r:id="rId1"/>
    <sheet name="CRONOGRAMA" sheetId="2" r:id="rId2"/>
    <sheet name="CPU" sheetId="3" r:id="rId3"/>
    <sheet name="BDI" sheetId="4" r:id="rId4"/>
    <sheet name="LS" sheetId="5" r:id="rId5"/>
  </sheets>
  <calcPr calcId="152511"/>
</workbook>
</file>

<file path=xl/calcChain.xml><?xml version="1.0" encoding="utf-8"?>
<calcChain xmlns="http://schemas.openxmlformats.org/spreadsheetml/2006/main">
  <c r="D41" i="5" l="1"/>
  <c r="C41" i="5"/>
  <c r="D37" i="5"/>
  <c r="C37" i="5"/>
  <c r="D30" i="5"/>
  <c r="C30" i="5"/>
  <c r="D18" i="5"/>
  <c r="D42" i="5" s="1"/>
  <c r="C18" i="5"/>
  <c r="C42" i="5" s="1"/>
  <c r="C38" i="4"/>
  <c r="H38" i="4" s="1"/>
  <c r="H39" i="4" s="1"/>
  <c r="C36" i="4"/>
  <c r="H36" i="4" s="1"/>
  <c r="H37" i="4" s="1"/>
  <c r="C34" i="4"/>
  <c r="H34" i="4" s="1"/>
  <c r="C33" i="4"/>
  <c r="H33" i="4" s="1"/>
  <c r="C32" i="4"/>
  <c r="H32" i="4" s="1"/>
  <c r="H35" i="4" s="1"/>
  <c r="H28" i="4"/>
  <c r="H23" i="4"/>
  <c r="H17" i="4" s="1"/>
  <c r="H16" i="4" s="1"/>
  <c r="C41" i="4" s="1"/>
  <c r="H14" i="4"/>
  <c r="H10" i="4"/>
  <c r="H41" i="4" l="1"/>
  <c r="H42" i="4" s="1"/>
  <c r="H44" i="4" s="1"/>
  <c r="C42" i="4"/>
  <c r="C35" i="4"/>
  <c r="C37" i="4"/>
  <c r="C39" i="4"/>
  <c r="C44" i="4" l="1"/>
</calcChain>
</file>

<file path=xl/sharedStrings.xml><?xml version="1.0" encoding="utf-8"?>
<sst xmlns="http://schemas.openxmlformats.org/spreadsheetml/2006/main" count="29538" uniqueCount="3248">
  <si>
    <t xml:space="preserve"> 1 </t>
  </si>
  <si>
    <t>SERVIÇOS PRELIMINARES</t>
  </si>
  <si>
    <t xml:space="preserve"> 1.1 </t>
  </si>
  <si>
    <t xml:space="preserve"> 011340 </t>
  </si>
  <si>
    <t>SEDOP</t>
  </si>
  <si>
    <t>Placa de obra em lona com plotagem de gráfica</t>
  </si>
  <si>
    <t>m²</t>
  </si>
  <si>
    <t xml:space="preserve"> 1.2 </t>
  </si>
  <si>
    <t xml:space="preserve"> 012118 </t>
  </si>
  <si>
    <t>SBC</t>
  </si>
  <si>
    <t>INSTALACAO PROVISORIA DE ENERGIA COM POSTE+ATERRAMENTO</t>
  </si>
  <si>
    <t>UN</t>
  </si>
  <si>
    <t xml:space="preserve"> 1.3 </t>
  </si>
  <si>
    <t xml:space="preserve"> 012075 </t>
  </si>
  <si>
    <t>INSTALACAO PROVISORIA DE AGUA E ESGOTO</t>
  </si>
  <si>
    <t>PT</t>
  </si>
  <si>
    <t xml:space="preserve"> 1.4 </t>
  </si>
  <si>
    <t xml:space="preserve"> 010005 </t>
  </si>
  <si>
    <t>Barracão de madeira/Almoxarifado</t>
  </si>
  <si>
    <t xml:space="preserve"> 1.5 </t>
  </si>
  <si>
    <t xml:space="preserve"> 93213 </t>
  </si>
  <si>
    <t>SINAPI</t>
  </si>
  <si>
    <t>EXECUÇÃO DE SANITÁRIO E VESTIÁRIO EM CANTEIRO DE OBRA EM ALVENARIA, NÃO INCLUSO MOBILIÁRIO. AF_02/2016</t>
  </si>
  <si>
    <t xml:space="preserve"> 1.6 </t>
  </si>
  <si>
    <t xml:space="preserve"> 012689 </t>
  </si>
  <si>
    <t>MOBILIZACAO E DESMOBILIZACAO DE CANTEIRO</t>
  </si>
  <si>
    <t xml:space="preserve"> 2 </t>
  </si>
  <si>
    <t>SERVIÇOS TÉCNICOS</t>
  </si>
  <si>
    <t xml:space="preserve"> 2.1 </t>
  </si>
  <si>
    <t xml:space="preserve"> 94296 </t>
  </si>
  <si>
    <t>TOPOGRAFO COM ENCARGOS COMPLEMENTARES</t>
  </si>
  <si>
    <t>MES</t>
  </si>
  <si>
    <t xml:space="preserve"> 2.2 </t>
  </si>
  <si>
    <t xml:space="preserve"> 101457 </t>
  </si>
  <si>
    <t>TÉCNICO EM SONDAGEM COM ENCARGOS COMPLEMENTARES</t>
  </si>
  <si>
    <t xml:space="preserve"> 2.3 </t>
  </si>
  <si>
    <t xml:space="preserve"> 00017 </t>
  </si>
  <si>
    <t>Próprio</t>
  </si>
  <si>
    <t>Administração geral de obra</t>
  </si>
  <si>
    <t>Vb</t>
  </si>
  <si>
    <t xml:space="preserve"> 3 </t>
  </si>
  <si>
    <t>IMPLEMENTAÇÃO DA ORLA</t>
  </si>
  <si>
    <t xml:space="preserve"> 3.1 </t>
  </si>
  <si>
    <t>PAVIMENTAÇÃO</t>
  </si>
  <si>
    <t xml:space="preserve"> 3.1.1 </t>
  </si>
  <si>
    <t xml:space="preserve"> 172882 </t>
  </si>
  <si>
    <t>RAMPA PARA DEFICIENTE FISICO EM CIMENTADO INCLUSIVE BASE</t>
  </si>
  <si>
    <t xml:space="preserve"> 3.1.2 </t>
  </si>
  <si>
    <t xml:space="preserve"> 00007 </t>
  </si>
  <si>
    <t>PORCELANATO PALCO BW NATURAL RETIFICADO 19X117 - PORTINARI ( 1103 B.5 )</t>
  </si>
  <si>
    <t xml:space="preserve"> 3.1.3 </t>
  </si>
  <si>
    <t xml:space="preserve"> 260168 </t>
  </si>
  <si>
    <t>Plantio de grama (incl. terra preta)</t>
  </si>
  <si>
    <t xml:space="preserve"> 3.1.4 </t>
  </si>
  <si>
    <t xml:space="preserve"> 172505 </t>
  </si>
  <si>
    <t>PISO CIMENTICIO DRENANTE NATURAL PARA CALCADAS</t>
  </si>
  <si>
    <t xml:space="preserve"> 3.1.5 </t>
  </si>
  <si>
    <t xml:space="preserve"> 130890 </t>
  </si>
  <si>
    <t>Piso de borracha tátil</t>
  </si>
  <si>
    <t xml:space="preserve"> 3.1.6 </t>
  </si>
  <si>
    <t xml:space="preserve"> 130728 </t>
  </si>
  <si>
    <t>PisoTátil direcional na cor amarelo 25x25 premoldado</t>
  </si>
  <si>
    <t xml:space="preserve"> 3.1.7 </t>
  </si>
  <si>
    <t xml:space="preserve"> 202101 </t>
  </si>
  <si>
    <t>PLACA PISO TATIL ALERTA 25x25 AZUL</t>
  </si>
  <si>
    <t xml:space="preserve"> 3.2 </t>
  </si>
  <si>
    <t>ITENS URBANOS</t>
  </si>
  <si>
    <t xml:space="preserve"> 3.2.1 </t>
  </si>
  <si>
    <t xml:space="preserve"> 00010 </t>
  </si>
  <si>
    <t>Lixeira - BRAVO Dupla Lisa com Cobertura (em recipiente cilíndrico em chapa de aço com suporte metálico)</t>
  </si>
  <si>
    <t>Un</t>
  </si>
  <si>
    <t xml:space="preserve"> 3.2.2 </t>
  </si>
  <si>
    <t xml:space="preserve"> 00012 </t>
  </si>
  <si>
    <t>Bicicletário Modular em aço - SPYRA 6 - formato espiral, cones metálicos usinados em aço</t>
  </si>
  <si>
    <t>un</t>
  </si>
  <si>
    <t xml:space="preserve"> 3.3 </t>
  </si>
  <si>
    <t>PAISAGISMO</t>
  </si>
  <si>
    <t xml:space="preserve"> 3.3.1 </t>
  </si>
  <si>
    <t xml:space="preserve"> 8851 </t>
  </si>
  <si>
    <t>ORSE</t>
  </si>
  <si>
    <t>Planta - Pata de vaca (bauhinia forticata), h=2,00m, fornecimento e plantio</t>
  </si>
  <si>
    <t xml:space="preserve"> 3.3.2 </t>
  </si>
  <si>
    <t xml:space="preserve"> 3.4 </t>
  </si>
  <si>
    <t>PROGRAMAÇÃO VISUAL</t>
  </si>
  <si>
    <t xml:space="preserve"> 3.4.1 </t>
  </si>
  <si>
    <t xml:space="preserve"> 00021 </t>
  </si>
  <si>
    <t>Programação Visual</t>
  </si>
  <si>
    <t xml:space="preserve"> 4 </t>
  </si>
  <si>
    <t>PÓRTICO</t>
  </si>
  <si>
    <t xml:space="preserve"> 4.1 </t>
  </si>
  <si>
    <t>SERVIÇOS INICIAIS</t>
  </si>
  <si>
    <t xml:space="preserve"> 4.1.1 </t>
  </si>
  <si>
    <t xml:space="preserve"> 012600 </t>
  </si>
  <si>
    <t>LOCACAO ANDAIME TUBULAR PARA FACHADAS 700M2</t>
  </si>
  <si>
    <t xml:space="preserve"> 4.2 </t>
  </si>
  <si>
    <t>ESTRUTURA EM CONCRETO</t>
  </si>
  <si>
    <t xml:space="preserve"> 4.2.1 </t>
  </si>
  <si>
    <t xml:space="preserve"> 012054 </t>
  </si>
  <si>
    <t>LOCACAO DE CANTEIRO DE OBRA PARA ESCAVACOES</t>
  </si>
  <si>
    <t xml:space="preserve"> 4.2.2 </t>
  </si>
  <si>
    <t xml:space="preserve"> 2169 </t>
  </si>
  <si>
    <t>Lastro de concreto simples regularizado, fck=13,5 mpa,lançado e adensado</t>
  </si>
  <si>
    <t>m³</t>
  </si>
  <si>
    <t xml:space="preserve"> 4.2.3 </t>
  </si>
  <si>
    <t xml:space="preserve"> 040025 </t>
  </si>
  <si>
    <t>Fundação corrida com seixo</t>
  </si>
  <si>
    <t xml:space="preserve"> 4.2.4 </t>
  </si>
  <si>
    <t xml:space="preserve"> 031031 </t>
  </si>
  <si>
    <t>ESTACA MOLDADA NO LOCAL CONCRETO/ACO+PERFURACAO ROTATIVA 0,50m</t>
  </si>
  <si>
    <t>M</t>
  </si>
  <si>
    <t xml:space="preserve"> 4.2.6 </t>
  </si>
  <si>
    <t xml:space="preserve"> 160057 </t>
  </si>
  <si>
    <t>IMPERMEABILIZACAO COM ELASTOMERO ASFALTICO</t>
  </si>
  <si>
    <t xml:space="preserve"> 4.2.7 </t>
  </si>
  <si>
    <t xml:space="preserve"> 6457 </t>
  </si>
  <si>
    <t>Concreto armado fck=15MPa fabricado na obra, adensado e lançado, para Uso Geral, com formas planas em compensado resinado 12mm (05 usos)</t>
  </si>
  <si>
    <t xml:space="preserve"> 4.3 </t>
  </si>
  <si>
    <t>ESTRUTURA METÁLICA</t>
  </si>
  <si>
    <t xml:space="preserve"> 4.3.1 </t>
  </si>
  <si>
    <t xml:space="preserve"> 040326 </t>
  </si>
  <si>
    <t>ESTRUTURA METALICA EM ACO ENRIGECIDO SAC-41</t>
  </si>
  <si>
    <t>KG</t>
  </si>
  <si>
    <t xml:space="preserve"> 4.3.2 </t>
  </si>
  <si>
    <t xml:space="preserve"> 13198 </t>
  </si>
  <si>
    <t>Pórtico em estrutura metálica em aço Corten, conforme projeto. - fornecimento e montagem</t>
  </si>
  <si>
    <t xml:space="preserve"> 4.4 </t>
  </si>
  <si>
    <t>ILUMINAÇÃO</t>
  </si>
  <si>
    <t xml:space="preserve"> 4.4.1 </t>
  </si>
  <si>
    <t xml:space="preserve"> 00009 </t>
  </si>
  <si>
    <t>Iluminação em LED de Embutir Retangular 53,4w Luz Neutra Fit40</t>
  </si>
  <si>
    <t xml:space="preserve"> 5 </t>
  </si>
  <si>
    <t>QUIOSQUES</t>
  </si>
  <si>
    <t xml:space="preserve"> 5.1 </t>
  </si>
  <si>
    <t>FUNDAÇÃO</t>
  </si>
  <si>
    <t xml:space="preserve"> 5.1.1 </t>
  </si>
  <si>
    <t xml:space="preserve"> 99059 </t>
  </si>
  <si>
    <t>LOCACAO CONVENCIONAL DE OBRA, UTILIZANDO GABARITO DE TÁBUAS CORRIDAS PONTALETADAS A CADA 2,00M -  2 UTILIZAÇÕES. AF_10/2018</t>
  </si>
  <si>
    <t xml:space="preserve"> 5.1.2 </t>
  </si>
  <si>
    <t xml:space="preserve"> 030010 </t>
  </si>
  <si>
    <t>Escavação manual ate 1.50m de profundidade</t>
  </si>
  <si>
    <t xml:space="preserve"> 5.1.3 </t>
  </si>
  <si>
    <t xml:space="preserve"> 040283 </t>
  </si>
  <si>
    <t>Bloco em concreto armado p/ fundaçao (incl. forma)</t>
  </si>
  <si>
    <t xml:space="preserve"> 5.2 </t>
  </si>
  <si>
    <t>ESTRUTURA</t>
  </si>
  <si>
    <t xml:space="preserve"> 5.2.1 </t>
  </si>
  <si>
    <t xml:space="preserve"> 00006 </t>
  </si>
  <si>
    <t>Container - 20 Pés</t>
  </si>
  <si>
    <t>Unidade</t>
  </si>
  <si>
    <t xml:space="preserve"> 5.2.2 </t>
  </si>
  <si>
    <t xml:space="preserve"> 012662 </t>
  </si>
  <si>
    <t>CORRIMAO ALUMINIO PINT.ELETROSTATICA BRANCA COM APOIOS</t>
  </si>
  <si>
    <t xml:space="preserve"> 5.2.3 </t>
  </si>
  <si>
    <t xml:space="preserve"> 111608 </t>
  </si>
  <si>
    <t>ESCADA METALICA PERFIS ACO METALIZADO</t>
  </si>
  <si>
    <t xml:space="preserve"> 5.3 </t>
  </si>
  <si>
    <t>INSTALAÇÕES HIDRÁULICAS</t>
  </si>
  <si>
    <t xml:space="preserve"> 5.3.1 </t>
  </si>
  <si>
    <t xml:space="preserve"> 180299 </t>
  </si>
  <si>
    <t>Ponto de agua (incl. tubos e conexoes)</t>
  </si>
  <si>
    <t xml:space="preserve"> 5.3.2 </t>
  </si>
  <si>
    <t xml:space="preserve"> 180214 </t>
  </si>
  <si>
    <t>Ponto de esgoto (incl. tubos, conexoes,cx. e ralos)</t>
  </si>
  <si>
    <t xml:space="preserve"> 5.3.3 </t>
  </si>
  <si>
    <t xml:space="preserve"> 95463 </t>
  </si>
  <si>
    <t>FOSSA SÉPTICA EM ALVENARIA DE TIJOLO CERÂMICO MACIÇO, DIMENSÕES EXTERNAS DE 1,90X1,10X1,40 M, VOLUME DE 1.500 LITROS, REVESTIDO INTERNAMENTE COM MASSA ÚNICA E IMPERMEABILIZANTE E COM TAMPA DE CONCRETO ARMADO COM ESPESSURA DE 8 CM</t>
  </si>
  <si>
    <t xml:space="preserve"> 5.3.4 </t>
  </si>
  <si>
    <t xml:space="preserve"> 190238 </t>
  </si>
  <si>
    <t>Pia 01 cuba em aço inox c/torn.,sifao e valv.(1,50m)</t>
  </si>
  <si>
    <t xml:space="preserve"> 5.3.5 </t>
  </si>
  <si>
    <t xml:space="preserve"> 030700 </t>
  </si>
  <si>
    <t>CISTERNA CAPACIDADE 16.000 LITROS (7,10m3) CONCRETO ESTRUTURADO</t>
  </si>
  <si>
    <t xml:space="preserve"> 5.3.6 </t>
  </si>
  <si>
    <t xml:space="preserve"> 181481 </t>
  </si>
  <si>
    <t>Bomba Centrifuga 2 CV (sem tubulação)</t>
  </si>
  <si>
    <t xml:space="preserve"> 5.3.7 </t>
  </si>
  <si>
    <t xml:space="preserve"> 180508 </t>
  </si>
  <si>
    <t>Tubo em PVC - 150mm (LS)</t>
  </si>
  <si>
    <t xml:space="preserve"> 5.4 </t>
  </si>
  <si>
    <t>INSTALAÇÕES ELÉTRICAS</t>
  </si>
  <si>
    <t xml:space="preserve"> 5.4.1 </t>
  </si>
  <si>
    <t xml:space="preserve"> 170081 </t>
  </si>
  <si>
    <t>Ponto de luz / força (c/tubul., cx. e fiaçao) ate 200W</t>
  </si>
  <si>
    <t xml:space="preserve"> 5.4.2 </t>
  </si>
  <si>
    <t xml:space="preserve"> 170701 </t>
  </si>
  <si>
    <t>Ponto de força (tubul., fiaçao e disjuntor) acima de 200W</t>
  </si>
  <si>
    <t xml:space="preserve"> 5.4.3 </t>
  </si>
  <si>
    <t xml:space="preserve"> 170073 </t>
  </si>
  <si>
    <t>Quadro de mediçao bifasico (c/ disjuntor)</t>
  </si>
  <si>
    <t xml:space="preserve"> 5.4.4 </t>
  </si>
  <si>
    <t xml:space="preserve"> 170884 </t>
  </si>
  <si>
    <t>Centro de distribuição p/ 06 disjuntores (s/ barramento)</t>
  </si>
  <si>
    <t xml:space="preserve"> 5.4.5 </t>
  </si>
  <si>
    <t xml:space="preserve"> 170964 </t>
  </si>
  <si>
    <t>Interruptor 2 teclas +Tomada 2P +T (s/fiação)</t>
  </si>
  <si>
    <t xml:space="preserve"> 5.4.6 </t>
  </si>
  <si>
    <t xml:space="preserve"> 171523 </t>
  </si>
  <si>
    <t>Tomada 2P+T 20A (s/fiaçao)</t>
  </si>
  <si>
    <t xml:space="preserve"> 5.5 </t>
  </si>
  <si>
    <t>ESQUADRIAS</t>
  </si>
  <si>
    <t xml:space="preserve"> 5.5.1 </t>
  </si>
  <si>
    <t xml:space="preserve"> 5.5.2 </t>
  </si>
  <si>
    <t xml:space="preserve"> 090070 </t>
  </si>
  <si>
    <t>Porta de aço-esteira de enrolar c/ferr.(incl.pint.anti-corrosiva)</t>
  </si>
  <si>
    <t xml:space="preserve"> 5.5.3 </t>
  </si>
  <si>
    <t xml:space="preserve"> 5.5.4 </t>
  </si>
  <si>
    <t xml:space="preserve"> 5.6 </t>
  </si>
  <si>
    <t>PISO</t>
  </si>
  <si>
    <t xml:space="preserve"> 5.6.1 </t>
  </si>
  <si>
    <t xml:space="preserve"> 170105 </t>
  </si>
  <si>
    <t>PISO MADEIRA CLICADO NATURE PUCON DURAFLLOR</t>
  </si>
  <si>
    <t xml:space="preserve"> 5.6.2 </t>
  </si>
  <si>
    <t xml:space="preserve"> 040273 </t>
  </si>
  <si>
    <t>ESTRUTURA ACO EDIFICACAO-COMPLEMENTOS ESTRUTURAIS ACO SAC-41</t>
  </si>
  <si>
    <t xml:space="preserve"> 5.6.3 </t>
  </si>
  <si>
    <t xml:space="preserve"> 110502 </t>
  </si>
  <si>
    <t>COMPENSADO NAVAL 10mm</t>
  </si>
  <si>
    <t xml:space="preserve"> 5.6.4 </t>
  </si>
  <si>
    <t xml:space="preserve"> 110644 </t>
  </si>
  <si>
    <t>Revestimento Cerâmico Padrão Médio</t>
  </si>
  <si>
    <t xml:space="preserve"> 5.7 </t>
  </si>
  <si>
    <t>REVESTIMENTO</t>
  </si>
  <si>
    <t xml:space="preserve"> 5.7.1 </t>
  </si>
  <si>
    <t xml:space="preserve"> 13312 </t>
  </si>
  <si>
    <t>Isolamento acústico com placa de espuma de poliuretano poliester Modelo Pyramid Cor Natural 25/30  ( sonex Illtec / OWA ) ou similar)</t>
  </si>
  <si>
    <t xml:space="preserve"> 5.7.2 </t>
  </si>
  <si>
    <t xml:space="preserve"> 96370 </t>
  </si>
  <si>
    <t>PAREDE COM PLACAS DE GESSO ACARTONADO (DRYWALL), PARA USO INTERNO, COM UMA FACE SIMPLES E ESTRUTURA METÁLICA COM GUIAS SIMPLES, SEM VÃOS. AF_06/2017_PS</t>
  </si>
  <si>
    <t xml:space="preserve"> 5.7.3 </t>
  </si>
  <si>
    <t xml:space="preserve"> 88489 </t>
  </si>
  <si>
    <t>APLICAÇÃO MANUAL DE PINTURA COM TINTA LÁTEX ACRÍLICA EM PAREDES, DUAS DEMÃOS. AF_06/2014</t>
  </si>
  <si>
    <t xml:space="preserve"> 5.7.4 </t>
  </si>
  <si>
    <t xml:space="preserve"> 5.8 </t>
  </si>
  <si>
    <t>PINTURA</t>
  </si>
  <si>
    <t xml:space="preserve"> 5.8.1 </t>
  </si>
  <si>
    <t xml:space="preserve"> 100740 </t>
  </si>
  <si>
    <t>PINTURA COM TINTA ALQUÍDICA DE ACABAMENTO (ESMALTE SINTÉTICO ACETINADO) APLICADA A ROLO OU PINCEL SOBRE PERFIL METÁLICO EXECUTADO EM FÁBRICA (POR DEMÃO). AF_01/2020</t>
  </si>
  <si>
    <t xml:space="preserve"> 5.9 </t>
  </si>
  <si>
    <t>BALCÃO</t>
  </si>
  <si>
    <t xml:space="preserve"> 5.9.3 </t>
  </si>
  <si>
    <t xml:space="preserve"> 170890 </t>
  </si>
  <si>
    <t>GRANITO CINZA ANDORINHA EM PISO</t>
  </si>
  <si>
    <t xml:space="preserve"> 6 </t>
  </si>
  <si>
    <t>ESPAÇO LÚDICO</t>
  </si>
  <si>
    <t xml:space="preserve"> 6.1 </t>
  </si>
  <si>
    <t xml:space="preserve"> 6.1.1 </t>
  </si>
  <si>
    <t xml:space="preserve"> 012070 </t>
  </si>
  <si>
    <t>LOCACAO DE AREAS PARA SERVICOS DE FUNDACOES</t>
  </si>
  <si>
    <t xml:space="preserve"> 6.2 </t>
  </si>
  <si>
    <t xml:space="preserve"> 6.2.1 </t>
  </si>
  <si>
    <t xml:space="preserve"> 170172 </t>
  </si>
  <si>
    <t>PISO ELEVADO EM PISO DE BORRACHA GRANULADO</t>
  </si>
  <si>
    <t xml:space="preserve"> 6.2.2 </t>
  </si>
  <si>
    <t xml:space="preserve"> 7675 </t>
  </si>
  <si>
    <t>Piso de borracha reciclada, granulada, tipo"S", da marca HAIAH ou similar, fornecimento e instalação, exclusive lastro de brita e areia (NAS CORES AZUL E BRANCO)</t>
  </si>
  <si>
    <t xml:space="preserve"> 6.3 </t>
  </si>
  <si>
    <t>MOBILIÁRIO</t>
  </si>
  <si>
    <t xml:space="preserve"> 6.3.1 </t>
  </si>
  <si>
    <t>DET. 01</t>
  </si>
  <si>
    <t xml:space="preserve"> 6.3.1.1 </t>
  </si>
  <si>
    <t xml:space="preserve"> 030348 </t>
  </si>
  <si>
    <t>CONCRETO 1:2:3 18MPa-FUNDACAO-CINTAS AMARRACAO/FORMAS/ARM. (FUNDAÇÃO)</t>
  </si>
  <si>
    <t xml:space="preserve"> 6.3.1.2 </t>
  </si>
  <si>
    <t xml:space="preserve"> 020126 </t>
  </si>
  <si>
    <t>ATERRO SIMPLES COMPACTADO MEIO MANUAL</t>
  </si>
  <si>
    <t xml:space="preserve"> 6.3.1.3 </t>
  </si>
  <si>
    <t>PILARES DE ESTRUTURA EM CONCRETO USINADO 20MPa c/ACO+FORMAS</t>
  </si>
  <si>
    <t xml:space="preserve"> 6.3.1.4 </t>
  </si>
  <si>
    <t xml:space="preserve"> 9797 </t>
  </si>
  <si>
    <t>Forma circular metálica para concreto Ø externo=3,20m, esp.parede=20cm, inclusive montagem, desmontagem e transporte (frete)</t>
  </si>
  <si>
    <t xml:space="preserve"> 6.3.1.5 </t>
  </si>
  <si>
    <t xml:space="preserve"> 7369 </t>
  </si>
  <si>
    <t>Concreto Armado fck=30,0MPa, usinado, bombeado, adensado e lançado, para uso Geral, com formas planas em compensado resinado 12mm (05 usos)</t>
  </si>
  <si>
    <t xml:space="preserve"> 6.3.1.6 </t>
  </si>
  <si>
    <t xml:space="preserve"> 6.3.1.7 </t>
  </si>
  <si>
    <t xml:space="preserve"> 060207 </t>
  </si>
  <si>
    <t>PONTO DE LUZ EM TETO MATERIAL EMBUTIDO,CAIXA E FIACAO</t>
  </si>
  <si>
    <t xml:space="preserve"> 6.3.1.8 </t>
  </si>
  <si>
    <t xml:space="preserve"> 060560 </t>
  </si>
  <si>
    <t>FITA DE LED SILICONADA, 60 LEDS POR METRO, POTʎCIA 4,8 W/M</t>
  </si>
  <si>
    <t xml:space="preserve"> 6.3.1.9 </t>
  </si>
  <si>
    <t xml:space="preserve"> 060562 </t>
  </si>
  <si>
    <t>FONTE DE ALIMENTACAO P/ FITA LED,ENTRADA BIVOLT 110/220 5A</t>
  </si>
  <si>
    <t xml:space="preserve"> 6.3.1.10 </t>
  </si>
  <si>
    <t xml:space="preserve"> 180030 </t>
  </si>
  <si>
    <t>TINTA ACRILICA EMBORRACHADA INDUTIL INTERLIGHT</t>
  </si>
  <si>
    <t xml:space="preserve"> 6.3.1.11 </t>
  </si>
  <si>
    <t xml:space="preserve"> 100179 </t>
  </si>
  <si>
    <t>COBERTURA FIBRA DE VIDRO LAMINADO 7mm SOBRE ESTRUTURA PRONTA</t>
  </si>
  <si>
    <t xml:space="preserve"> 6.3.1.12 </t>
  </si>
  <si>
    <t xml:space="preserve"> 100776 </t>
  </si>
  <si>
    <t>ESTRUTURA TRELIÇADA DE COBERTURA, TIPO ARCO, COM LIGAÇÕES PARAFUSADAS, INCLUSOS PERFIS METÁLICOS, CHAPAS METÁLICAS, MÃO DE OBRA E TRANSPORTE COM GUINDASTE - FORNECIMENTO E INSTALAÇÃO. AF_01/2020_PSA</t>
  </si>
  <si>
    <t xml:space="preserve"> 6.3.2 </t>
  </si>
  <si>
    <t>DET. 02</t>
  </si>
  <si>
    <t xml:space="preserve"> 6.3.2.1 </t>
  </si>
  <si>
    <t>CONCRETO 1:2:3 18MPa-FUNDACAO-CINTAS AMARRACAO/FORMAS/ARM.</t>
  </si>
  <si>
    <t xml:space="preserve"> 6.3.2.2 </t>
  </si>
  <si>
    <t xml:space="preserve"> 6.3.2.3 </t>
  </si>
  <si>
    <t xml:space="preserve"> 040070 </t>
  </si>
  <si>
    <t>PILAR METALICO EM CHAPA DE ACO DOBRADO</t>
  </si>
  <si>
    <t xml:space="preserve"> 6.3.2.4 </t>
  </si>
  <si>
    <t xml:space="preserve"> 3962 </t>
  </si>
  <si>
    <t>Pintura de acabamento com aplicação de 01 demão de tinta anticorrosiva oxibar dal 535 bt 0527,120µm molhada,  marca RENNER, sobre superfícies metálicas (Norma 2288) ou similar</t>
  </si>
  <si>
    <t xml:space="preserve"> 6.3.2.5 </t>
  </si>
  <si>
    <t xml:space="preserve"> 180365 </t>
  </si>
  <si>
    <t>PINTURA ESMALTE SINTETICO ACETINADO CORAL-CORRIMAO METALICO</t>
  </si>
  <si>
    <t xml:space="preserve"> 6.3.2.6 </t>
  </si>
  <si>
    <t>PISO ELEVADO EM PISO BORRACHA GRANULADO</t>
  </si>
  <si>
    <t xml:space="preserve"> 6.3.2.7 </t>
  </si>
  <si>
    <t xml:space="preserve"> 172515 </t>
  </si>
  <si>
    <t>CESTA E ACESSORIOS PARA QUADRA DE BASQUETE</t>
  </si>
  <si>
    <t xml:space="preserve"> 6.3.3 </t>
  </si>
  <si>
    <t>DET. 03</t>
  </si>
  <si>
    <t xml:space="preserve"> 6.3.3.1 </t>
  </si>
  <si>
    <t xml:space="preserve"> 6.3.3.2 </t>
  </si>
  <si>
    <t xml:space="preserve"> 6.3.3.3 </t>
  </si>
  <si>
    <t xml:space="preserve"> 6.3.3.4 </t>
  </si>
  <si>
    <t xml:space="preserve"> 090345 </t>
  </si>
  <si>
    <t>ALVENARIA 9x19x29cm REVEST.INT/EXT.IMP.EMBOCO ARG PRONTA</t>
  </si>
  <si>
    <t xml:space="preserve"> 6.3.3.5 </t>
  </si>
  <si>
    <t xml:space="preserve"> 171032 </t>
  </si>
  <si>
    <t>PISO 10,0cm EM CONCRETO MAGRO 1:2:4</t>
  </si>
  <si>
    <t xml:space="preserve"> 6.3.3.6 </t>
  </si>
  <si>
    <t xml:space="preserve"> 040277 </t>
  </si>
  <si>
    <t>PILAR METALICO ACO e=5cm</t>
  </si>
  <si>
    <t xml:space="preserve"> 6.3.3.7 </t>
  </si>
  <si>
    <t xml:space="preserve"> 11512 </t>
  </si>
  <si>
    <t>Pintura de proteção sobre superfície metálica com aplicação de 01 demão de tinta epoxi curada com poliamida, de alta espessura, bicomponente, MACROPOXY 646 FAST CURE EPOXY, da Sherwin Williams - Sumaré ou similar - R2</t>
  </si>
  <si>
    <t xml:space="preserve"> 6.3.3.8 </t>
  </si>
  <si>
    <t xml:space="preserve"> 180230 </t>
  </si>
  <si>
    <t>JATEAMENTO E PINTURA DE ESTRUTURA METALICA NA COR PRETA</t>
  </si>
  <si>
    <t xml:space="preserve"> 6.3.3.9 </t>
  </si>
  <si>
    <t xml:space="preserve"> 6.3.3.10 </t>
  </si>
  <si>
    <t xml:space="preserve"> 6.3.3.11 </t>
  </si>
  <si>
    <t xml:space="preserve"> 6.3.3.12 </t>
  </si>
  <si>
    <t xml:space="preserve"> 6.3.3.13 </t>
  </si>
  <si>
    <t xml:space="preserve"> 6.3.3.14 </t>
  </si>
  <si>
    <t xml:space="preserve"> 6.3.4 </t>
  </si>
  <si>
    <t>DET. 04</t>
  </si>
  <si>
    <t xml:space="preserve"> 6.3.4.1 </t>
  </si>
  <si>
    <t>CONCRETO 1:2:3 18MPa-FUNDACAO-CINTAS AMARRACAO/FORMAS/ARM. (FUNDAÇÕES)</t>
  </si>
  <si>
    <t xml:space="preserve"> 6.3.4.2 </t>
  </si>
  <si>
    <t xml:space="preserve"> 6.3.4.3 </t>
  </si>
  <si>
    <t xml:space="preserve"> 6.3.4.4 </t>
  </si>
  <si>
    <t>Forma circular metálica para concreto Ø externo=3,20m,  esp.parede=20cm, inclusive montagem, desmontagem e transporte (frete)</t>
  </si>
  <si>
    <t xml:space="preserve"> 6.3.4.5 </t>
  </si>
  <si>
    <t xml:space="preserve"> 6.3.4.9 </t>
  </si>
  <si>
    <t xml:space="preserve"> 6.3.4.12 </t>
  </si>
  <si>
    <t xml:space="preserve"> 6.3.4.13 </t>
  </si>
  <si>
    <t xml:space="preserve"> 6.3.4.14 </t>
  </si>
  <si>
    <t xml:space="preserve"> 6.3.4.15 </t>
  </si>
  <si>
    <t xml:space="preserve"> 121441 </t>
  </si>
  <si>
    <t>REBOCO ARGAMASSA PREFABRICADA EM PAREDES</t>
  </si>
  <si>
    <t xml:space="preserve"> 6.3.4.16 </t>
  </si>
  <si>
    <t xml:space="preserve"> 121502 </t>
  </si>
  <si>
    <t>EMBOCO 1:4 CIMENTO E AREIA PARA REGULARIZACAO DE MUROS</t>
  </si>
  <si>
    <t xml:space="preserve"> 6.3.4.18 </t>
  </si>
  <si>
    <t xml:space="preserve"> 160600 </t>
  </si>
  <si>
    <t>ARGAMASSA DE REGULARIZACAO IMPERMEAVEL 1 CAMADA</t>
  </si>
  <si>
    <t xml:space="preserve"> 6.4 </t>
  </si>
  <si>
    <t xml:space="preserve"> 6.4.1 </t>
  </si>
  <si>
    <t xml:space="preserve"> 00004 </t>
  </si>
  <si>
    <t>Totem de Identificação, em base e estrutura em concreto armado e revestimento em ACM com aplicação de adesivo sobreposto h=4,0m</t>
  </si>
  <si>
    <t xml:space="preserve"> 7 </t>
  </si>
  <si>
    <t>FUTEMESA</t>
  </si>
  <si>
    <t xml:space="preserve"> 7.1 </t>
  </si>
  <si>
    <t xml:space="preserve"> 7.1.1 </t>
  </si>
  <si>
    <t xml:space="preserve"> 7.1.2 </t>
  </si>
  <si>
    <t xml:space="preserve"> 7.1.3 </t>
  </si>
  <si>
    <t xml:space="preserve"> 7.2 </t>
  </si>
  <si>
    <t>SERRALHERIA</t>
  </si>
  <si>
    <t xml:space="preserve"> 7.2.1 </t>
  </si>
  <si>
    <t xml:space="preserve"> 102364 </t>
  </si>
  <si>
    <t>ALAMBRADO PARA QUADRA POLIESPORTIVA, ESTRUTURADO POR TUBOS DE ACO GALVANIZADO, (MONTANTES COM DIAMETRO 2", TRAVESSAS E ESCORAS COM DIÂMETRO 1 ¼), COM TELA DE ARAME GALVANIZADO, FIO 10 BWG E MALHA QUADRADA 5X5CM (EXCETO MURETA). AF_03/2021</t>
  </si>
  <si>
    <t xml:space="preserve"> 7.2.2 </t>
  </si>
  <si>
    <t xml:space="preserve"> 9818 </t>
  </si>
  <si>
    <t>Cantoneira de aço perfil "L" em abas iguais 1"x1"x1/8" - Rev. 01</t>
  </si>
  <si>
    <t>m</t>
  </si>
  <si>
    <t xml:space="preserve"> 7.3 </t>
  </si>
  <si>
    <t>INSTALAÇÃO ELÉTRICA</t>
  </si>
  <si>
    <t xml:space="preserve"> 7.3.1 </t>
  </si>
  <si>
    <t xml:space="preserve"> 170868 </t>
  </si>
  <si>
    <t>Quadro de comando - proteção trifásico - 3CV</t>
  </si>
  <si>
    <t xml:space="preserve"> 7.3.2 </t>
  </si>
  <si>
    <t xml:space="preserve"> 12577 </t>
  </si>
  <si>
    <t>Refletor Slim LED 150W de potência, branco Frio, 6500k, Autovolt, marca G-light ou similar - Rev 01</t>
  </si>
  <si>
    <t xml:space="preserve"> 7.3.3 </t>
  </si>
  <si>
    <t xml:space="preserve"> 7.3.4 </t>
  </si>
  <si>
    <t xml:space="preserve"> 170332 </t>
  </si>
  <si>
    <t>Interruptor 1 tecla simples (s/fiaçao)</t>
  </si>
  <si>
    <t xml:space="preserve"> 7.3.5 </t>
  </si>
  <si>
    <t xml:space="preserve"> 7.4 </t>
  </si>
  <si>
    <t>EQUIPAMENTOS</t>
  </si>
  <si>
    <t xml:space="preserve"> 7.4.1 </t>
  </si>
  <si>
    <t>MESA</t>
  </si>
  <si>
    <t xml:space="preserve"> 7.4.1.1 </t>
  </si>
  <si>
    <t xml:space="preserve"> 051300 </t>
  </si>
  <si>
    <t>Concreto armado FCK=35MPA c/ forma aparente - 1 Reaproveitamento (incl. lançamento e adensamento) - BASE</t>
  </si>
  <si>
    <t xml:space="preserve"> 7.4.1.2 </t>
  </si>
  <si>
    <t xml:space="preserve"> 051172 </t>
  </si>
  <si>
    <t>Concreto armado FCK=25MPA com forma aparente - 1 reaproveitamento - TAMPO</t>
  </si>
  <si>
    <t xml:space="preserve"> 7.4.1.3 </t>
  </si>
  <si>
    <t xml:space="preserve"> 92652 </t>
  </si>
  <si>
    <t>TUBO DE AÇO GALVANIZADO COM COSTURA, CLASSE MÉDIA, CONEXÃO ROSQUEADA, DN 32 (1 1/4"), INSTALADO EM REDE DE ALIMENTAÇÃO PARA SPRINKLER - FORNECIMENTO E INSTALAÇÃO. AF_10/2020</t>
  </si>
  <si>
    <t xml:space="preserve"> 7.5 </t>
  </si>
  <si>
    <t xml:space="preserve"> 7.5.1 </t>
  </si>
  <si>
    <t xml:space="preserve"> 102492 </t>
  </si>
  <si>
    <t>PINTURA DE PISO COM TINTA ACRÍLICA, APLICAÇÃO MANUAL, 3 DEMÃOS, INCLUSO FUNDO PREPARADOR. AF_05/2021</t>
  </si>
  <si>
    <t xml:space="preserve"> 7.5.2 </t>
  </si>
  <si>
    <t xml:space="preserve"> 4651 </t>
  </si>
  <si>
    <t>Pintura de acabamento com aplicação de 02 demãos de tinta à base de resina epóxi, REVRAN FBR 720 - RENNER ou similar - R1</t>
  </si>
  <si>
    <t xml:space="preserve"> 7.5.3 </t>
  </si>
  <si>
    <t xml:space="preserve"> 102505 </t>
  </si>
  <si>
    <t>PINTURA DE DEMARCAÇÃO DE QUADRA POLIESPORTIVA COM BORRACHA CLORADA, E = 5 CM, APLICAÇÃO MANUAL. AF_05/2021</t>
  </si>
  <si>
    <t xml:space="preserve"> 8 </t>
  </si>
  <si>
    <t>ESPAÇO MULTIUSO</t>
  </si>
  <si>
    <t xml:space="preserve"> 8.1 </t>
  </si>
  <si>
    <t xml:space="preserve"> 8.1.1 </t>
  </si>
  <si>
    <t xml:space="preserve"> 100654 </t>
  </si>
  <si>
    <t>ESTACA HÉLICE CONTÍNUA, DIÂMETRO DE 80 CM, INCLUSO CONCRETO FCK=30MPA E ARMADURA MÍNIMA (EXCLUSIVE MOBILIZAÇÃO, DESMOBILIZAÇÃO E BOMBEAMENTO). AF_12/2019.</t>
  </si>
  <si>
    <t xml:space="preserve"> 8.1.2 </t>
  </si>
  <si>
    <t xml:space="preserve"> 96531 </t>
  </si>
  <si>
    <t>FABRICAÇÃO, MONTAGEM E DESMONTAGEM DE FÔRMA PARA BLOCO DE COROAMENTO, EM MADEIRA SERRADA, E=25 MM, 2 UTILIZAÇÕES. AF_06/2017</t>
  </si>
  <si>
    <t xml:space="preserve"> 8.1.3 </t>
  </si>
  <si>
    <t xml:space="preserve"> 96546 </t>
  </si>
  <si>
    <t>ARMAÇÃO DE BLOCO, VIGA BALDRAME OU SAPATA UTILIZANDO AÇO CA-50 DE 10 MM - MONTAGEM. AF_06/2017</t>
  </si>
  <si>
    <t xml:space="preserve"> 8.1.4 </t>
  </si>
  <si>
    <t xml:space="preserve"> 96543 </t>
  </si>
  <si>
    <t>ARMAÇÃO DE BLOCO, VIGA BALDRAME E SAPATA UTILIZANDO AÇO CA-60 DE 5 MM - MONTAGEM. AF_06/2017</t>
  </si>
  <si>
    <t xml:space="preserve"> 8.1.5 </t>
  </si>
  <si>
    <t xml:space="preserve"> 96555 </t>
  </si>
  <si>
    <t>CONCRETAGEM DE BLOCOS DE COROAMENTO E VIGAS BALDRAME, FCK 30 MPA, COM USO DE JERICA  LANÇAMENTO, ADENSAMENTO E ACABAMENTO. AF_06/2017</t>
  </si>
  <si>
    <t xml:space="preserve"> 8.2 </t>
  </si>
  <si>
    <t xml:space="preserve"> 8.2.1 </t>
  </si>
  <si>
    <t xml:space="preserve"> 040275 </t>
  </si>
  <si>
    <t>PILARES METALICOS VAZADOS ESTRUTURA ACO SAC-41</t>
  </si>
  <si>
    <t xml:space="preserve"> 8.2.2 </t>
  </si>
  <si>
    <t xml:space="preserve"> 736 </t>
  </si>
  <si>
    <t>Fornecimento e instalação de grampo de sustentação</t>
  </si>
  <si>
    <t xml:space="preserve"> 8.2.3 </t>
  </si>
  <si>
    <t xml:space="preserve"> 040562 </t>
  </si>
  <si>
    <t>ESTRUTURA METALICA PARA ANCORAGEM HORIZONTAL</t>
  </si>
  <si>
    <t xml:space="preserve"> 8.3 </t>
  </si>
  <si>
    <t>COBERTURA</t>
  </si>
  <si>
    <t xml:space="preserve"> 8.3.4 </t>
  </si>
  <si>
    <t xml:space="preserve"> 100763 </t>
  </si>
  <si>
    <t>VIGA METÁLICA EM PERFIL LAMINADO OU SOLDADO EM AÇO ESTRUTURAL, COM CONEXÕES PARAFUSADAS, INCLUSOS MÃO DE OBRA, TRANSPORTE E IÇAMENTO UTILIZANDO GUINDASTE - FORNECIMENTO E INSTALAÇÃO. AF_01/2020_PSA</t>
  </si>
  <si>
    <t xml:space="preserve"> 8.3.5 </t>
  </si>
  <si>
    <t xml:space="preserve"> 070030 </t>
  </si>
  <si>
    <t>Cobertura - telha aluminio trapezoidal e= 0,5mm</t>
  </si>
  <si>
    <t xml:space="preserve"> 8.3.7 </t>
  </si>
  <si>
    <t xml:space="preserve"> 070277 </t>
  </si>
  <si>
    <t>Calha em chapa galvanizada</t>
  </si>
  <si>
    <t xml:space="preserve"> 8.3.8 </t>
  </si>
  <si>
    <t xml:space="preserve"> 8.3.9 </t>
  </si>
  <si>
    <t xml:space="preserve"> 00005 </t>
  </si>
  <si>
    <t>Forro em bambu em trama de fibra de sisal</t>
  </si>
  <si>
    <t xml:space="preserve"> 8.4 </t>
  </si>
  <si>
    <t xml:space="preserve"> 8.4.1 </t>
  </si>
  <si>
    <t xml:space="preserve"> 101882 </t>
  </si>
  <si>
    <t>QUADRO DE DISTRIBUIÇÃO DE ENERGIA EM CHAPA DE AÇO GALVANIZADO, DE EMBUTIR, COM BARRAMENTO TRIFÁSICO, PARA 30 DISJUNTORES DIN 225A - FORNECIMENTO E INSTALAÇÃO. AF_10/2020</t>
  </si>
  <si>
    <t xml:space="preserve"> 8.4.2 </t>
  </si>
  <si>
    <t xml:space="preserve"> 8.4.3 </t>
  </si>
  <si>
    <t xml:space="preserve"> 060561 </t>
  </si>
  <si>
    <t>FITA DE LED SILICONADA, 120 LEDS POR METRO, POTʎCIA 9,6 W/M</t>
  </si>
  <si>
    <t xml:space="preserve"> 8.5 </t>
  </si>
  <si>
    <t>CONTAINER ESPAÇO MULTIUSO</t>
  </si>
  <si>
    <t xml:space="preserve"> 8.5.1 </t>
  </si>
  <si>
    <t xml:space="preserve"> 8.5.1.1 </t>
  </si>
  <si>
    <t xml:space="preserve"> 050035 </t>
  </si>
  <si>
    <t>Formas para concreto em chapa de madeira compensada resinada e=15mm (REAP 2x)</t>
  </si>
  <si>
    <t xml:space="preserve"> 8.5.1.2 </t>
  </si>
  <si>
    <t>Concreto armado FCK=35MPA c/ forma aparente - 1 Reaproveitamento (incl. lançamento e adensamento)</t>
  </si>
  <si>
    <t xml:space="preserve"> 8.5.2 </t>
  </si>
  <si>
    <t xml:space="preserve"> 8.5.2.1 </t>
  </si>
  <si>
    <t xml:space="preserve"> 8.5.2.2 </t>
  </si>
  <si>
    <t xml:space="preserve"> 8.5.2.3 </t>
  </si>
  <si>
    <t xml:space="preserve"> 8.5.3 </t>
  </si>
  <si>
    <t xml:space="preserve"> 8.5.3.1 </t>
  </si>
  <si>
    <t xml:space="preserve"> 8.5.3.2 </t>
  </si>
  <si>
    <t xml:space="preserve"> 8.5.3.3 </t>
  </si>
  <si>
    <t xml:space="preserve"> 8.5.3.4 </t>
  </si>
  <si>
    <t xml:space="preserve"> 8.5.3.5 </t>
  </si>
  <si>
    <t xml:space="preserve"> 100874 </t>
  </si>
  <si>
    <t>PUXADOR PARA PCD, FIXADO NA PORTA - FORNECIMENTO E INSTALAÇÃO. AF_01/2020</t>
  </si>
  <si>
    <t xml:space="preserve"> 8.5.3.6 </t>
  </si>
  <si>
    <t xml:space="preserve"> 95471 </t>
  </si>
  <si>
    <t>VASO SANITARIO SIFONADO CONVENCIONAL PARA PCD SEM FURO FRONTAL COM  LOUÇA BRANCA SEM ASSENTO -  FORNECIMENTO E INSTALAÇÃO. AF_01/2020</t>
  </si>
  <si>
    <t xml:space="preserve"> 8.5.4 </t>
  </si>
  <si>
    <t xml:space="preserve"> 8.5.4.1 </t>
  </si>
  <si>
    <t xml:space="preserve"> 8.5.4.2 </t>
  </si>
  <si>
    <t xml:space="preserve"> 8.5.4.3 </t>
  </si>
  <si>
    <t xml:space="preserve"> 8.5.4.4 </t>
  </si>
  <si>
    <t xml:space="preserve"> 8.5.4.5 </t>
  </si>
  <si>
    <t xml:space="preserve"> 8.5.5 </t>
  </si>
  <si>
    <t xml:space="preserve"> 8.5.5.1 </t>
  </si>
  <si>
    <t xml:space="preserve"> 94559 </t>
  </si>
  <si>
    <t>JANELA DE AÇO TIPO BASCULANTE PARA VIDROS, COM BATENTE, FERRAGENS E PINTURA ANTICORROSIVA. EXCLUSIVE VIDROS, ACABAMENTO, ALIZAR E CONTRAMARCO. FORNECIMENTO E INSTALAÇÃO. AF_12/2019</t>
  </si>
  <si>
    <t xml:space="preserve"> 8.5.5.2 </t>
  </si>
  <si>
    <t xml:space="preserve"> 8.5.5.3 </t>
  </si>
  <si>
    <t xml:space="preserve"> 112805 </t>
  </si>
  <si>
    <t>PORTAO EM BASCULA EM ALUMINIO PINT. ELETROSTATICA BRANCA</t>
  </si>
  <si>
    <t xml:space="preserve"> 8.5.5.4 </t>
  </si>
  <si>
    <t xml:space="preserve"> 8.5.6 </t>
  </si>
  <si>
    <t xml:space="preserve"> 8.5.6.1 </t>
  </si>
  <si>
    <t xml:space="preserve"> 071497 </t>
  </si>
  <si>
    <t>Telha termoacústica sanduiche isotelha trapezoidal</t>
  </si>
  <si>
    <t xml:space="preserve"> 8.5.6.2 </t>
  </si>
  <si>
    <t xml:space="preserve"> 8.6 </t>
  </si>
  <si>
    <t xml:space="preserve"> 8.6.1 </t>
  </si>
  <si>
    <t xml:space="preserve"> 8.7 </t>
  </si>
  <si>
    <t xml:space="preserve"> 8.7.1 </t>
  </si>
  <si>
    <t>BANCO MESA</t>
  </si>
  <si>
    <t xml:space="preserve"> 8.7.1.1 </t>
  </si>
  <si>
    <t xml:space="preserve"> 8.7.1.2 </t>
  </si>
  <si>
    <t xml:space="preserve"> 8.7.1.3 </t>
  </si>
  <si>
    <t>Concreto armado FCK=25MPA com forma aparente - 1 reaproveitamento</t>
  </si>
  <si>
    <t xml:space="preserve"> 8.7.1.4 </t>
  </si>
  <si>
    <t xml:space="preserve"> 051171 </t>
  </si>
  <si>
    <t>Concreto armado FCK=20MPA com forma aparente - 1 reaproveitamento (incl. lançamento e adensamento)</t>
  </si>
  <si>
    <t xml:space="preserve"> 8.7.1.5 </t>
  </si>
  <si>
    <t xml:space="preserve"> 00011 </t>
  </si>
  <si>
    <t>Barra de aço 1''</t>
  </si>
  <si>
    <t xml:space="preserve"> 9 </t>
  </si>
  <si>
    <t>DECK</t>
  </si>
  <si>
    <t xml:space="preserve"> 9.1 </t>
  </si>
  <si>
    <t>MOBILIZAÇÃO</t>
  </si>
  <si>
    <t xml:space="preserve"> 9.1.1 </t>
  </si>
  <si>
    <t xml:space="preserve"> 101130 </t>
  </si>
  <si>
    <t>ESCAVAÇÃO HORIZONTAL, INCLUINDO ESCARIFICAÇÃO, CARGA E DESCARGA EM SOLO DE 2A CATEGORIA COM TRATOR DE ESTEIRAS (150HP/LÂMINA: 3,18M3). AF_07/2020</t>
  </si>
  <si>
    <t xml:space="preserve"> 9.1.2 </t>
  </si>
  <si>
    <t xml:space="preserve"> 98528 </t>
  </si>
  <si>
    <t>REMOÇÃO DE RAÍZES REMANESCENTES DE TRONCO DE ÁRVORE COM DIÂMETRO MAIOR OU IGUAL A 0,60 M.AF_05/2018</t>
  </si>
  <si>
    <t xml:space="preserve"> 9.1.3 </t>
  </si>
  <si>
    <t xml:space="preserve"> 98525 </t>
  </si>
  <si>
    <t>LIMPEZA MECANIZADA DE CAMADA VEGETAL, VEGETAÇÃO E PEQUENAS ÁRVORES (DIÂMETRO DE TRONCO MENOR QUE 0,20 M), COM TRATOR DE ESTEIRAS.AF_05/2018</t>
  </si>
  <si>
    <t xml:space="preserve"> 9.2 </t>
  </si>
  <si>
    <t xml:space="preserve"> 9.2.1 </t>
  </si>
  <si>
    <t xml:space="preserve"> 031436 </t>
  </si>
  <si>
    <t>ESTACA MOLDADA NO LOCAL CONCRETO/ACO+PERFURACAO ROTATIVA 1,10m</t>
  </si>
  <si>
    <t xml:space="preserve"> 9.2.2 </t>
  </si>
  <si>
    <t xml:space="preserve"> 031511 </t>
  </si>
  <si>
    <t>ESTACA HELICE CONTINUA DN40, PERFURACAO E CONCRETO ATE 20M</t>
  </si>
  <si>
    <t xml:space="preserve"> 9.2.3 </t>
  </si>
  <si>
    <t xml:space="preserve"> 041496 </t>
  </si>
  <si>
    <t>Mobilização e desmobilização de equipamentos para estaca hélice contínua</t>
  </si>
  <si>
    <t xml:space="preserve"> 9.2.4 </t>
  </si>
  <si>
    <t xml:space="preserve"> 031239 </t>
  </si>
  <si>
    <t>FORMA PARA COROAMENTO DE ESTACAS</t>
  </si>
  <si>
    <t xml:space="preserve"> 9.2.5 </t>
  </si>
  <si>
    <t xml:space="preserve"> 031249 </t>
  </si>
  <si>
    <t>CONCRETO 1:1,5:3+283 L/agua P/COROAMENTO-LAJE/PAREDES SUBSOLO</t>
  </si>
  <si>
    <t xml:space="preserve"> 9.3 </t>
  </si>
  <si>
    <t>INFRAESTRUTURA</t>
  </si>
  <si>
    <t xml:space="preserve"> 9.3.1 </t>
  </si>
  <si>
    <t xml:space="preserve"> 040301 </t>
  </si>
  <si>
    <t>PILARES: CONCRETO 1:2:3 20Mpa PARA SUPERESTRUTURA (254 l/agua)</t>
  </si>
  <si>
    <t xml:space="preserve"> 9.4 </t>
  </si>
  <si>
    <t>SUPERESTRUTURA</t>
  </si>
  <si>
    <t xml:space="preserve"> 9.4.1 </t>
  </si>
  <si>
    <t xml:space="preserve"> 172313 </t>
  </si>
  <si>
    <t>VIGAS: CAIS TURISTICO-DECK E VIGAS DE APOIO EM CONCRETO SOBRE ESTACAS</t>
  </si>
  <si>
    <t xml:space="preserve"> 9.4.2 </t>
  </si>
  <si>
    <t xml:space="preserve"> 040256 </t>
  </si>
  <si>
    <t>FORMA COMPENSADO MADEIRA PARA PILARES</t>
  </si>
  <si>
    <t xml:space="preserve"> 9.4.3 </t>
  </si>
  <si>
    <t xml:space="preserve"> 040559 </t>
  </si>
  <si>
    <t>LAJE NERVURADA C/ FORMA DE POLIPROLILENO 82,5x90x42,5cm H5cm</t>
  </si>
  <si>
    <t xml:space="preserve"> 9.4.4 </t>
  </si>
  <si>
    <t xml:space="preserve"> 7338 </t>
  </si>
  <si>
    <t>Escoramento metálico para laje nervurada tipo Palestub, inclusive montagem e desmontagem</t>
  </si>
  <si>
    <t xml:space="preserve"> 9.4.5 </t>
  </si>
  <si>
    <t xml:space="preserve"> 012659 </t>
  </si>
  <si>
    <t>TELA DE PROTECAO PARA SERVICOS DE FACHADAS EM OBRAS</t>
  </si>
  <si>
    <t xml:space="preserve"> 9.5 </t>
  </si>
  <si>
    <t xml:space="preserve"> 9.5.1 </t>
  </si>
  <si>
    <t xml:space="preserve"> 170083 </t>
  </si>
  <si>
    <t>PAVIMENTACAO-CONTRAPISO CONCRETO SIMPLES IMPERMEABILIZADO 5cm</t>
  </si>
  <si>
    <t xml:space="preserve"> 9.5.2 </t>
  </si>
  <si>
    <t xml:space="preserve"> 040240 </t>
  </si>
  <si>
    <t>CONCRETO 1:2:3 fck=18MPa FORMA/ARMADURA P/RAMPAS (254 L/agua)</t>
  </si>
  <si>
    <t xml:space="preserve"> 9.5.3 </t>
  </si>
  <si>
    <t xml:space="preserve"> 9.5.4 </t>
  </si>
  <si>
    <t xml:space="preserve"> 9.5.5 </t>
  </si>
  <si>
    <t xml:space="preserve"> 053810 </t>
  </si>
  <si>
    <t>DRENO EM TUBO PVC LEVE 40mm</t>
  </si>
  <si>
    <t xml:space="preserve"> 9.5.6 </t>
  </si>
  <si>
    <t xml:space="preserve"> 170129 </t>
  </si>
  <si>
    <t>ESCADA - ESPELHO EM ARGAMASSA DE ALTA RESISTENCIA</t>
  </si>
  <si>
    <t xml:space="preserve"> 9.6 </t>
  </si>
  <si>
    <t xml:space="preserve"> 9.6.1 </t>
  </si>
  <si>
    <t xml:space="preserve"> 060875 </t>
  </si>
  <si>
    <t>BALIZADOR DE SOLO LED MINI IP67 REDONDO STH8703/AB STELLA</t>
  </si>
  <si>
    <t xml:space="preserve"> 9.6.2 </t>
  </si>
  <si>
    <t xml:space="preserve"> 9.7 </t>
  </si>
  <si>
    <t xml:space="preserve"> 9.7.1 </t>
  </si>
  <si>
    <t xml:space="preserve"> 00008 </t>
  </si>
  <si>
    <t>Floreira h=1,0m em alvenaria, revestida com PVA látex, inclui impermeabilização; pintura; terra preta e arbusto</t>
  </si>
  <si>
    <t xml:space="preserve"> 9.7.2 </t>
  </si>
  <si>
    <t>CORRIMAO</t>
  </si>
  <si>
    <t xml:space="preserve"> 9.7.3 </t>
  </si>
  <si>
    <t xml:space="preserve"> 202315 </t>
  </si>
  <si>
    <t>BARRA DE APOIO ANGULAR ALUMINIO POLIDO INCLUSIVE PARAFUSOS</t>
  </si>
  <si>
    <t xml:space="preserve"> 10 </t>
  </si>
  <si>
    <t>PÍER MIRANTE</t>
  </si>
  <si>
    <t xml:space="preserve"> 10.1 </t>
  </si>
  <si>
    <t xml:space="preserve"> 10.1.1 </t>
  </si>
  <si>
    <t xml:space="preserve"> 021012 </t>
  </si>
  <si>
    <t>CONTENCAO CORTINA ESTACAS MOLDADAS NO LOCAL 220mm/3,0m</t>
  </si>
  <si>
    <t xml:space="preserve"> 10.1.2 </t>
  </si>
  <si>
    <t xml:space="preserve"> 018502 </t>
  </si>
  <si>
    <t>ALUGUEL MENSAL ANDAIME TUBULAR ATE ALTURA 15,0 METROS</t>
  </si>
  <si>
    <t xml:space="preserve"> 10.2 </t>
  </si>
  <si>
    <t xml:space="preserve"> 10.2.1 </t>
  </si>
  <si>
    <t xml:space="preserve"> 031126 </t>
  </si>
  <si>
    <t>ARRASAMENTO DE TOPO DE ESTACA</t>
  </si>
  <si>
    <t xml:space="preserve"> 10.2.2 </t>
  </si>
  <si>
    <t xml:space="preserve"> 10.2.3 </t>
  </si>
  <si>
    <t xml:space="preserve"> 031367 </t>
  </si>
  <si>
    <t>ESTACA MOLDADA NO LOCAL 52cm 130TN-CONCRETO/ACO+PERF.ROTATIVA</t>
  </si>
  <si>
    <t xml:space="preserve"> 10.2.4 </t>
  </si>
  <si>
    <t xml:space="preserve"> 031250 </t>
  </si>
  <si>
    <t>CONCRETO 1:1,5:3+283 L/agua PARA COROAMENTO EM FUNDACOES</t>
  </si>
  <si>
    <t xml:space="preserve"> 10.3 </t>
  </si>
  <si>
    <t>INFRA/SUPERESTRUTURA</t>
  </si>
  <si>
    <t xml:space="preserve"> 10.3.1 </t>
  </si>
  <si>
    <t xml:space="preserve"> 172556 </t>
  </si>
  <si>
    <t>VIGA: CAIS ABASTECIMENTO-VIGAS CONCRETO fck 180kgf/cm2 CINTA ESTACAS</t>
  </si>
  <si>
    <t xml:space="preserve"> 10.3.2 </t>
  </si>
  <si>
    <t xml:space="preserve"> 10.3.3 </t>
  </si>
  <si>
    <t xml:space="preserve"> 10.3.4 </t>
  </si>
  <si>
    <t xml:space="preserve"> 00013 </t>
  </si>
  <si>
    <t>Laje ALVEOLAR Protendida para vãos de até 20m</t>
  </si>
  <si>
    <t xml:space="preserve"> 10.3.5 </t>
  </si>
  <si>
    <t xml:space="preserve"> 10.4 </t>
  </si>
  <si>
    <t>CASCATA</t>
  </si>
  <si>
    <t xml:space="preserve"> 10.4.1 </t>
  </si>
  <si>
    <t xml:space="preserve"> 10.4.2 </t>
  </si>
  <si>
    <t xml:space="preserve"> 10.4.3 </t>
  </si>
  <si>
    <t xml:space="preserve"> 10.4.4 </t>
  </si>
  <si>
    <t xml:space="preserve"> 9106 </t>
  </si>
  <si>
    <t>Suporte de fixação de tubulação Ø 3" com vergalhão de 3/8"x1000mm</t>
  </si>
  <si>
    <t xml:space="preserve"> 10.5 </t>
  </si>
  <si>
    <t xml:space="preserve"> 10.5.1 </t>
  </si>
  <si>
    <t xml:space="preserve"> 170205 </t>
  </si>
  <si>
    <t>CONTRAPISO EM CONCRETO MAGRO TRACO 1:3:5 5CM</t>
  </si>
  <si>
    <t xml:space="preserve"> 10.5.2 </t>
  </si>
  <si>
    <t xml:space="preserve"> 10.5.3 </t>
  </si>
  <si>
    <t xml:space="preserve"> 10.6 </t>
  </si>
  <si>
    <t>SISTEMA DE DRENAGEM</t>
  </si>
  <si>
    <t xml:space="preserve"> 10.6.1 </t>
  </si>
  <si>
    <t xml:space="preserve"> 021300 </t>
  </si>
  <si>
    <t>CANALETA DE DRENAGEM 0,20/0,40x0,30m CONCRETO FCK 150 Kgf/cm2</t>
  </si>
  <si>
    <t xml:space="preserve"> 10.6.2 </t>
  </si>
  <si>
    <t xml:space="preserve"> 00014 </t>
  </si>
  <si>
    <t>Sistema de Escoamento de água para Píer</t>
  </si>
  <si>
    <t xml:space="preserve"> 10.6.3 </t>
  </si>
  <si>
    <t xml:space="preserve"> 073394 </t>
  </si>
  <si>
    <t>GRELHA ELUMIN.</t>
  </si>
  <si>
    <t xml:space="preserve"> 10.6.4 </t>
  </si>
  <si>
    <t xml:space="preserve"> 100305 </t>
  </si>
  <si>
    <t>FIXACAO GRELHA CIRCULAR EM ACO</t>
  </si>
  <si>
    <t xml:space="preserve"> 10.7 </t>
  </si>
  <si>
    <t>CASA DE BOMBA</t>
  </si>
  <si>
    <t xml:space="preserve"> 10.7.1 </t>
  </si>
  <si>
    <t xml:space="preserve"> 077082 </t>
  </si>
  <si>
    <t>BOMBA CENTRIFUGA FNV 15CV 220/380/440V TRIFASICA FAMAC</t>
  </si>
  <si>
    <t xml:space="preserve"> 10.7.2 </t>
  </si>
  <si>
    <t xml:space="preserve"> 090304 </t>
  </si>
  <si>
    <t>ALVENARIA 10cm TIJOLO FURADO 10x20x20cm-COM QUALIMASSA</t>
  </si>
  <si>
    <t xml:space="preserve"> 10.7.3 </t>
  </si>
  <si>
    <t xml:space="preserve"> 030691 </t>
  </si>
  <si>
    <t>LAJE CONCRETO PARA COBERTURA 10cm COM TELA 10x10 6,3mm</t>
  </si>
  <si>
    <t xml:space="preserve"> 10.7.4 </t>
  </si>
  <si>
    <t xml:space="preserve"> 111230 </t>
  </si>
  <si>
    <t>PORTA GRADE FERRO 1 FL.1,00x2,10m COM FERRAGENS</t>
  </si>
  <si>
    <t xml:space="preserve"> 10.7.5 </t>
  </si>
  <si>
    <t xml:space="preserve"> 160115 </t>
  </si>
  <si>
    <t>PINTURA 2 DEMAOS SIKA TOP 100</t>
  </si>
  <si>
    <t xml:space="preserve"> 10.7.6 </t>
  </si>
  <si>
    <t xml:space="preserve"> 080273 </t>
  </si>
  <si>
    <t>Reboco impermeabilizante</t>
  </si>
  <si>
    <t xml:space="preserve"> 10.7.7 </t>
  </si>
  <si>
    <t xml:space="preserve"> 110762 </t>
  </si>
  <si>
    <t>Emboço com argamassa 1:6:Adit. Plast.</t>
  </si>
  <si>
    <t xml:space="preserve"> 10.7.8 </t>
  </si>
  <si>
    <t xml:space="preserve"> 110143 </t>
  </si>
  <si>
    <t>Chapisco de cimento e areia no traço 1:3</t>
  </si>
  <si>
    <t xml:space="preserve"> 10.8 </t>
  </si>
  <si>
    <t>SISTEMA ELÉTRICO</t>
  </si>
  <si>
    <t xml:space="preserve"> 10.8.1 </t>
  </si>
  <si>
    <t xml:space="preserve"> 060070 </t>
  </si>
  <si>
    <t>RELE DE CORRENTE - ACI A/MSCS-A</t>
  </si>
  <si>
    <t xml:space="preserve"> 10.8.2 </t>
  </si>
  <si>
    <t xml:space="preserve"> 064004 </t>
  </si>
  <si>
    <t>QUADRO COMPLETO PARA ATE 24 DISJUNTORES + BARRAMENTO</t>
  </si>
  <si>
    <t xml:space="preserve"> 10.8.3 </t>
  </si>
  <si>
    <t xml:space="preserve"> 170682 </t>
  </si>
  <si>
    <t>Ponto eletrico estabilizado (incl. eletr.,cx.,fiaçao e tomada)</t>
  </si>
  <si>
    <t xml:space="preserve"> 10.8.4 </t>
  </si>
  <si>
    <t xml:space="preserve"> 062402 </t>
  </si>
  <si>
    <t>PONTO COMANDO</t>
  </si>
  <si>
    <t xml:space="preserve"> 10.8.5 </t>
  </si>
  <si>
    <t xml:space="preserve"> 97054 </t>
  </si>
  <si>
    <t>INSTALAÇÃO DE SINALIZADOR NOTURNO LED. AF_11/2017</t>
  </si>
  <si>
    <t xml:space="preserve"> 10.8.6 </t>
  </si>
  <si>
    <t xml:space="preserve"> 00015 </t>
  </si>
  <si>
    <t>Sistema de Iluminação Horizontal em perfil de LED - piso</t>
  </si>
  <si>
    <t xml:space="preserve"> 10.8.7 </t>
  </si>
  <si>
    <t xml:space="preserve"> 060316 </t>
  </si>
  <si>
    <t>REFLETOR 100W LED LINEAR BLINDADO A PROVA D</t>
  </si>
  <si>
    <t xml:space="preserve"> 10.9 </t>
  </si>
  <si>
    <t>PAISAGISMO E MOBILIÁRIO URBANO</t>
  </si>
  <si>
    <t xml:space="preserve"> 10.9.1 </t>
  </si>
  <si>
    <t xml:space="preserve"> 10.9.3 </t>
  </si>
  <si>
    <t xml:space="preserve"> 11364 </t>
  </si>
  <si>
    <t>Poste decorativo com 02 pétalas, em aço galvanizado com difusor em vidro transparente temperado, ref. PT-301/2, da Aladin ou similar, com 3,00m, inclusive lâmpada de led 10w</t>
  </si>
  <si>
    <t xml:space="preserve"> 10.9.4 </t>
  </si>
  <si>
    <t>REFLETOR 100W LED LINEAR BLINDADO A PROVA D'AGUA</t>
  </si>
  <si>
    <t xml:space="preserve"> 10.10 </t>
  </si>
  <si>
    <t>COMUNICAÇÃO VISUAL</t>
  </si>
  <si>
    <t xml:space="preserve"> 10.10.1 </t>
  </si>
  <si>
    <t xml:space="preserve"> 10.10.2 </t>
  </si>
  <si>
    <t xml:space="preserve"> 055917 </t>
  </si>
  <si>
    <t>PLACA EM ALUMINIO 8mm RISCO DE CHOQUE ELETRICO 25x18cm</t>
  </si>
  <si>
    <t xml:space="preserve"> 10.10.3 </t>
  </si>
  <si>
    <t xml:space="preserve"> 055916 </t>
  </si>
  <si>
    <t>PLACA EM ALUMINIO QUADRO DE FORCA 15 x 15 cm</t>
  </si>
  <si>
    <t xml:space="preserve"> 11 </t>
  </si>
  <si>
    <t>SERVIÇOS FINAIS</t>
  </si>
  <si>
    <t xml:space="preserve"> 11.1 </t>
  </si>
  <si>
    <t xml:space="preserve"> 270220 </t>
  </si>
  <si>
    <t>Limpeza geral e entrega da obra</t>
  </si>
  <si>
    <t xml:space="preserve"> 11.2 </t>
  </si>
  <si>
    <t>Placa de inauguração de obra em alumínio 0,40 x 0,60 m</t>
  </si>
  <si>
    <t>_______________________________________________________________
Niciana Pinto Noura
Diretor/Gerente</t>
  </si>
  <si>
    <t>PREFEITURA MUNICIPAL DE ANANINDEUA - PMA</t>
  </si>
  <si>
    <t>SECRETARIA MUNICIPAL DE SANEAMENTO E INFRAESTRUTURA - SESAN</t>
  </si>
  <si>
    <t>SINAPI - 12/2022 - Pará</t>
  </si>
  <si>
    <t>SBC - 01/2023 - Pará</t>
  </si>
  <si>
    <t>SICRO3 - 10/2022 - Pará</t>
  </si>
  <si>
    <t>ORSE - 11/2022 - Sergipe</t>
  </si>
  <si>
    <t>SEDOP - 09/2022 - Pará</t>
  </si>
  <si>
    <t>SIURB - 07/2022 - São Paulo</t>
  </si>
  <si>
    <t>SIURB INFRA - 07/2022 - São Paulo</t>
  </si>
  <si>
    <t>EMBASA - 10/2022 - Bahia</t>
  </si>
  <si>
    <t>COMPESA - 07/2022 - Pernambuco</t>
  </si>
  <si>
    <t>EMOP - 12/2022 - Rio de Janeiro</t>
  </si>
  <si>
    <t>OBRA: URBANIZAÇÃO DA PRIMEIRA ETAPA DA ORLA DO ICUÍ</t>
  </si>
  <si>
    <t>DATA DO ORÇAMENTO: FEVEREIRO/2023</t>
  </si>
  <si>
    <t>ORÇAMENTO</t>
  </si>
  <si>
    <t>ITEM</t>
  </si>
  <si>
    <t>CÓDIGO</t>
  </si>
  <si>
    <t>BANCO</t>
  </si>
  <si>
    <t>DESCRIÇÃO DOS SERVIÇOS</t>
  </si>
  <si>
    <t>UNID.</t>
  </si>
  <si>
    <t>QUANT.</t>
  </si>
  <si>
    <t>PREÇO UNIT.</t>
  </si>
  <si>
    <t>PREÇO UNIT. COM BDI</t>
  </si>
  <si>
    <t>TOTAL</t>
  </si>
  <si>
    <t>PESO (%)</t>
  </si>
  <si>
    <t>LOCAL:  RUA SANTA FÉ- ICUÍ-GUAJARÁ - ANANINDEUA - PA</t>
  </si>
  <si>
    <t xml:space="preserve"> 5.10 </t>
  </si>
  <si>
    <t>ELEVADOR</t>
  </si>
  <si>
    <t xml:space="preserve"> 5.10.1 </t>
  </si>
  <si>
    <t xml:space="preserve"> 12383 </t>
  </si>
  <si>
    <t>Plataforma elevatória Vertical Modelo Sofity, port. neces. especiais, 02 paradas, dim. cabina 900x1400x1300mm, p/ 01 cadeirante e 01 acompanhante em chapa de ferro pintado, c/ 01 entrada, vel. 06m/min, percurso 3,0m, da RD Mont Elevadores ou similar</t>
  </si>
  <si>
    <t>Total sem BDI</t>
  </si>
  <si>
    <t>Total do BDI</t>
  </si>
  <si>
    <t>Total Geral</t>
  </si>
  <si>
    <t>BANCO:</t>
  </si>
  <si>
    <t>BDI 22,88%</t>
  </si>
  <si>
    <t>ESPREGUIÇADEIRA</t>
  </si>
  <si>
    <t xml:space="preserve"> 10.9.1.1 </t>
  </si>
  <si>
    <t xml:space="preserve"> 10.9.1.2 </t>
  </si>
  <si>
    <t xml:space="preserve"> 10.9.2 </t>
  </si>
  <si>
    <t>PORCELANATO PALCO BW NATURAL RETIFICADO 19X117 - PORTINARI (1103 B.5 )</t>
  </si>
  <si>
    <t>CRONOGRAMA FÍSICO E FINANCEIRO</t>
  </si>
  <si>
    <t>TOTAL POR ETAPA</t>
  </si>
  <si>
    <t>1º Mês</t>
  </si>
  <si>
    <t>2º Mês</t>
  </si>
  <si>
    <t>3º Mês</t>
  </si>
  <si>
    <t>4º Mês</t>
  </si>
  <si>
    <t>5º Mês</t>
  </si>
  <si>
    <t>Composições Analíticas com Preço Unitário</t>
  </si>
  <si>
    <t>Composições Principais</t>
  </si>
  <si>
    <t>Código</t>
  </si>
  <si>
    <t>Banco</t>
  </si>
  <si>
    <t>Descrição</t>
  </si>
  <si>
    <t>Tipo</t>
  </si>
  <si>
    <t>Und</t>
  </si>
  <si>
    <t>Quant.</t>
  </si>
  <si>
    <t>Valor Unit</t>
  </si>
  <si>
    <t>Total</t>
  </si>
  <si>
    <t>QUADRO DE COMPOSIÇÃO DE TAXA DE BDI</t>
  </si>
  <si>
    <t>PORCENTAGEM (%) ADOTADA PELA MÉDIA DOS QUARTIS</t>
  </si>
  <si>
    <t>Administração Central da Obra - AC</t>
  </si>
  <si>
    <t>DESPESAS FINANCEIRAS - DF</t>
  </si>
  <si>
    <t>Sub Total</t>
  </si>
  <si>
    <t>VARIÁVEIS ACRESCIDAS DE ACORDO COM DIÁRIO OFICIAL DA UNIÃO DO DIA 20 DE SETEMBRO DE 2011</t>
  </si>
  <si>
    <t>R</t>
  </si>
  <si>
    <t>Risco - R</t>
  </si>
  <si>
    <t>S+G</t>
  </si>
  <si>
    <t>Seguro - S/Garantia - G</t>
  </si>
  <si>
    <t>DISCRIMINAÇÃO DOS CUSTOS INDIRETOS</t>
  </si>
  <si>
    <t>PORCENTAGEM (%) ADOTADA</t>
  </si>
  <si>
    <t>TOTAL- I</t>
  </si>
  <si>
    <t>CUSTOS TRIBUTÁRIOS</t>
  </si>
  <si>
    <t>TF</t>
  </si>
  <si>
    <t>TRIBUTOS FEDERAIS</t>
  </si>
  <si>
    <t>TM</t>
  </si>
  <si>
    <t>TRIBUTOS MUNICIPAIS</t>
  </si>
  <si>
    <t>L</t>
  </si>
  <si>
    <t xml:space="preserve"> LUCRO)</t>
  </si>
  <si>
    <t>DEMONSTRAÇÃO DOS TRIBUTOS FEDERAL</t>
  </si>
  <si>
    <t>PIS</t>
  </si>
  <si>
    <t>PROGRAMAÇÃO DE INTEGRAÇÃO SOCIAL</t>
  </si>
  <si>
    <t>CONFINS</t>
  </si>
  <si>
    <t>FINANC. DA SEGURIDADE SOCIAL</t>
  </si>
  <si>
    <t>CPRB</t>
  </si>
  <si>
    <t>Variável de Desoneração de 4,5%</t>
  </si>
  <si>
    <t>DEMONSTRAÇÃO DOS TRIBUTOS MUNICIPAL</t>
  </si>
  <si>
    <t>TRIBUTO MUNICIPAL</t>
  </si>
  <si>
    <t>ISS</t>
  </si>
  <si>
    <t>DEMONSTRAÇÕES DAS VARIÁVEIS DA FORMULAS ADOTADA PELO TCU</t>
  </si>
  <si>
    <t>AC =</t>
  </si>
  <si>
    <t>S+G =</t>
  </si>
  <si>
    <t>R =</t>
  </si>
  <si>
    <t>(1+AC+S+R+G)=</t>
  </si>
  <si>
    <t>DF=</t>
  </si>
  <si>
    <t>(1+DF)=</t>
  </si>
  <si>
    <t>L=</t>
  </si>
  <si>
    <t>(1+L)=</t>
  </si>
  <si>
    <t>I=</t>
  </si>
  <si>
    <t>(1-I)=</t>
  </si>
  <si>
    <t>BDI=</t>
  </si>
  <si>
    <t>BDI= BDI - MENOS 4,50%</t>
  </si>
  <si>
    <t xml:space="preserve"> &lt; 24,23% (OK)</t>
  </si>
  <si>
    <t>Verificações: com a retirada de 4,5% de CPRB. O valor terá que ser menor que 24,23%</t>
  </si>
  <si>
    <t>ENCARGOS SOCIAIS SOBRE A MÃO DE OBRA (SEM DESONERAÇÃO)</t>
  </si>
  <si>
    <t xml:space="preserve"> DESCRIÇÃO</t>
  </si>
  <si>
    <t>HORISTA</t>
  </si>
  <si>
    <t>MENSALISTA</t>
  </si>
  <si>
    <t>GRUPO A</t>
  </si>
  <si>
    <t>A1</t>
  </si>
  <si>
    <t>INSS</t>
  </si>
  <si>
    <t>A2</t>
  </si>
  <si>
    <t>SESI</t>
  </si>
  <si>
    <t>A3</t>
  </si>
  <si>
    <t>SENAI</t>
  </si>
  <si>
    <t>A4</t>
  </si>
  <si>
    <t>INCEA</t>
  </si>
  <si>
    <t>A5</t>
  </si>
  <si>
    <t>SEBRAE</t>
  </si>
  <si>
    <t>A6</t>
  </si>
  <si>
    <t>Salário Educação</t>
  </si>
  <si>
    <t>A7</t>
  </si>
  <si>
    <t>Seguro Contra Acidentes de Trabalho</t>
  </si>
  <si>
    <t>A8</t>
  </si>
  <si>
    <t>FGTS</t>
  </si>
  <si>
    <t>A9</t>
  </si>
  <si>
    <t>SECONCI</t>
  </si>
  <si>
    <t>A</t>
  </si>
  <si>
    <t>Total dos Encargos Sociais Básicos</t>
  </si>
  <si>
    <t>GRUPO B</t>
  </si>
  <si>
    <t>B1</t>
  </si>
  <si>
    <t>Repouso Semanal Remunerado</t>
  </si>
  <si>
    <t>B2</t>
  </si>
  <si>
    <t>Feriados</t>
  </si>
  <si>
    <t>B3</t>
  </si>
  <si>
    <t>Auxílio - Enfremidade</t>
  </si>
  <si>
    <t>B4</t>
  </si>
  <si>
    <t>13º Salário</t>
  </si>
  <si>
    <t>B5</t>
  </si>
  <si>
    <t>Liçença Paternidade</t>
  </si>
  <si>
    <t>B6</t>
  </si>
  <si>
    <t>Faltas Justificadas</t>
  </si>
  <si>
    <t>B7</t>
  </si>
  <si>
    <t>Dias de Chuva</t>
  </si>
  <si>
    <t>B8</t>
  </si>
  <si>
    <t>Auxílio - Acidente de Trabalho</t>
  </si>
  <si>
    <t>B9</t>
  </si>
  <si>
    <t>Férias Gozadas</t>
  </si>
  <si>
    <t>B10</t>
  </si>
  <si>
    <t>Salário Maternidade</t>
  </si>
  <si>
    <t>B</t>
  </si>
  <si>
    <t>Total dos Encargos Sociais que recebem incidências de A</t>
  </si>
  <si>
    <t>GRUPO C</t>
  </si>
  <si>
    <t>C1</t>
  </si>
  <si>
    <t>Aviso Prévio Indenizado</t>
  </si>
  <si>
    <t>C2</t>
  </si>
  <si>
    <t>Aviso Prévio Trabalho</t>
  </si>
  <si>
    <t>C3</t>
  </si>
  <si>
    <t>Férias Indenizadas</t>
  </si>
  <si>
    <t>C4</t>
  </si>
  <si>
    <t>Depósito Rescisão sem Justa Causa</t>
  </si>
  <si>
    <t>C5</t>
  </si>
  <si>
    <t>Indenização Adicional</t>
  </si>
  <si>
    <t>C</t>
  </si>
  <si>
    <t>Total dos Encargos Sociais que não recebem incidências de A</t>
  </si>
  <si>
    <t>GRUPO D</t>
  </si>
  <si>
    <t>D1</t>
  </si>
  <si>
    <t>Reincidência de Grupo A</t>
  </si>
  <si>
    <t>D2</t>
  </si>
  <si>
    <t>Reincidência de Grupo A sobre Aviso Prévio Trabalho e
Reincidência do FGTS sobre Aviso Prévio Indenizado</t>
  </si>
  <si>
    <t>D</t>
  </si>
  <si>
    <t>Total de Reincidência de um Grupo sobre o outro</t>
  </si>
  <si>
    <t>TOTAL (A+B+C+D+E)</t>
  </si>
  <si>
    <t>Fonte: Informação Dias de Chuva - INMET</t>
  </si>
  <si>
    <t>Composição</t>
  </si>
  <si>
    <t/>
  </si>
  <si>
    <t>Composição Auxiliar</t>
  </si>
  <si>
    <t xml:space="preserve"> 280013 </t>
  </si>
  <si>
    <t>CARPINTEIRO COM ENCARGOS COMPLEMENTARES</t>
  </si>
  <si>
    <t>H</t>
  </si>
  <si>
    <t xml:space="preserve"> 280026 </t>
  </si>
  <si>
    <t>SERVENTE COM ENCARGOS COMPLEMENTARES</t>
  </si>
  <si>
    <t>Insumo</t>
  </si>
  <si>
    <t xml:space="preserve"> D00475 </t>
  </si>
  <si>
    <t>Lona com plotagem de gráfica</t>
  </si>
  <si>
    <t>Material</t>
  </si>
  <si>
    <t xml:space="preserve"> D00281 </t>
  </si>
  <si>
    <t>Pernamanca 3" x 2" 4 m - madeira branca</t>
  </si>
  <si>
    <t>Dz</t>
  </si>
  <si>
    <t xml:space="preserve"> D00084 </t>
  </si>
  <si>
    <t>Prego 1 1/2"x13</t>
  </si>
  <si>
    <t>MO sem LS =&gt;</t>
  </si>
  <si>
    <t>LS =&gt;</t>
  </si>
  <si>
    <t>MO com LS =&gt;</t>
  </si>
  <si>
    <t>Valor do BDI =&gt;</t>
  </si>
  <si>
    <t>Valor com BDI =&gt;</t>
  </si>
  <si>
    <t>INSTALACOES PROVISORIAS</t>
  </si>
  <si>
    <t xml:space="preserve"> 88247 </t>
  </si>
  <si>
    <t>AUXILIAR DE ELETRICISTA COM ENCARGOS COMPLEMENTARES</t>
  </si>
  <si>
    <t>SEDI - SERVIÇOS DIVERSOS</t>
  </si>
  <si>
    <t xml:space="preserve"> 88264 </t>
  </si>
  <si>
    <t>ELETRICISTA COM ENCARGOS COMPLEMENTARES</t>
  </si>
  <si>
    <t xml:space="preserve"> 88309 </t>
  </si>
  <si>
    <t>PEDREIRO COM ENCARGOS COMPLEMENTARES</t>
  </si>
  <si>
    <t xml:space="preserve"> 88316 </t>
  </si>
  <si>
    <t xml:space="preserve"> 000050 </t>
  </si>
  <si>
    <t>CIMENTO PORTLAND CP III 32RS NBR 11578 (quilo)</t>
  </si>
  <si>
    <t xml:space="preserve"> 000100 </t>
  </si>
  <si>
    <t>AREIA GROSSA LAVADA</t>
  </si>
  <si>
    <t xml:space="preserve"> 000200 </t>
  </si>
  <si>
    <t>PEDRA BRITADA #1 E 2</t>
  </si>
  <si>
    <t xml:space="preserve"> 000942 </t>
  </si>
  <si>
    <t>CABO FLEXIVEL CLASSE 4 OU 5 1KV 1 CONDUTOR 4,0mm2</t>
  </si>
  <si>
    <t xml:space="preserve"> 001897 </t>
  </si>
  <si>
    <t>TERMINAL COMPRESSAO BRONZE PARA CABO 16mm2</t>
  </si>
  <si>
    <t xml:space="preserve"> 003348 </t>
  </si>
  <si>
    <t>ELETRODUTO PVC RIGIDO ROSCAVEL 3/4" (METRO)</t>
  </si>
  <si>
    <t xml:space="preserve"> 003420 </t>
  </si>
  <si>
    <t>FITA ISOLANTE HIGHLAND ADESIVA 19m x 20mm</t>
  </si>
  <si>
    <t xml:space="preserve"> 004048 </t>
  </si>
  <si>
    <t>ELETRODUTO GALVANIZADO NBR 5597 50mm 2" (4,603kg/m)</t>
  </si>
  <si>
    <t xml:space="preserve"> 004885 </t>
  </si>
  <si>
    <t>DISJUNTOR TRIPOLAR 30A CURVA C</t>
  </si>
  <si>
    <t xml:space="preserve"> 005007 </t>
  </si>
  <si>
    <t>HASTE DE ATERRAMENTO 3/4 x 3,00 ALTA CAMADA IH-1034 INTELLI</t>
  </si>
  <si>
    <t xml:space="preserve"> 005937 </t>
  </si>
  <si>
    <t>CURVA ELETRODUTO GALVANIZADO 2"</t>
  </si>
  <si>
    <t xml:space="preserve"> 006805 </t>
  </si>
  <si>
    <t>LUVA PVC ELETRODUTO ROSCAVEL 3/4"</t>
  </si>
  <si>
    <t xml:space="preserve"> 007851 </t>
  </si>
  <si>
    <t>LUVA ELETRODUTO GALVANIZADO 2"</t>
  </si>
  <si>
    <t xml:space="preserve"> 007910 </t>
  </si>
  <si>
    <t>DISJUNTOR TRIPOLAR 40A CURVA C</t>
  </si>
  <si>
    <t xml:space="preserve"> 008741 </t>
  </si>
  <si>
    <t>POSTE CONCRETO RETANGULAR PERFIL DUPLO "T" 5,0m 100Kg</t>
  </si>
  <si>
    <t xml:space="preserve"> 047772 </t>
  </si>
  <si>
    <t>ISOLADOR ROLDANA 72x72 2030</t>
  </si>
  <si>
    <t xml:space="preserve"> 080084 </t>
  </si>
  <si>
    <t>GRAMPO "U" PARA TUBO DE 3.1/2"</t>
  </si>
  <si>
    <t xml:space="preserve"> 88239 </t>
  </si>
  <si>
    <t>AJUDANTE DE CARPINTEIRO COM ENCARGOS COMPLEMENTARES</t>
  </si>
  <si>
    <t xml:space="preserve"> 88267 </t>
  </si>
  <si>
    <t>ENCANADOR OU BOMBEIRO HIDRÁULICO COM ENCARGOS COMPLEMENTARES</t>
  </si>
  <si>
    <t xml:space="preserve"> 002274 </t>
  </si>
  <si>
    <t>REGISTRO GAVETA BRONZE BRUTO 1/2"</t>
  </si>
  <si>
    <t xml:space="preserve"> 002279 </t>
  </si>
  <si>
    <t>REGISTRO GAVETA BRONZE BRUTO 1502 2" DECA</t>
  </si>
  <si>
    <t xml:space="preserve"> 003300 </t>
  </si>
  <si>
    <t>TUBO PVC AGUA ROSCA 1/2"</t>
  </si>
  <si>
    <t xml:space="preserve"> 003375 </t>
  </si>
  <si>
    <t>TUBO PVC AGUA ROSCA 1.1/2"</t>
  </si>
  <si>
    <t xml:space="preserve"> 003379 </t>
  </si>
  <si>
    <t>TUBO PVC PARA CAIXA DE DESCARGA 38mmx80cm</t>
  </si>
  <si>
    <t xml:space="preserve"> 003389 </t>
  </si>
  <si>
    <t>ADESIVO PARA PVC bisnaga de 75 gramas</t>
  </si>
  <si>
    <t xml:space="preserve"> 003949 </t>
  </si>
  <si>
    <t>CURVA 90 PVC CURTA ESGOTO SERIE NORMAL 100mm</t>
  </si>
  <si>
    <t xml:space="preserve"> 004300 </t>
  </si>
  <si>
    <t>BOLSA DE LIGACAO PVC 1.1/2"x 40mm VASO SANITARIO</t>
  </si>
  <si>
    <t xml:space="preserve"> 004480 </t>
  </si>
  <si>
    <t>TUBO PVC ESGOTO SERIE NORMAL 100mm</t>
  </si>
  <si>
    <t xml:space="preserve"> 004481 </t>
  </si>
  <si>
    <t>ANEL BORRACHA PARA PVC SERIE R 100mm</t>
  </si>
  <si>
    <t xml:space="preserve"> 005209 </t>
  </si>
  <si>
    <t>JOELHO 90 PVC ROSCAVEL 2"</t>
  </si>
  <si>
    <t xml:space="preserve"> 005551 </t>
  </si>
  <si>
    <t>CAIXA DE DESCARGA PVC SOBREPOR BRANCA COM ENGATE 9 LITROS TIGRE</t>
  </si>
  <si>
    <t xml:space="preserve"> 005800 </t>
  </si>
  <si>
    <t>DUCHA REDONDA PAREDE BRANCA 8" FAME</t>
  </si>
  <si>
    <t xml:space="preserve"> 006929 </t>
  </si>
  <si>
    <t>CAIXA D'AGUA EM POLIETILENO 500 LITROS COM TAMPA FORTLEV</t>
  </si>
  <si>
    <t xml:space="preserve"> 008050 </t>
  </si>
  <si>
    <t>VASO SANITARIO CONVENCIONAL BRANCO SABARA 3500 ICASA</t>
  </si>
  <si>
    <t xml:space="preserve"> 008981 </t>
  </si>
  <si>
    <t>ASSENTO SANITARIO OVAL SOFT BRANCO ASTRA</t>
  </si>
  <si>
    <t xml:space="preserve"> D00344 </t>
  </si>
  <si>
    <t>Arruela concava em PVC d=5/16"</t>
  </si>
  <si>
    <t xml:space="preserve"> D00061 </t>
  </si>
  <si>
    <t>Fechadura de sobrepor comum</t>
  </si>
  <si>
    <t xml:space="preserve"> D00001 </t>
  </si>
  <si>
    <t>Parafuso fo go 5/16" c= 110mm</t>
  </si>
  <si>
    <t xml:space="preserve"> D00002 </t>
  </si>
  <si>
    <t>Massa de vedação</t>
  </si>
  <si>
    <t xml:space="preserve"> D00019 </t>
  </si>
  <si>
    <t>Régua 3"x1" 4 m apar.</t>
  </si>
  <si>
    <t xml:space="preserve"> D00081 </t>
  </si>
  <si>
    <t>Prego 2 1/2"x10</t>
  </si>
  <si>
    <t xml:space="preserve"> D00015 </t>
  </si>
  <si>
    <t>Tábua de madeira forte 4m</t>
  </si>
  <si>
    <t xml:space="preserve"> D00062 </t>
  </si>
  <si>
    <t>Dobradiça 3"x3" com parafuso</t>
  </si>
  <si>
    <t xml:space="preserve"> D00049 </t>
  </si>
  <si>
    <t>Telha fibrotex (1.22x0.55m) e=4mm</t>
  </si>
  <si>
    <t xml:space="preserve"> D00016 </t>
  </si>
  <si>
    <t>Tábua de madeira branca 4m</t>
  </si>
  <si>
    <t xml:space="preserve"> D00060 </t>
  </si>
  <si>
    <t>Aldrava p/ cadeado (4x1/2")</t>
  </si>
  <si>
    <t xml:space="preserve"> D00059 </t>
  </si>
  <si>
    <t>Cadeado No. 30</t>
  </si>
  <si>
    <t>CANT - CANTEIRO DE OBRAS</t>
  </si>
  <si>
    <t xml:space="preserve"> 100860 </t>
  </si>
  <si>
    <t>CHUVEIRO ELÉTRICO COMUM CORPO PLÁSTICO, TIPO DUCHA  FORNECIMENTO E INSTALAÇÃO. AF_01/2020</t>
  </si>
  <si>
    <t>INHI - INSTALAÇÕES HIDROS SANITÁRIAS</t>
  </si>
  <si>
    <t xml:space="preserve"> 101165 </t>
  </si>
  <si>
    <t>ALVENARIA DE EMBASAMENTO COM BLOCO ESTRUTURAL DE CONCRETO, DE 14X19X29CM E ARGAMASSA DE ASSENTAMENTO COM PREPARO EM BETONEIRA. AF_05/2020</t>
  </si>
  <si>
    <t>FUES - FUNDAÇÕES E ESTRUTURAS</t>
  </si>
  <si>
    <t xml:space="preserve"> 101876 </t>
  </si>
  <si>
    <t>QUADRO DE DISTRIBUIÇÃO DE ENERGIA EM PVC, DE EMBUTIR, SEM BARRAMENTO, PARA 6 DISJUNTORES - FORNECIMENTO E INSTALAÇÃO. AF_10/2020</t>
  </si>
  <si>
    <t>INEL - INSTALAÇÃO ELÉTRICA/ELETRIFICAÇÃO E ILUMINAÇÃO EXTERNA</t>
  </si>
  <si>
    <t xml:space="preserve"> 101891 </t>
  </si>
  <si>
    <t>DISJUNTOR MONOPOLAR TIPO NEMA, CORRENTE NOMINAL DE 35 ATÉ 50A - FORNECIMENTO E INSTALAÇÃO. AF_10/2020</t>
  </si>
  <si>
    <t xml:space="preserve"> 103328 </t>
  </si>
  <si>
    <t>ALVENARIA DE VEDAÇÃO DE BLOCOS CERÂMICOS FURADOS NA HORIZONTAL DE 9X19X19 CM (ESPESSURA 9 CM) E ARGAMASSA DE ASSENTAMENTO COM PREPARO EM BETONEIRA. AF_12/2021</t>
  </si>
  <si>
    <t>PARE - PAREDES/PAINEIS</t>
  </si>
  <si>
    <t xml:space="preserve"> 86888 </t>
  </si>
  <si>
    <t>VASO SANITÁRIO SIFONADO COM CAIXA ACOPLADA LOUÇA BRANCA - FORNECIMENTO E INSTALAÇÃO. AF_01/2020</t>
  </si>
  <si>
    <t xml:space="preserve"> 86943 </t>
  </si>
  <si>
    <t>LAVATÓRIO LOUÇA BRANCA SUSPENSO, 29,5 X 39CM OU EQUIVALENTE, PADRÃO POPULAR, INCLUSO SIFÃO FLEXÍVEL EM PVC, VÁLVULA E ENGATE FLEXÍVEL 30CM EM PLÁSTICO E TORNEIRA CROMADA DE MESA, PADRÃO POPULAR - FORNECIMENTO E INSTALAÇÃO. AF_01/2020</t>
  </si>
  <si>
    <t xml:space="preserve"> 87548 </t>
  </si>
  <si>
    <t>MASSA ÚNICA, PARA RECEBIMENTO DE PINTURA, EM ARGAMASSA TRAÇO 1:2:8, PREPARO MANUAL, APLICADA MANUALMENTE EM FACES INTERNAS DE PAREDES, ESPESSURA DE 10MM, COM EXECUÇÃO DE TALISCAS. AF_06/2014</t>
  </si>
  <si>
    <t>REVE - REVESTIMENTO E TRATAMENTO DE SUPERFÍCIES</t>
  </si>
  <si>
    <t xml:space="preserve"> 87777 </t>
  </si>
  <si>
    <t>EMBOÇO OU MASSA ÚNICA EM ARGAMASSA TRAÇO 1:2:8, PREPARO MANUAL, APLICADA MANUALMENTE EM PANOS DE FACHADA COM PRESENÇA DE VÃOS, ESPESSURA DE 25 MM. AF_08/2022</t>
  </si>
  <si>
    <t xml:space="preserve"> 87885 </t>
  </si>
  <si>
    <t>CHAPISCO APLICADO NO TETO OU EM ALVENARIA E ESTRUTURA, COM ROLO PARA TEXTURA ACRÍLICA. ARGAMASSA INDUSTRIALIZADA COM PREPARO EM MISTURADOR 300 KG. AF_10/2022</t>
  </si>
  <si>
    <t xml:space="preserve"> 87903 </t>
  </si>
  <si>
    <t>CHAPISCO APLICADO EM ALVENARIA (COM PRESENÇA DE VÃOS) E ESTRUTURAS DE CONCRETO DE FACHADA, COM ROLO PARA TEXTURA ACRÍLICA.  ARGAMASSA INDUSTRIALIZADA COM PREPARO EM MISTURADOR 300 KG. AF_10/2022</t>
  </si>
  <si>
    <t>PINT - PINTURAS</t>
  </si>
  <si>
    <t xml:space="preserve"> 89171 </t>
  </si>
  <si>
    <t>(COMPOSIÇÃO REPRESENTATIVA) DO SERVIÇO DE REVESTIMENTO CERÂMICO PARA PISO COM PLACAS TIPO ESMALTADA EXTRA DE DIMENSÕES 35X35 CM, PARA EDIFICAÇÃO HABITACIONAL UNIFAMILIAR (CASA) E EDIFICAÇÃO PÚBLICA PADRÃO. AF_11/2014</t>
  </si>
  <si>
    <t>PISO - PISOS</t>
  </si>
  <si>
    <t xml:space="preserve"> 89173 </t>
  </si>
  <si>
    <t>(COMPOSIÇÃO REPRESENTATIVA) DO SERVIÇO DE EMBOÇO/MASSA ÚNICA, APLICADO MANUALMENTE, TRAÇO 1:2:8, EM BETONEIRA DE 400L, PAREDES INTERNAS, COM EXECUÇÃO DE TALISCAS, EDIFICAÇÃO HABITACIONAL UNIFAMILIAR (CASAS) E EDIFICAÇÃO PÚBLICA PADRÃO. AF_12/2014</t>
  </si>
  <si>
    <t xml:space="preserve"> 89709 </t>
  </si>
  <si>
    <t>RALO SIFONADO, PVC, DN 100 X 40 MM, JUNTA SOLDÁVEL, FORNECIDO E INSTALADO EM RAMAL DE DESCARGA OU EM RAMAL DE ESGOTO SANITÁRIO. AF_08/2022</t>
  </si>
  <si>
    <t xml:space="preserve"> 89711 </t>
  </si>
  <si>
    <t>TUBO PVC, SERIE NORMAL, ESGOTO PREDIAL, DN 40 MM, FORNECIDO E INSTALADO EM RAMAL DE DESCARGA OU RAMAL DE ESGOTO SANITÁRIO. AF_08/2022</t>
  </si>
  <si>
    <t xml:space="preserve"> 89712 </t>
  </si>
  <si>
    <t>TUBO PVC, SERIE NORMAL, ESGOTO PREDIAL, DN 50 MM, FORNECIDO E INSTALADO EM RAMAL DE DESCARGA OU RAMAL DE ESGOTO SANITÁRIO. AF_08/2022</t>
  </si>
  <si>
    <t xml:space="preserve"> 89714 </t>
  </si>
  <si>
    <t>TUBO PVC, SERIE NORMAL, ESGOTO PREDIAL, DN 100 MM, FORNECIDO E INSTALADO EM RAMAL DE DESCARGA OU RAMAL DE ESGOTO SANITÁRIO. AF_08/2022</t>
  </si>
  <si>
    <t xml:space="preserve"> 89724 </t>
  </si>
  <si>
    <t>JOELHO 90 GRAUS, PVC, SERIE NORMAL, ESGOTO PREDIAL, DN 40 MM, JUNTA SOLDÁVEL, FORNECIDO E INSTALADO EM RAMAL DE DESCARGA OU RAMAL DE ESGOTO SANITÁRIO. AF_08/2022</t>
  </si>
  <si>
    <t xml:space="preserve"> 89731 </t>
  </si>
  <si>
    <t>JOELHO 90 GRAUS, PVC, SERIE NORMAL, ESGOTO PREDIAL, DN 50 MM, JUNTA ELÁSTICA, FORNECIDO E INSTALADO EM RAMAL DE DESCARGA OU RAMAL DE ESGOTO SANITÁRIO. AF_08/2022</t>
  </si>
  <si>
    <t xml:space="preserve"> 89748 </t>
  </si>
  <si>
    <t>CURVA CURTA 90 GRAUS, PVC, SERIE NORMAL, ESGOTO PREDIAL, DN 100 MM, JUNTA ELÁSTICA, FORNECIDO E INSTALADO EM RAMAL DE DESCARGA OU RAMAL DE ESGOTO SANITÁRIO. AF_08/2022</t>
  </si>
  <si>
    <t xml:space="preserve"> 89784 </t>
  </si>
  <si>
    <t>TE, PVC, SERIE NORMAL, ESGOTO PREDIAL, DN 50 X 50 MM, JUNTA ELÁSTICA, FORNECIDO E INSTALADO EM RAMAL DE DESCARGA OU RAMAL DE ESGOTO SANITÁRIO. AF_08/2022</t>
  </si>
  <si>
    <t xml:space="preserve"> 89957 </t>
  </si>
  <si>
    <t>PONTO DE CONSUMO TERMINAL DE ÁGUA FRIA (SUBRAMAL) COM TUBULAÇÃO DE PVC, DN 25 MM, INSTALADO EM RAMAL DE ÁGUA, INCLUSOS RASGO E CHUMBAMENTO EM ALVENARIA. AF_12/2014</t>
  </si>
  <si>
    <t xml:space="preserve"> 89970 </t>
  </si>
  <si>
    <t>KIT DE REGISTRO DE PRESSÃO BRUTO DE LATÃO ¾", INCLUSIVE CONEXÕES, ROSCÁVEL, INSTALADO EM RAMAL DE ÁGUA FRIA - FORNECIMENTO E INSTALAÇÃO. AF_12/2014</t>
  </si>
  <si>
    <t xml:space="preserve"> 90443 </t>
  </si>
  <si>
    <t>RASGO EM ALVENARIA PARA RAMAIS/ DISTRIBUIÇÃO COM DIAMETROS MENORES OU IGUAIS A 40 MM. AF_05/2015</t>
  </si>
  <si>
    <t xml:space="preserve"> 90447 </t>
  </si>
  <si>
    <t>RASGO EM ALVENARIA PARA ELETRODUTOS COM DIAMETROS MENORES OU IGUAIS A 40 MM. AF_05/2015</t>
  </si>
  <si>
    <t xml:space="preserve"> 90456 </t>
  </si>
  <si>
    <t>QUEBRA EM ALVENARIA PARA INSTALAÇÃO DE CAIXA DE TOMADA (4X4 OU 4X2). AF_05/2015</t>
  </si>
  <si>
    <t xml:space="preserve"> 90457 </t>
  </si>
  <si>
    <t>QUEBRA EM ALVENARIA PARA INSTALAÇÃO DE QUADRO DISTRIBUIÇÃO PEQUENO (19X25 CM). AF_05/2015</t>
  </si>
  <si>
    <t xml:space="preserve"> 90466 </t>
  </si>
  <si>
    <t>CHUMBAMENTO LINEAR EM ALVENARIA PARA RAMAIS/DISTRIBUIÇÃO COM DIÂMETROS MENORES OU IGUAIS A 40 MM. AF_05/2015</t>
  </si>
  <si>
    <t xml:space="preserve"> 90822 </t>
  </si>
  <si>
    <t>PORTA DE MADEIRA PARA PINTURA, SEMI-OCA (LEVE OU MÉDIA), 80X210CM, ESPESSURA DE 3,5CM, INCLUSO DOBRADIÇAS - FORNECIMENTO E INSTALAÇÃO. AF_12/2019</t>
  </si>
  <si>
    <t>ESQV - ESQUADRIAS/FERRAGENS/VIDROS</t>
  </si>
  <si>
    <t xml:space="preserve"> 91170 </t>
  </si>
  <si>
    <t>FIXAÇÃO DE TUBOS HORIZONTAIS DE PVC, CPVC OU COBRE DIÂMETROS MENORES OU IGUAIS A 40 MM OU ELETROCALHAS ATÉ 150MM DE LARGURA, COM ABRAÇADEIRA METÁLICA RÍGIDA TIPO D 1/2, FIXADA EM PERFILADO EM LAJE. AF_05/2015</t>
  </si>
  <si>
    <t xml:space="preserve"> 91305 </t>
  </si>
  <si>
    <t>FECHADURA DE EMBUTIR PARA PORTA DE BANHEIRO, COMPLETA, ACABAMENTO PADRÃO POPULAR, INCLUSO EXECUÇÃO DE FURO - FORNECIMENTO E INSTALAÇÃO. AF_12/2019</t>
  </si>
  <si>
    <t xml:space="preserve"> 91831 </t>
  </si>
  <si>
    <t>ELETRODUTO FLEXÍVEL CORRUGADO, PVC, DN 20 MM (1/2"), PARA CIRCUITOS TERMINAIS, INSTALADO EM FORRO - FORNECIMENTO E INSTALAÇÃO. AF_12/2015</t>
  </si>
  <si>
    <t xml:space="preserve"> 91834 </t>
  </si>
  <si>
    <t>ELETRODUTO FLEXÍVEL CORRUGADO, PVC, DN 25 MM (3/4"), PARA CIRCUITOS TERMINAIS, INSTALADO EM FORRO - FORNECIMENTO E INSTALAÇÃO. AF_12/2015</t>
  </si>
  <si>
    <t xml:space="preserve"> 91852 </t>
  </si>
  <si>
    <t>ELETRODUTO FLEXÍVEL CORRUGADO, PVC, DN 20 MM (1/2"), PARA CIRCUITOS TERMINAIS, INSTALADO EM PAREDE - FORNECIMENTO E INSTALAÇÃO. AF_12/2015</t>
  </si>
  <si>
    <t xml:space="preserve"> 91854 </t>
  </si>
  <si>
    <t>ELETRODUTO FLEXÍVEL CORRUGADO, PVC, DN 25 MM (3/4"), PARA CIRCUITOS TERMINAIS, INSTALADO EM PAREDE - FORNECIMENTO E INSTALAÇÃO. AF_12/2015</t>
  </si>
  <si>
    <t xml:space="preserve"> 91924 </t>
  </si>
  <si>
    <t>CABO DE COBRE FLEXÍVEL ISOLADO, 1,5 MM², ANTI-CHAMA 450/750 V, PARA CIRCUITOS TERMINAIS - FORNECIMENTO E INSTALAÇÃO. AF_12/2015</t>
  </si>
  <si>
    <t xml:space="preserve"> 91926 </t>
  </si>
  <si>
    <t>CABO DE COBRE FLEXÍVEL ISOLADO, 2,5 MM², ANTI-CHAMA 450/750 V, PARA CIRCUITOS TERMINAIS - FORNECIMENTO E INSTALAÇÃO. AF_12/2015</t>
  </si>
  <si>
    <t xml:space="preserve"> 91928 </t>
  </si>
  <si>
    <t>CABO DE COBRE FLEXÍVEL ISOLADO, 4 MM², ANTI-CHAMA 450/750 V, PARA CIRCUITOS TERMINAIS - FORNECIMENTO E INSTALAÇÃO. AF_12/2015</t>
  </si>
  <si>
    <t xml:space="preserve"> 91940 </t>
  </si>
  <si>
    <t>CAIXA RETANGULAR 4" X 2" MÉDIA (1,30 M DO PISO), PVC, INSTALADA EM PAREDE - FORNECIMENTO E INSTALAÇÃO. AF_12/2015</t>
  </si>
  <si>
    <t xml:space="preserve"> 91959 </t>
  </si>
  <si>
    <t>INTERRUPTOR SIMPLES (2 MÓDULOS), 10A/250V, INCLUINDO SUPORTE E PLACA - FORNECIMENTO E INSTALAÇÃO. AF_12/2015</t>
  </si>
  <si>
    <t xml:space="preserve"> 91967 </t>
  </si>
  <si>
    <t>INTERRUPTOR SIMPLES (3 MÓDULOS), 10A/250V, INCLUINDO SUPORTE E PLACA - FORNECIMENTO E INSTALAÇÃO. AF_12/2015</t>
  </si>
  <si>
    <t xml:space="preserve"> 92000 </t>
  </si>
  <si>
    <t>TOMADA BAIXA DE EMBUTIR (1 MÓDULO), 2P+T 10 A, INCLUINDO SUPORTE E PLACA - FORNECIMENTO E INSTALAÇÃO. AF_12/2015</t>
  </si>
  <si>
    <t xml:space="preserve"> 92543 </t>
  </si>
  <si>
    <t>TRAMA DE MADEIRA COMPOSTA POR TERÇAS PARA TELHADOS DE ATÉ 2 ÁGUAS PARA TELHA ONDULADA DE FIBROCIMENTO, METÁLICA, PLÁSTICA OU TERMOACÚSTICA, INCLUSO TRANSPORTE VERTICAL. AF_07/2019</t>
  </si>
  <si>
    <t>COBE - COBERTURA</t>
  </si>
  <si>
    <t xml:space="preserve"> 92981 </t>
  </si>
  <si>
    <t>CABO DE COBRE FLEXÍVEL ISOLADO, 16 MM², ANTI-CHAMA 450/750 V, PARA DISTRIBUIÇÃO - FORNECIMENTO E INSTALAÇÃO. AF_12/2015</t>
  </si>
  <si>
    <t xml:space="preserve"> 93205 </t>
  </si>
  <si>
    <t>CINTA DE AMARRAÇÃO DE ALVENARIA MOLDADA IN LOCO COM UTILIZAÇÃO DE BLOCOS CANALETA. AF_03/2016</t>
  </si>
  <si>
    <t xml:space="preserve"> 93358 </t>
  </si>
  <si>
    <t>ESCAVAÇÃO MANUAL DE VALA COM PROFUNDIDADE MENOR OU IGUAL A 1,30 M. AF_02/2021</t>
  </si>
  <si>
    <t>MOVT - MOVIMENTO DE TERRA</t>
  </si>
  <si>
    <t xml:space="preserve"> 94210 </t>
  </si>
  <si>
    <t>TELHAMENTO COM TELHA ONDULADA DE FIBROCIMENTO E = 6 MM, COM RECOBRIMENTO LATERAL DE 1 1/4 DE ONDA PARA TELHADO COM INCLINAÇÃO MÁXIMA DE 10°, COM ATÉ 2 ÁGUAS, INCLUSO IÇAMENTO. AF_07/2019</t>
  </si>
  <si>
    <t xml:space="preserve"> 95240 </t>
  </si>
  <si>
    <t>LASTRO DE CONCRETO MAGRO, APLICADO EM PISOS, LAJES SOBRE SOLO OU RADIERS, ESPESSURA DE 3 CM. AF_07/2016</t>
  </si>
  <si>
    <t xml:space="preserve"> 95241 </t>
  </si>
  <si>
    <t>LASTRO DE CONCRETO MAGRO, APLICADO EM PISOS, LAJES SOBRE SOLO OU RADIERS, ESPESSURA DE 5 CM. AF_07/2016</t>
  </si>
  <si>
    <t xml:space="preserve"> 96985 </t>
  </si>
  <si>
    <t>HASTE DE ATERRAMENTO 5/8  PARA SPDA - FORNECIMENTO E INSTALAÇÃO. AF_12/2017</t>
  </si>
  <si>
    <t xml:space="preserve"> 96995 </t>
  </si>
  <si>
    <t>REATERRO MANUAL APILOADO COM SOQUETE. AF_10/2017</t>
  </si>
  <si>
    <t xml:space="preserve"> 97586 </t>
  </si>
  <si>
    <t>LUMINÁRIA TIPO CALHA, DE SOBREPOR, COM 2 LÂMPADAS TUBULARES FLUORESCENTES DE 36 W, COM REATOR DE PARTIDA RÁPIDA - FORNECIMENTO E INSTALAÇÃO. AF_02/2020</t>
  </si>
  <si>
    <t xml:space="preserve"> 97886 </t>
  </si>
  <si>
    <t>CAIXA ENTERRADA ELÉTRICA RETANGULAR, EM ALVENARIA COM TIJOLOS CERÂMICOS MACIÇOS, FUNDO COM BRITA, DIMENSÕES INTERNAS: 0,3X0,3X0,3 M. AF_12/2020</t>
  </si>
  <si>
    <t xml:space="preserve"> 97906 </t>
  </si>
  <si>
    <t>CAIXA ENTERRADA HIDRÁULICA RETANGULAR, EM ALVENARIA COM BLOCOS DE CONCRETO, DIMENSÕES INTERNAS: 0,6X0,6X0,6 M PARA REDE DE ESGOTO. AF_12/2020</t>
  </si>
  <si>
    <t xml:space="preserve"> 98679 </t>
  </si>
  <si>
    <t>PISO CIMENTADO, TRAÇO 1:3 (CIMENTO E AREIA), ACABAMENTO LISO, ESPESSURA 2,0 CM, PREPARO MECÂNICO DA ARGAMASSA. AF_09/2020</t>
  </si>
  <si>
    <t xml:space="preserve"> 00003080 </t>
  </si>
  <si>
    <t>FECHADURA ESPELHO PARA PORTA EXTERNA, EM ACO INOX (MAQUINA, TESTA E CONTRA-TESTA) E EM ZAMAC (MACANETA, LINGUETA E TRINCOS) COM ACABAMENTO CROMADO, MAQUINA DE 40 MM, INCLUINDO CHAVE TIPO CILINDRO</t>
  </si>
  <si>
    <t>CJ</t>
  </si>
  <si>
    <t xml:space="preserve"> 00003659 </t>
  </si>
  <si>
    <t>JUNCAO SIMPLES DE REDUCAO, PVC, DN 100 X 50 MM, SERIE NORMAL PARA ESGOTO PREDIAL</t>
  </si>
  <si>
    <t xml:space="preserve"> 00003670 </t>
  </si>
  <si>
    <t>JUNCAO SIMPLES, PVC, 45 GRAUS, DN 100 X 100 MM, SERIE NORMAL PARA ESGOTO PREDIAL</t>
  </si>
  <si>
    <t xml:space="preserve"> 00010698 </t>
  </si>
  <si>
    <t>DIVISORIA, PLACA  PRE-MOLDADA EM GRANILITE, MARMORITE OU GRANITINA,  E = *3 CM</t>
  </si>
  <si>
    <t xml:space="preserve"> 00011587 </t>
  </si>
  <si>
    <t>FORRO DE PVC LISO, BRANCO, REGUA DE 10 CM, ESPESSURA DE 8 MM A 10 MM (COM COLOCACAO / SEM ESTRUTURA METALICA)</t>
  </si>
  <si>
    <t xml:space="preserve"> 00011697 </t>
  </si>
  <si>
    <t>MICTORIO COLETIVO ACO INOX (AISI 304), E = 0,8 MM, DE *100 X 40 X 30* CM (C X A X P)</t>
  </si>
  <si>
    <t xml:space="preserve"> 00011712 </t>
  </si>
  <si>
    <t>CAIXA SIFONADA, PVC, 150 X 150 X 50 MM, COM GRELHA QUADRADA, BRANCA (NBR 5688)</t>
  </si>
  <si>
    <t xml:space="preserve"> 00021112 </t>
  </si>
  <si>
    <t>VALVULA DE DESCARGA EM METAL CROMADO PARA MICTORIO COM ACIONAMENTO POR PRESSAO E FECHAMENTO AUTOMATICO</t>
  </si>
  <si>
    <t xml:space="preserve"> 00043777 </t>
  </si>
  <si>
    <t>PORTA DE MADEIRA, FOLHA LEVE (NBR 15930), DE 600 X 2100 MM, E = 35 MM, NUCLEO COLMEIA, CAPA LISA EM HDF, ACABAMENTO MELAMINICO EM PADRAO MADEIRA</t>
  </si>
  <si>
    <t xml:space="preserve"> 88261 </t>
  </si>
  <si>
    <t>CARPINTEIRO DE ESQUADRIA COM ENCARGOS COMPLEMENTARES</t>
  </si>
  <si>
    <t xml:space="preserve"> 88273 </t>
  </si>
  <si>
    <t>MARCENEIRO COM ENCARGOS COMPLEMENTARES</t>
  </si>
  <si>
    <t xml:space="preserve"> 88310 </t>
  </si>
  <si>
    <t>PINTOR COM ENCARGOS COMPLEMENTARES</t>
  </si>
  <si>
    <t xml:space="preserve"> 88325 </t>
  </si>
  <si>
    <t>VIDRACEIRO COM ENCARGOS COMPLEMENTARES</t>
  </si>
  <si>
    <t xml:space="preserve"> 95424 </t>
  </si>
  <si>
    <t>CURSO DE CAPACITAÇÃO PARA TOPÓGRAFO (ENCARGOS COMPLEMENTARES) - MENSALISTA</t>
  </si>
  <si>
    <t xml:space="preserve"> 00040820 </t>
  </si>
  <si>
    <t>TOPOGRAFO (MENSALISTA)</t>
  </si>
  <si>
    <t>Mão de Obra</t>
  </si>
  <si>
    <t xml:space="preserve"> 00040863 </t>
  </si>
  <si>
    <t>EXAMES - MENSALISTA (COLETADO CAIXA - ENCARGOS COMPLEMENTARES)</t>
  </si>
  <si>
    <t xml:space="preserve"> 00040864 </t>
  </si>
  <si>
    <t>SEGURO - MENSALISTA (COLETADO CAIXA - ENCARGOS COMPLEMENTARES)</t>
  </si>
  <si>
    <t xml:space="preserve"> 00043481 </t>
  </si>
  <si>
    <t>FERRAMENTAS - FAMILIA TOPOGRAFO - MENSALISTA (ENCARGOS COMPLEMENTARES - COLETADO CAIXA)</t>
  </si>
  <si>
    <t>Equipamento</t>
  </si>
  <si>
    <t xml:space="preserve"> 00043505 </t>
  </si>
  <si>
    <t>EPI - FAMILIA TOPOGRAFO - MENSALISTA (ENCARGOS COMPLEMENTARES - COLETADO CAIXA)</t>
  </si>
  <si>
    <t xml:space="preserve"> 101369 </t>
  </si>
  <si>
    <t>CURSO DE CAPACITAÇÃO PARA TECNICO EM SONDAGEM (ENCARGOS COMPLEMENTARES) - MENSALISTA</t>
  </si>
  <si>
    <t xml:space="preserve"> 00040861 </t>
  </si>
  <si>
    <t>ALIMENTACAO - MENSALISTA (COLETADO CAIXA - ENCARGOS COMPLEMENTARES</t>
  </si>
  <si>
    <t xml:space="preserve"> 00040862 </t>
  </si>
  <si>
    <t>TRANSPORTE - MENSALISTA (COLETADO CAIXA - ENCARGOS COMPLEMENTARES)</t>
  </si>
  <si>
    <t xml:space="preserve"> 00041092 </t>
  </si>
  <si>
    <t>TECNICO EM SONDAGEM (MENSALISTA)</t>
  </si>
  <si>
    <t xml:space="preserve"> 00043476 </t>
  </si>
  <si>
    <t>FERRAMENTAS - FAMILIA OPERADOR ESCAVADEIRA - MENSALISTA (ENCARGOS COMPLEMENTARES - COLETADO CAIXA)</t>
  </si>
  <si>
    <t xml:space="preserve"> 00043500 </t>
  </si>
  <si>
    <t>EPI - FAMILIA OPERADOR ESCAVADEIRA - MENSALISTA (ENCARGOS COMPLEMENTARES - COLETADO CAIXA)</t>
  </si>
  <si>
    <t>CHOR - CUSTOS HORÁRIOS DE MÁQUINAS E EQUIPAMENTOS</t>
  </si>
  <si>
    <t xml:space="preserve"> 011740 </t>
  </si>
  <si>
    <t>ADMINISTRACAO LOCAL DA OBRA R$2.400.001,00ATE R$4.800.000,00</t>
  </si>
  <si>
    <t>SERVICOS ADMINISTRATIVOS</t>
  </si>
  <si>
    <t>URBANIZACAO</t>
  </si>
  <si>
    <t>PAVI - PAVIMENTAÇÃO</t>
  </si>
  <si>
    <t xml:space="preserve"> 011252 </t>
  </si>
  <si>
    <t>PEDREIRO-SERVICO EMPREITADO-REVESTIMENTO EM MASSA UNICA</t>
  </si>
  <si>
    <t xml:space="preserve"> 011638 </t>
  </si>
  <si>
    <t>ENCARGOS COMPLEMENTARES AJUDANTE DE ARMADOR</t>
  </si>
  <si>
    <t xml:space="preserve"> 270633 </t>
  </si>
  <si>
    <t>Rejuntamento de revestimento/piso ceramico c/ cimento branco</t>
  </si>
  <si>
    <t xml:space="preserve"> 00000010 </t>
  </si>
  <si>
    <t>Porcelanato Palco Bw Natural Retificado 19x117 - Portinari ( 1103 B.5 ) PORTINARI (VU)</t>
  </si>
  <si>
    <t xml:space="preserve"> 280018 </t>
  </si>
  <si>
    <t>JARDINEIRO COM ENCARGOS COMPLEMENTARES</t>
  </si>
  <si>
    <t xml:space="preserve"> U00003 </t>
  </si>
  <si>
    <t>Grama em placa</t>
  </si>
  <si>
    <t xml:space="preserve"> J00008 </t>
  </si>
  <si>
    <t>Terra preta vegetal</t>
  </si>
  <si>
    <t xml:space="preserve"> 001408 </t>
  </si>
  <si>
    <t>PISO CIMENTICIO DRENANTE NATURAL 20x20cm OTEPREM</t>
  </si>
  <si>
    <t xml:space="preserve"> 280023 </t>
  </si>
  <si>
    <t xml:space="preserve"> D00489 </t>
  </si>
  <si>
    <t>Placa 25x25 em 3mm em borracha p/ piso tátil</t>
  </si>
  <si>
    <t xml:space="preserve"> D00065 </t>
  </si>
  <si>
    <t>Cola branca</t>
  </si>
  <si>
    <t xml:space="preserve"> 280004 </t>
  </si>
  <si>
    <t>AJUDANTE DE PEDREIRO COM ENCARGOS COMPLEMENTARES</t>
  </si>
  <si>
    <t xml:space="preserve"> J00003 </t>
  </si>
  <si>
    <t>Cimento</t>
  </si>
  <si>
    <t>SC</t>
  </si>
  <si>
    <t xml:space="preserve"> J00005 </t>
  </si>
  <si>
    <t>Areia</t>
  </si>
  <si>
    <t xml:space="preserve"> A00387 </t>
  </si>
  <si>
    <t>PisoTátil direcional na cor amarelo 25x25 premoldado (16 unidades)</t>
  </si>
  <si>
    <t>ACESSIBILIDADE</t>
  </si>
  <si>
    <t xml:space="preserve"> 038457 </t>
  </si>
  <si>
    <t>ACESSIBILIDADE - PLACA PISO TATIL ALERTA 25x25cm AZUL</t>
  </si>
  <si>
    <t xml:space="preserve"> 049181 </t>
  </si>
  <si>
    <t>COLA CASCOLA 400 gramas 2,8kg/m2</t>
  </si>
  <si>
    <t>URBA - URBANIZAÇÃO</t>
  </si>
  <si>
    <t xml:space="preserve"> 011642 </t>
  </si>
  <si>
    <t>ENCARGOS COMPLEMENTARES AJUDANTE DE PEDREIRO</t>
  </si>
  <si>
    <t xml:space="preserve"> 030056 </t>
  </si>
  <si>
    <t>CONCRETO 1:2:4 PARA BASE E FUSTE</t>
  </si>
  <si>
    <t>FUNDACOES DIRETAS</t>
  </si>
  <si>
    <t xml:space="preserve"> 00000013 </t>
  </si>
  <si>
    <t>Lixeira - BRAVO Dupla Lisa com Cobertura / MARCA= METALCO BRASIL LTDA</t>
  </si>
  <si>
    <t xml:space="preserve"> 030020 </t>
  </si>
  <si>
    <t>CONCRETO 1:1,5:3 PARA FUNDACOES</t>
  </si>
  <si>
    <t xml:space="preserve"> 00000015 </t>
  </si>
  <si>
    <t>Bicicletário Modular em aço - SPYRA 6 - MARCA METALCO BRASIL LTDA</t>
  </si>
  <si>
    <t>Paisagismo</t>
  </si>
  <si>
    <t xml:space="preserve"> 10549 </t>
  </si>
  <si>
    <t>Encargos Complementares - Servente</t>
  </si>
  <si>
    <t>Provisórios</t>
  </si>
  <si>
    <t>h</t>
  </si>
  <si>
    <t xml:space="preserve"> 10581 </t>
  </si>
  <si>
    <t>Encargos Complementares - Jardineiro</t>
  </si>
  <si>
    <t xml:space="preserve"> 140 </t>
  </si>
  <si>
    <t>Adubo orgânico bovino, cacau ou similar m3</t>
  </si>
  <si>
    <t xml:space="preserve"> 2208 </t>
  </si>
  <si>
    <t>Terra vegetal m3</t>
  </si>
  <si>
    <t xml:space="preserve"> 3800 </t>
  </si>
  <si>
    <t>Adubo mineral NPK (10-10-10) kg</t>
  </si>
  <si>
    <t>kg</t>
  </si>
  <si>
    <t xml:space="preserve"> 9131 </t>
  </si>
  <si>
    <t>Planta - Pata de vaca (bauhinia forticata), h=2,00m un</t>
  </si>
  <si>
    <t xml:space="preserve"> 00006111 </t>
  </si>
  <si>
    <t>SERVENTE DE OBRAS</t>
  </si>
  <si>
    <t xml:space="preserve"> 00044503 </t>
  </si>
  <si>
    <t>JARDINEIRO (HORISTA)</t>
  </si>
  <si>
    <t>INES - INSTALAÇÕES ESPECIAIS</t>
  </si>
  <si>
    <t xml:space="preserve"> 172858 </t>
  </si>
  <si>
    <t>PLACA DE SINALIZACAO ADESIVA DE SOLO P/ CADEIRANTE 1,00x1,20</t>
  </si>
  <si>
    <t xml:space="preserve"> 120334 </t>
  </si>
  <si>
    <t>PLACA SONEX ILLTEC ONDA 50/125 BRANCO PLACA 625x625MM</t>
  </si>
  <si>
    <t>REVESTIMENTOS INTERNOS</t>
  </si>
  <si>
    <t xml:space="preserve"> 00000020 </t>
  </si>
  <si>
    <t xml:space="preserve">Placa de identificação de atrações/ambientes 30x50cm </t>
  </si>
  <si>
    <t>vb</t>
  </si>
  <si>
    <t xml:space="preserve"> 000881 </t>
  </si>
  <si>
    <t>ALUGUEL ANDAIME TUBULAR FACHADEIRO-ESTRADO 2 OPERARIOS</t>
  </si>
  <si>
    <t xml:space="preserve"> 88262 </t>
  </si>
  <si>
    <t>CARPINTEIRO DE FORMAS COM ENCARGOS COMPLEMENTARES</t>
  </si>
  <si>
    <t xml:space="preserve"> 90776 </t>
  </si>
  <si>
    <t>ENCARREGADO GERAL COM ENCARGOS COMPLEMENTARES</t>
  </si>
  <si>
    <t xml:space="preserve"> 001250 </t>
  </si>
  <si>
    <t>TABUA TERCEIRA QUALIDADE NAO APARELHADA</t>
  </si>
  <si>
    <t xml:space="preserve"> 001350 </t>
  </si>
  <si>
    <t>PONTALETE 7,5x7,5cm (3x3") PERNA/BARROTE/ESTRONCA</t>
  </si>
  <si>
    <t xml:space="preserve"> 001450 </t>
  </si>
  <si>
    <t>PREGO FERRO GALVANIZADO 16x24 (285 un/kg)</t>
  </si>
  <si>
    <t>Pisos : Cimentados, em Concreto Simples, tipo Tech-Stone e de Alta Resistência</t>
  </si>
  <si>
    <t xml:space="preserve"> 10550 </t>
  </si>
  <si>
    <t>Encargos Complementares - Pedreiro</t>
  </si>
  <si>
    <t xml:space="preserve"> 95 </t>
  </si>
  <si>
    <t>Concreto simples fabricado na obra, fck=13,5 mpa, lançado e adensado</t>
  </si>
  <si>
    <t>Alvenarias de Pedra e Concretos para Fundações</t>
  </si>
  <si>
    <t xml:space="preserve"> 00004750 </t>
  </si>
  <si>
    <t>PEDREIRO (HORISTA)</t>
  </si>
  <si>
    <t xml:space="preserve"> J00007 </t>
  </si>
  <si>
    <t>Seixo lavado</t>
  </si>
  <si>
    <t>FUNDACOES INDIRETAS</t>
  </si>
  <si>
    <t xml:space="preserve"> 000343 </t>
  </si>
  <si>
    <t>ACO CA 60 MEDIO (4,2mm a 9,5mm)</t>
  </si>
  <si>
    <t xml:space="preserve"> 000400 </t>
  </si>
  <si>
    <t>ARAME RECOZIDO ISGW #16 (0,032kg/m) (55 AMARRAS/pm3)</t>
  </si>
  <si>
    <t xml:space="preserve"> 032770 </t>
  </si>
  <si>
    <t>TORRE PERF.ROTATIVA CAM.MERCEDES L1620 (19880)</t>
  </si>
  <si>
    <t xml:space="preserve"> 056826 </t>
  </si>
  <si>
    <t>CONCRETO USINADO 30.0 Mpa CONVENCIONAL</t>
  </si>
  <si>
    <t>TRATAMENTOS E IMPERMEABILIZACOES</t>
  </si>
  <si>
    <t xml:space="preserve"> 88243 </t>
  </si>
  <si>
    <t>AJUDANTE ESPECIALIZADO COM ENCARGOS COMPLEMENTARES</t>
  </si>
  <si>
    <t xml:space="preserve"> 88270 </t>
  </si>
  <si>
    <t>IMPERMEABILIZADOR COM ENCARGOS COMPLEMENTARES</t>
  </si>
  <si>
    <t xml:space="preserve"> 000098 </t>
  </si>
  <si>
    <t>AREIA MEDIA LAVADA</t>
  </si>
  <si>
    <t xml:space="preserve"> 000750 </t>
  </si>
  <si>
    <t>ALCATRAO DE HULHA PRETO ADVANCE (3,6L)</t>
  </si>
  <si>
    <t xml:space="preserve"> 002350 </t>
  </si>
  <si>
    <t>ASFALTO OXIDADO TIPO I (QUILOGRAMA)</t>
  </si>
  <si>
    <t xml:space="preserve"> 003953 </t>
  </si>
  <si>
    <t>IMPERMEABILIZANTE MANTA LIQUIDA IMPERFLEX (BALDE 50KG)</t>
  </si>
  <si>
    <t xml:space="preserve"> 018207 </t>
  </si>
  <si>
    <t>MANTA ASFALTICA ELASTOMERICA EM POLIESTER TIPO III 3mm VIAMANTA</t>
  </si>
  <si>
    <t>Conversão InfoWOrca</t>
  </si>
  <si>
    <t xml:space="preserve"> 116 </t>
  </si>
  <si>
    <t>Forma Plana para estruturas, em compensado resinado de 12mm, 05 usos, inclusive escoramento - Revisada 07..2015</t>
  </si>
  <si>
    <t>Formas</t>
  </si>
  <si>
    <t xml:space="preserve"> 126 </t>
  </si>
  <si>
    <t>Concreto simples fabricado na obra, fck=15 mpa, lançado e adensado</t>
  </si>
  <si>
    <t>Concreto Simples</t>
  </si>
  <si>
    <t>Aço CA - 50 Ø 6,3 a 12,5mm, inclusive corte, dobragem, montagem e colocacao de ferragens nas formas, para superestruturas e fundações - R1</t>
  </si>
  <si>
    <t>Armaduras Convencionais</t>
  </si>
  <si>
    <t xml:space="preserve"> 88277 </t>
  </si>
  <si>
    <t>MONTADOR (TUBO AÇO/EQUIPAMENTOS) COM ENCARGOS COMPLEMENTARES</t>
  </si>
  <si>
    <t xml:space="preserve"> 88317 </t>
  </si>
  <si>
    <t>SOLDADOR COM ENCARGOS COMPLEMENTARES</t>
  </si>
  <si>
    <t xml:space="preserve"> 000337 </t>
  </si>
  <si>
    <t>SOLDA-ELETRODO 7018 AWS 4mm</t>
  </si>
  <si>
    <t xml:space="preserve"> 000344 </t>
  </si>
  <si>
    <t>ACO CA 50 MEDIO (5,0mm a 25,0mm) (3/16" a 1")</t>
  </si>
  <si>
    <t xml:space="preserve"> 002361 </t>
  </si>
  <si>
    <t>CHUMBADOR CBA 1/4" x 2" + PRISIONEIRO</t>
  </si>
  <si>
    <t xml:space="preserve"> 002378 </t>
  </si>
  <si>
    <t>CHUMBADOR CBA 3/4" x 4.1/2" + PARAFUSO</t>
  </si>
  <si>
    <t xml:space="preserve"> 006325 </t>
  </si>
  <si>
    <t>PREFABRICACAO E USINAGEM DE PERFIS DE ACO (kg)</t>
  </si>
  <si>
    <t xml:space="preserve"> 031874 </t>
  </si>
  <si>
    <t>PERFIL "L" ENRIGECIDO SAC-41 2"x3/16" (3,63kg/m)</t>
  </si>
  <si>
    <t xml:space="preserve"> 032556 </t>
  </si>
  <si>
    <t>TRANSFORMADOR SOLDA ELETRICA BANTAN 250A</t>
  </si>
  <si>
    <t xml:space="preserve"> 060021 </t>
  </si>
  <si>
    <t>PARAFUSO ACO SEXTAVADO ASTM A-325 1/2" x 1.1/2"</t>
  </si>
  <si>
    <t xml:space="preserve"> 061022 </t>
  </si>
  <si>
    <t>PARAFUSO ACO SEXTAVADO ASTM A-325 3/4" x 3.1/2"</t>
  </si>
  <si>
    <t xml:space="preserve"> 061023 </t>
  </si>
  <si>
    <t>PARAFUSO ACO SEXTAVADO ASTM A-325 5/8" x 3.3/4"</t>
  </si>
  <si>
    <t xml:space="preserve"> 061024 </t>
  </si>
  <si>
    <t>PARAFUSO ACO SEXTAVADO ASTM A-325 5/8" x 1.3/4"</t>
  </si>
  <si>
    <t xml:space="preserve"> 061025 </t>
  </si>
  <si>
    <t>PARAFUSO ACO SEXTAVADO ASTM A-325 3/4" x 2.1/4"</t>
  </si>
  <si>
    <t xml:space="preserve"> 061026 </t>
  </si>
  <si>
    <t>PARAFUSO ACO SEXTAVADO ASTM A-325 3/4" x 3.3/4"</t>
  </si>
  <si>
    <t xml:space="preserve"> 061027 </t>
  </si>
  <si>
    <t>PARAFUSO ACO SEXTAVADO ASTM A-325 1" x 2.1/2"</t>
  </si>
  <si>
    <t xml:space="preserve"> 061028 </t>
  </si>
  <si>
    <t>PARAFUSO ACO SEXTAVADO ASTM A-325 3/4" x 2"</t>
  </si>
  <si>
    <t>Revestimentos em Laminados</t>
  </si>
  <si>
    <t xml:space="preserve"> 13977 </t>
  </si>
  <si>
    <t>Fachada em estrutura metálica em metalon galvanizado, revestido em ACM, letras em PS e PVC expandido, pórticos/briss em aço Corten, conforme projeto. - fornecimento e montagem - Obra da AGRES/SE un</t>
  </si>
  <si>
    <t>Serviços</t>
  </si>
  <si>
    <t>SEES - SERVIÇOS ESPECIAIS</t>
  </si>
  <si>
    <t xml:space="preserve"> 011701 </t>
  </si>
  <si>
    <t>ENCARGOS COMPLEMENTARES PEDREIRO</t>
  </si>
  <si>
    <t xml:space="preserve"> 011662 </t>
  </si>
  <si>
    <t>ENCARGOS COMPLEMENTARES ELETRICISTA</t>
  </si>
  <si>
    <t xml:space="preserve"> 011130 </t>
  </si>
  <si>
    <t>SERVICO EMPREITADO-INSTALACAO DE PONTO LUZ EM TETO</t>
  </si>
  <si>
    <t xml:space="preserve"> 00000012 </t>
  </si>
  <si>
    <t>Luminária Led Osram Linear Oval 72w 8280lm Sobrepor Bivolt</t>
  </si>
  <si>
    <t xml:space="preserve"> 009534 </t>
  </si>
  <si>
    <t>BRACO TUBO ACO ZINCADO 1,00m PARA ILUMINACAO PUBLICA</t>
  </si>
  <si>
    <t>SERT - SERVIÇOS TÉCNICOS</t>
  </si>
  <si>
    <t xml:space="preserve"> 91692 </t>
  </si>
  <si>
    <t>SERRA CIRCULAR DE BANCADA COM MOTOR ELÉTRICO POTÊNCIA DE 5HP, COM COIFA PARA DISCO 10" - CHP DIURNO. AF_08/2015</t>
  </si>
  <si>
    <t>CHP</t>
  </si>
  <si>
    <t xml:space="preserve"> 91693 </t>
  </si>
  <si>
    <t>SERRA CIRCULAR DE BANCADA COM MOTOR ELÉTRICO POTÊNCIA DE 5HP, COM COIFA PARA DISCO 10" - CHI DIURNO. AF_08/2015</t>
  </si>
  <si>
    <t>CHI</t>
  </si>
  <si>
    <t xml:space="preserve"> 94974 </t>
  </si>
  <si>
    <t>CONCRETO MAGRO PARA LASTRO, TRAÇO 1:4,5:4,5 (EM MASSA SECA DE CIMENTO/ AREIA MÉDIA/ BRITA 1) - PREPARO MANUAL. AF_05/2021</t>
  </si>
  <si>
    <t xml:space="preserve"> 99062 </t>
  </si>
  <si>
    <t>MARCAÇÃO DE PONTOS EM GABARITO OU CAVALETE. AF_10/2018</t>
  </si>
  <si>
    <t xml:space="preserve"> 00004417 </t>
  </si>
  <si>
    <t>SARRAFO NAO APARELHADO *2,5 X 7* CM, EM MACARANDUBA, ANGELIM OU EQUIVALENTE DA REGIAO -  BRUTA</t>
  </si>
  <si>
    <t xml:space="preserve"> 00004433 </t>
  </si>
  <si>
    <t>CAIBRO NAO APARELHADO  *7,5 X 7,5* CM, EM MACARANDUBA, ANGELIM OU EQUIVALENTE DA REGIAO -  BRUTA</t>
  </si>
  <si>
    <t xml:space="preserve"> 00005068 </t>
  </si>
  <si>
    <t>PREGO DE ACO POLIDO COM CABECA 17 X 21 (2 X 11)</t>
  </si>
  <si>
    <t xml:space="preserve"> 00007356 </t>
  </si>
  <si>
    <t>TINTA LATEX ACRILICA PREMIUM, COR BRANCO FOSCO</t>
  </si>
  <si>
    <t xml:space="preserve"> 00010567 </t>
  </si>
  <si>
    <t>TABUA *2,5 X 23* CM EM PINUS, MISTA OU EQUIVALENTE DA REGIAO - BRUTA</t>
  </si>
  <si>
    <t xml:space="preserve"> 050036 </t>
  </si>
  <si>
    <t>Forma  c/ madeira branca</t>
  </si>
  <si>
    <t xml:space="preserve"> 050037 </t>
  </si>
  <si>
    <t>Desforma</t>
  </si>
  <si>
    <t xml:space="preserve"> 050259 </t>
  </si>
  <si>
    <t>Concreto c/ seixo Fck= 20 MPA (incl. lançamento e adensamento)</t>
  </si>
  <si>
    <t xml:space="preserve"> 050038 </t>
  </si>
  <si>
    <t>Armação p/ concreto</t>
  </si>
  <si>
    <t xml:space="preserve"> 00000009 </t>
  </si>
  <si>
    <t>Equipamento para Aquisição Permanente</t>
  </si>
  <si>
    <t xml:space="preserve"> 88251 </t>
  </si>
  <si>
    <t>AUXILIAR DE SERRALHEIRO COM ENCARGOS COMPLEMENTARES</t>
  </si>
  <si>
    <t xml:space="preserve"> 88315 </t>
  </si>
  <si>
    <t>SERRALHEIRO COM ENCARGOS COMPLEMENTARES</t>
  </si>
  <si>
    <t xml:space="preserve"> 000730 </t>
  </si>
  <si>
    <t>CORRIMAO PINTURA ELETROSTATICA BRANCA</t>
  </si>
  <si>
    <t>ESQUADRIAS DE FERRO</t>
  </si>
  <si>
    <t xml:space="preserve"> 000584 </t>
  </si>
  <si>
    <t>CHAPA DE ACO 3,00mm XADREZ 2000x1000mm (27kg/m2)</t>
  </si>
  <si>
    <t xml:space="preserve"> 000585 </t>
  </si>
  <si>
    <t>CHAPA ACO FINA A QUENTE 4,75mm (38,00kg/m2)</t>
  </si>
  <si>
    <t xml:space="preserve"> 030751 </t>
  </si>
  <si>
    <t>TUBO ACO GALVANIZADO DIN 2440 NBR 5580 CLASSE LEVE 1/2" (1.267kg/m)</t>
  </si>
  <si>
    <t xml:space="preserve"> 280008 </t>
  </si>
  <si>
    <t>AUXILIAR DE ENCANADOR OU BOMBEIRO HIDRÁULICO COM ENCARGOS COMPLEMENTARES</t>
  </si>
  <si>
    <t xml:space="preserve"> 280016 </t>
  </si>
  <si>
    <t xml:space="preserve"> H00074 </t>
  </si>
  <si>
    <t>Tubo em PVC 1 1/2" (LH)</t>
  </si>
  <si>
    <t xml:space="preserve"> H00079 </t>
  </si>
  <si>
    <t>Te em PVC 3/4" x 3/4" (LH)</t>
  </si>
  <si>
    <t xml:space="preserve"> H00080 </t>
  </si>
  <si>
    <t>Cotovelo em PVC 3/4" x 3/4" (LH)</t>
  </si>
  <si>
    <t xml:space="preserve"> H00078 </t>
  </si>
  <si>
    <t>Tubo em PVC 3/4" (LH)</t>
  </si>
  <si>
    <t xml:space="preserve"> H00075 </t>
  </si>
  <si>
    <t>Adaptador curto em PVC 1 1/2"  (LH)</t>
  </si>
  <si>
    <t xml:space="preserve"> H00082 </t>
  </si>
  <si>
    <t>Adaptador curto em PVC 3/4" (LH)</t>
  </si>
  <si>
    <t xml:space="preserve"> H00085 </t>
  </si>
  <si>
    <t>Curva 45 em PVC - JS - 75mm (LH)</t>
  </si>
  <si>
    <t xml:space="preserve"> H00084 </t>
  </si>
  <si>
    <t>Junção simples inv.45 em PVC - JS - 75x75mm (LS)</t>
  </si>
  <si>
    <t xml:space="preserve"> H00086 </t>
  </si>
  <si>
    <t>Ralo PVC c/ saída 100x53x40mm</t>
  </si>
  <si>
    <t xml:space="preserve"> H00008 </t>
  </si>
  <si>
    <t>Caixa sifonada de PVC c/ grelha - 100x100x50mm</t>
  </si>
  <si>
    <t xml:space="preserve"> H00003 </t>
  </si>
  <si>
    <t>Tubo em PVC - 50mm (LS)</t>
  </si>
  <si>
    <t xml:space="preserve"> H00088 </t>
  </si>
  <si>
    <t>Joelho/Cotovelo 90º  em PVC - JS - 40mm-LH</t>
  </si>
  <si>
    <t xml:space="preserve"> H00089 </t>
  </si>
  <si>
    <t>Te longo em PVC - JS - 100x75mm (LS)</t>
  </si>
  <si>
    <t xml:space="preserve"> H00004 </t>
  </si>
  <si>
    <t>Tubo em PVC - 40mm (LS)</t>
  </si>
  <si>
    <t xml:space="preserve"> 87547 </t>
  </si>
  <si>
    <t>MASSA ÚNICA, PARA RECEBIMENTO DE PINTURA, EM ARGAMASSA TRAÇO 1:2:8, PREPARO MECÂNICO COM BETONEIRA 400L, APLICADA MANUALMENTE EM FACES INTERNAS DE PAREDES, ESPESSURA DE 10MM, COM EXECUÇÃO DE TALISCAS. AF_06/2014</t>
  </si>
  <si>
    <t xml:space="preserve"> 92423 </t>
  </si>
  <si>
    <t>MONTAGEM E DESMONTAGEM DE FÔRMA DE PILARES RETANGULARES E ESTRUTURAS SIMILARES, PÉ-DIREITO SIMPLES, EM CHAPA DE MADEIRA COMPENSADA RESINADA, 6 UTILIZAÇÕES. AF_09/2020</t>
  </si>
  <si>
    <t xml:space="preserve"> 92917 </t>
  </si>
  <si>
    <t>ARMAÇÃO DE ESTRUTURAS DIVERSAS DE CONCRETO ARMADO, EXCETO VIGAS, PILARES, LAJES E FUNDAÇÕES, UTILIZANDO AÇO CA-50 DE 8,0 MM - MONTAGEM. AF_06/2022</t>
  </si>
  <si>
    <t xml:space="preserve"> 94963 </t>
  </si>
  <si>
    <t>CONCRETO FCK = 15MPA, TRAÇO 1:3,4:3,5 (EM MASSA SECA DE CIMENTO/ AREIA MÉDIA/ BRITA 1) - PREPARO MECÂNICO COM BETONEIRA 400 L. AF_05/2021</t>
  </si>
  <si>
    <t xml:space="preserve"> 72131 </t>
  </si>
  <si>
    <t>ALVENARIA EM TIJOLO CERAMICO MACICO 5X10X20CM 1 VEZ (ESPESSURA 20CM), ASSENTADO COM ARGAMASSA TRACO 1:2:8 (CIMENTO, CAL E AREIA)</t>
  </si>
  <si>
    <t xml:space="preserve"> 00000123 </t>
  </si>
  <si>
    <t>ADITIVO IMPERMEABILIZANTE DE PEGA NORMAL PARA ARGAMASSAS E CONCRETOS SEM ARMACAO, LIQUIDO E ISENTO DE CLORETOS</t>
  </si>
  <si>
    <t xml:space="preserve"> H00055 </t>
  </si>
  <si>
    <t>Fita de vedacao</t>
  </si>
  <si>
    <t xml:space="preserve"> H00019 </t>
  </si>
  <si>
    <t>Torneira longa metalica de 3/4"</t>
  </si>
  <si>
    <t xml:space="preserve"> H00016 </t>
  </si>
  <si>
    <t>Sifao metalico de 2''</t>
  </si>
  <si>
    <t xml:space="preserve"> H00020 </t>
  </si>
  <si>
    <t>Valvula p/ pia d = 2" - inox</t>
  </si>
  <si>
    <t xml:space="preserve"> H00018 </t>
  </si>
  <si>
    <t>Pia de aco inoxidavel c/ 01 cuba de 1,50m</t>
  </si>
  <si>
    <t xml:space="preserve"> 88238 </t>
  </si>
  <si>
    <t>AJUDANTE DE ARMADOR COM ENCARGOS COMPLEMENTARES</t>
  </si>
  <si>
    <t xml:space="preserve"> 88245 </t>
  </si>
  <si>
    <t>ARMADOR COM ENCARGOS COMPLEMENTARES</t>
  </si>
  <si>
    <t xml:space="preserve"> 001205 </t>
  </si>
  <si>
    <t>PREGO FERRO GALVANIZADO 17x27 (226 un/kg)</t>
  </si>
  <si>
    <t xml:space="preserve"> 008419 </t>
  </si>
  <si>
    <t>DESMOLDANTE LIQUIDO P/FORMAS ESTRUTURAIS (L=75m2)</t>
  </si>
  <si>
    <t xml:space="preserve"> 008766 </t>
  </si>
  <si>
    <t>PEDRA BRITADA #1</t>
  </si>
  <si>
    <t xml:space="preserve"> 008767 </t>
  </si>
  <si>
    <t>PEDRA BRITADA #2</t>
  </si>
  <si>
    <t xml:space="preserve"> 055016 </t>
  </si>
  <si>
    <t>CHAPA DE COMPENSADO RESINADO FENOLICO 18mm 1,22x2,44m(2,97m2)</t>
  </si>
  <si>
    <t xml:space="preserve"> 280014 </t>
  </si>
  <si>
    <t xml:space="preserve"> H00413 </t>
  </si>
  <si>
    <t xml:space="preserve"> D00222 </t>
  </si>
  <si>
    <t>Solução limpadora</t>
  </si>
  <si>
    <t xml:space="preserve"> D00223 </t>
  </si>
  <si>
    <t>Adesivo p/ PVC - 75g</t>
  </si>
  <si>
    <t>TB</t>
  </si>
  <si>
    <t xml:space="preserve"> H00059 </t>
  </si>
  <si>
    <t xml:space="preserve"> 280007 </t>
  </si>
  <si>
    <t xml:space="preserve"> E00034 </t>
  </si>
  <si>
    <t>Arruela de 1/2"</t>
  </si>
  <si>
    <t xml:space="preserve"> E00033 </t>
  </si>
  <si>
    <t>Bucha de 1/2"</t>
  </si>
  <si>
    <t xml:space="preserve"> E00019 </t>
  </si>
  <si>
    <t>Caixa de derivação 4"x2"- Plástica</t>
  </si>
  <si>
    <t xml:space="preserve"> E00008 </t>
  </si>
  <si>
    <t>Cabo de cobre 2,5mm2  -750V</t>
  </si>
  <si>
    <t xml:space="preserve"> E00012 </t>
  </si>
  <si>
    <t>Eletroduto PVC Rígido de 1/2"</t>
  </si>
  <si>
    <t xml:space="preserve"> 280005 </t>
  </si>
  <si>
    <t xml:space="preserve"> E00002 </t>
  </si>
  <si>
    <t>Bucha e arruela de 1"-aluminio</t>
  </si>
  <si>
    <t xml:space="preserve"> E00006 </t>
  </si>
  <si>
    <t>Cabo de cobre 6.0 mm2 - 750V</t>
  </si>
  <si>
    <t xml:space="preserve"> E00015 </t>
  </si>
  <si>
    <t>Eletroduto PVC Rígido de 1"</t>
  </si>
  <si>
    <t xml:space="preserve"> E00087 </t>
  </si>
  <si>
    <t>Disjuntor 3P-30A</t>
  </si>
  <si>
    <t xml:space="preserve"> E00042 </t>
  </si>
  <si>
    <t>Cabo de cobre 10mm2 - 750V</t>
  </si>
  <si>
    <t xml:space="preserve"> E00304 </t>
  </si>
  <si>
    <t>Luva p/ elet. FºGº de 1" (IE)</t>
  </si>
  <si>
    <t xml:space="preserve"> E00267 </t>
  </si>
  <si>
    <t>Eletroduto - ferro galvanizado 1"</t>
  </si>
  <si>
    <t xml:space="preserve"> E00302 </t>
  </si>
  <si>
    <t>Curva 90º p/elet. FºGº 1" (IE)</t>
  </si>
  <si>
    <t xml:space="preserve"> E00083 </t>
  </si>
  <si>
    <t>Disjuntor 2P-40A e 50A</t>
  </si>
  <si>
    <t xml:space="preserve"> E00299 </t>
  </si>
  <si>
    <t>Quadro p/ medição bifásico - padrão CELPA</t>
  </si>
  <si>
    <t xml:space="preserve"> E00451 </t>
  </si>
  <si>
    <t>Centro de distribuição p/ 06 disjuntores (s/ barram)</t>
  </si>
  <si>
    <t xml:space="preserve"> E00564 </t>
  </si>
  <si>
    <t xml:space="preserve"> E00768 </t>
  </si>
  <si>
    <t xml:space="preserve"> 88629 </t>
  </si>
  <si>
    <t>ARGAMASSA TRAÇO 1:3 (EM VOLUME DE CIMENTO E AREIA MÉDIA ÚMIDA), PREPARO MANUAL. AF_08/2019</t>
  </si>
  <si>
    <t xml:space="preserve"> 00011190 </t>
  </si>
  <si>
    <t>JANELA BASCULANTE, ACO, COM BATENTE/REQUADRO, 60 X 60 CM (SEM VIDROS)</t>
  </si>
  <si>
    <t xml:space="preserve"> 280006 </t>
  </si>
  <si>
    <t xml:space="preserve"> 110142 </t>
  </si>
  <si>
    <t>Argamassa de cimento e areia 1:6</t>
  </si>
  <si>
    <t xml:space="preserve"> D00090 </t>
  </si>
  <si>
    <t>Porta de enrolar galvanizada  (incl. pint. anti-corrosiva)</t>
  </si>
  <si>
    <t>PAVIMENTACOES INTERNAS</t>
  </si>
  <si>
    <t xml:space="preserve"> 002248 </t>
  </si>
  <si>
    <t>PISO MADEIRA CLICADO NATURE PUCON DURAFLOOR</t>
  </si>
  <si>
    <t xml:space="preserve"> 003583 </t>
  </si>
  <si>
    <t>COLA DECORFIX PARA MANTA VINILICA (galao 3,6L)</t>
  </si>
  <si>
    <t>GL</t>
  </si>
  <si>
    <t xml:space="preserve"> 000407 </t>
  </si>
  <si>
    <t>CHAPA DE ACO GROSSA, ASTM A36 1/4 " 6,35mm (49,79Kg/m2)</t>
  </si>
  <si>
    <t xml:space="preserve"> 006322 </t>
  </si>
  <si>
    <t>CHAPA DE ACO GROSSA, ASTM A36 3/8 " 9,53mm (74,69kg/m2)</t>
  </si>
  <si>
    <t xml:space="preserve"> 007065 </t>
  </si>
  <si>
    <t>PREFABRICACAO/USINAGEM/CORTE/DOBRA CHAPA GALVANIZADA</t>
  </si>
  <si>
    <t xml:space="preserve"> 031882 </t>
  </si>
  <si>
    <t>PERFIL CHAPA DOBRADA "U" ENRIJECIDA 150x60x3,04mm(6,83kg/m)</t>
  </si>
  <si>
    <t xml:space="preserve"> 031883 </t>
  </si>
  <si>
    <t>PERFIL ACO "C" ENRIGECIDO SAC41 8"x2,1/4"x7,70mm</t>
  </si>
  <si>
    <t xml:space="preserve"> 031889 </t>
  </si>
  <si>
    <t>PERFIL CHAPA DOBRADA "U" ENRIGECIDA 75x40x3,04mm(3,85kg/m)</t>
  </si>
  <si>
    <t xml:space="preserve"> 078860 </t>
  </si>
  <si>
    <t>CHAPA ACO FINA A FRIO #24 0,64mm (5,12kg/m2)</t>
  </si>
  <si>
    <t>ESQUADRIAS DE MADEIRA</t>
  </si>
  <si>
    <t xml:space="preserve"> 017875 </t>
  </si>
  <si>
    <t>CHAPA DE COMPENSADO VIROLA 10mm 2.20x1.60m (3,52m2)</t>
  </si>
  <si>
    <t xml:space="preserve"> D00079 </t>
  </si>
  <si>
    <t>Rejunte (p/ ceramica)</t>
  </si>
  <si>
    <t xml:space="preserve"> D00080 </t>
  </si>
  <si>
    <t>Argamassa AC-I</t>
  </si>
  <si>
    <t xml:space="preserve"> A00056 </t>
  </si>
  <si>
    <t>Isolamento Acústico</t>
  </si>
  <si>
    <t xml:space="preserve"> 14006 </t>
  </si>
  <si>
    <t>Isolamento acústico com placa de espuma de poliuretano poliester Modelo Pyramid Cor Natural 25/30  ( sonex Illtec / OWA ) ou similar) m²</t>
  </si>
  <si>
    <t xml:space="preserve"> 88278 </t>
  </si>
  <si>
    <t>MONTADOR DE ESTRUTURA METÁLICA COM ENCARGOS COMPLEMENTARES</t>
  </si>
  <si>
    <t xml:space="preserve"> 00037586 </t>
  </si>
  <si>
    <t>PINO DE ACO COM ARRUELA CONICA, DIAMETRO ARRUELA = *23* MM E COMP HASTE = *27* MM (ACAO INDIRETA)</t>
  </si>
  <si>
    <t>CENTO</t>
  </si>
  <si>
    <t xml:space="preserve"> 00039413 </t>
  </si>
  <si>
    <t>PLACA / CHAPA DE GESSO ACARTONADO, STANDARD (ST), COR BRANCA, E = 12,5 MM, 1200 X 2400 MM (L X C)</t>
  </si>
  <si>
    <t xml:space="preserve"> 00039419 </t>
  </si>
  <si>
    <t>PERFIL GUIA, FORMATO U, EM ACO ZINCADO, PARA ESTRUTURA PAREDE DRYWALL, E = 0,5 MM, 70 X 3000 MM (L X C)</t>
  </si>
  <si>
    <t xml:space="preserve"> 00039422 </t>
  </si>
  <si>
    <t>PERFIL MONTANTE, FORMATO C, EM ACO ZINCADO, PARA ESTRUTURA PAREDE DRYWALL, E = 0,5 MM, 70 X 3000 MM (L X C)</t>
  </si>
  <si>
    <t xml:space="preserve"> 00039431 </t>
  </si>
  <si>
    <t>FITA DE PAPEL MICROPERFURADO, 50 X 150 MM, PARA TRATAMENTO DE JUNTAS DE CHAPA DE GESSO PARA DRYWALL</t>
  </si>
  <si>
    <t xml:space="preserve"> 00039432 </t>
  </si>
  <si>
    <t>FITA DE PAPEL REFORCADA COM LAMINA DE METAL PARA REFORCO DE CANTOS DE CHAPA DE GESSO PARA DRYWALL</t>
  </si>
  <si>
    <t xml:space="preserve"> 00039434 </t>
  </si>
  <si>
    <t>MASSA DE REJUNTE EM PO PARA DRYWALL, A BASE DE GESSO, SECAGEM RAPIDA, PARA TRATAMENTO DE JUNTAS DE CHAPA DE GESSO (NECESSITA ADICAO DE AGUA)</t>
  </si>
  <si>
    <t xml:space="preserve"> 00039435 </t>
  </si>
  <si>
    <t>PARAFUSO DRY WALL, EM ACO FOSFATIZADO, CABECA TROMBETA E PONTA AGULHA (TA), COMPRIMENTO 25 MM</t>
  </si>
  <si>
    <t xml:space="preserve"> 00039443 </t>
  </si>
  <si>
    <t>PARAFUSO DRY WALL, EM ACO ZINCADO, CABECA LENTILHA E PONTA BROCA (LB), LARGURA 4,2 MM, COMPRIMENTO 13 MM</t>
  </si>
  <si>
    <t xml:space="preserve"> 00005318 </t>
  </si>
  <si>
    <t>DILUENTE AGUARRAS</t>
  </si>
  <si>
    <t xml:space="preserve"> 00007311 </t>
  </si>
  <si>
    <t>TINTA ESMALTE SINTETICO PREMIUM ACETINADO</t>
  </si>
  <si>
    <t xml:space="preserve"> 88274 </t>
  </si>
  <si>
    <t>MARMORISTA/GRANITEIRO COM ENCARGOS COMPLEMENTARES</t>
  </si>
  <si>
    <t xml:space="preserve"> 006523 </t>
  </si>
  <si>
    <t>ARGAMASSA PRONTA FERMA QUARTZOLIT PARA GRANITOS 4kg/m2</t>
  </si>
  <si>
    <t xml:space="preserve"> 008184 </t>
  </si>
  <si>
    <t>GRANITO CINZA ANDORINHA 3cm</t>
  </si>
  <si>
    <t xml:space="preserve"> 13243 </t>
  </si>
  <si>
    <t>Plataforma elevatória Vertical Modelo Sofity, port. neces. especiais, 02 paradas, dim. cabina 900x1400x1300mm, p/ 01 cadeirante e 01 acompanhante em chapa de ferro pintado, c/ 01 entrada, vel. 06m/min, percurso 3,0m, da RD Mont Elevadores ou similar un</t>
  </si>
  <si>
    <t xml:space="preserve"> 000776 </t>
  </si>
  <si>
    <t>ARAME GALVANIZADO #18 AWG 1,24mm</t>
  </si>
  <si>
    <t xml:space="preserve"> 002228 </t>
  </si>
  <si>
    <t>PISO PLURIGOMA BORRACHA PASTILHADA 50x50x4mm</t>
  </si>
  <si>
    <t xml:space="preserve"> 005441 </t>
  </si>
  <si>
    <t>PISO ELEVADO 40mm COM ESTRUTURA EM AGLOMERADO</t>
  </si>
  <si>
    <t xml:space="preserve"> 008378 </t>
  </si>
  <si>
    <t>COLA DE CONTATO PARA PISO TAPETE 4,8kg/m2</t>
  </si>
  <si>
    <t>Pisos de Borracha</t>
  </si>
  <si>
    <t xml:space="preserve"> 7174 </t>
  </si>
  <si>
    <t>Piso de borracha reciclada, granulada, tipo"S", da marca HAIAH ou similar m2</t>
  </si>
  <si>
    <t xml:space="preserve"> 88304 </t>
  </si>
  <si>
    <t>OPERADOR DE USINA DE ASFALTO, DE SOLOS OU DE CONCRETO COM ENCARGOS COMPLEMENTARES</t>
  </si>
  <si>
    <t xml:space="preserve"> 000350 </t>
  </si>
  <si>
    <t>ACO CA 50 GROSSO (12,5mm a 25,0mm) (1/2" a 1")</t>
  </si>
  <si>
    <t xml:space="preserve"> 000380 </t>
  </si>
  <si>
    <t>ACO CA 50 FINO (6,3mm a 10,0mm) (3/16" a 3/8")</t>
  </si>
  <si>
    <t>PREPARACAO DO TERRENO</t>
  </si>
  <si>
    <t xml:space="preserve"> 021774 </t>
  </si>
  <si>
    <t>TAXA BOMBA (a partir 15MPa) PARA CONCRETO USINADO</t>
  </si>
  <si>
    <t xml:space="preserve"> 033842 </t>
  </si>
  <si>
    <t>CONCRETO USINADO 20,0 MPa CONVENCIONAL</t>
  </si>
  <si>
    <t xml:space="preserve"> 8272 </t>
  </si>
  <si>
    <t>Montagem de forma deslizante metálica</t>
  </si>
  <si>
    <t xml:space="preserve"> 8273 </t>
  </si>
  <si>
    <t>Desmontagem de forma deslizante metálica</t>
  </si>
  <si>
    <t xml:space="preserve"> 9483 </t>
  </si>
  <si>
    <t>Transportes comercial com caminhão carroceria em  rodovia  pavimentada tkm</t>
  </si>
  <si>
    <t>tkm</t>
  </si>
  <si>
    <t xml:space="preserve"> 10172 </t>
  </si>
  <si>
    <t>Locação de forma deslizante metálica para resevatório circular de concreto Ø externo = 3,20m  h total = 19,80m, esp.parede = 20cm dia</t>
  </si>
  <si>
    <t>dia</t>
  </si>
  <si>
    <t xml:space="preserve"> 3346 </t>
  </si>
  <si>
    <t>Concreto simples usinado fck=30mpa, bombeado, lançado e adensado em superestrutura</t>
  </si>
  <si>
    <t>INSTALACOES ELETRICAS - LUMINARIAS</t>
  </si>
  <si>
    <t xml:space="preserve"> 003349 </t>
  </si>
  <si>
    <t>ELETRODUTO PVC RIGIDO ROSCAVEL 1/2" (METRO)</t>
  </si>
  <si>
    <t xml:space="preserve"> 003421 </t>
  </si>
  <si>
    <t>BUCHA DE ALUMINIO PARA ELETRODUTO 1/2"</t>
  </si>
  <si>
    <t xml:space="preserve"> 003530 </t>
  </si>
  <si>
    <t>FIO NEOFLAN ANTICHAMA BWF 750V 1,5mm2 (14 AWG)</t>
  </si>
  <si>
    <t xml:space="preserve"> 004978 </t>
  </si>
  <si>
    <t>CAIXA DE PASSAGEM PARA ENERGIA 4"x4" PVC</t>
  </si>
  <si>
    <t xml:space="preserve"> 007731 </t>
  </si>
  <si>
    <t>ARRUELA ALUMINIO P/ELETRODUTO 1/2"</t>
  </si>
  <si>
    <t xml:space="preserve"> 014201 </t>
  </si>
  <si>
    <t>BUCHA DE NYLON PARA FIXACAO TIPO S6 COM PARAFUSO</t>
  </si>
  <si>
    <t xml:space="preserve"> 049229 </t>
  </si>
  <si>
    <t>ABRACADEIRA TIPO UNHA 1/2"</t>
  </si>
  <si>
    <t xml:space="preserve"> 036521 </t>
  </si>
  <si>
    <t>FITA LED SILICONADA ROLO 5M, 60 LED/M, POTENCIA 4,8 W/M</t>
  </si>
  <si>
    <t xml:space="preserve"> 036524 </t>
  </si>
  <si>
    <t>FONTE PARA FITA LED ENTRADA BIVOLT AUT. (110/220V), 12V 5A</t>
  </si>
  <si>
    <t>PINTURAS</t>
  </si>
  <si>
    <t xml:space="preserve"> 018801 </t>
  </si>
  <si>
    <t>TINTA DEMARCACAO BORRACHA CLORADA BRANCA - PERFORTRAFIC</t>
  </si>
  <si>
    <t>COBERTURAS</t>
  </si>
  <si>
    <t xml:space="preserve"> 008426 </t>
  </si>
  <si>
    <t>FERRAGEM - SUPORTE PARA FIXACAO DE VIDRO FIXO - 1326G</t>
  </si>
  <si>
    <t xml:space="preserve"> 008475 </t>
  </si>
  <si>
    <t>BORRACHA DE VEDACAO PARA ALUMINIO, PORTAS/JANELAS GUA256</t>
  </si>
  <si>
    <t xml:space="preserve"> 017266 </t>
  </si>
  <si>
    <t>VIDRO TEMPERADO INCOLOR 10mm</t>
  </si>
  <si>
    <t xml:space="preserve"> 100716 </t>
  </si>
  <si>
    <t>JATEAMENTO ABRASIVO COM GRANALHA DE AÇO EM PERFIL METÁLICO EM FÁBRICA. AF_01/2020</t>
  </si>
  <si>
    <t xml:space="preserve"> 100719 </t>
  </si>
  <si>
    <t>PINTURA COM TINTA ALQUÍDICA DE FUNDO (TIPO ZARCÃO) PULVERIZADA SOBRE PERFIL METÁLICO EXECUTADO EM FÁBRICA (POR DEMÃO). AF_01/2020_PE</t>
  </si>
  <si>
    <t xml:space="preserve"> 88240 </t>
  </si>
  <si>
    <t>AJUDANTE DE ESTRUTURA METÁLICA COM ENCARGOS COMPLEMENTARES</t>
  </si>
  <si>
    <t xml:space="preserve"> 93287 </t>
  </si>
  <si>
    <t>GUINDASTE HIDRÁULICO AUTOPROPELIDO, COM LANÇA TELESCÓPICA 40 M, CAPACIDADE MÁXIMA 60 T, POTÊNCIA 260 KW - CHP DIURNO. AF_03/2016</t>
  </si>
  <si>
    <t xml:space="preserve"> 93288 </t>
  </si>
  <si>
    <t>GUINDASTE HIDRÁULICO AUTOPROPELIDO, COM LANÇA TELESCÓPICA 40 M, CAPACIDADE MÁXIMA 60 T, POTÊNCIA 260 KW - CHI DIURNO. AF_03/2016</t>
  </si>
  <si>
    <t xml:space="preserve"> 00001334 </t>
  </si>
  <si>
    <t>CHAPA DE ACO GROSSA, ASTM A36, E = 5/8 " (15,88 MM) 124,49 KG/M2</t>
  </si>
  <si>
    <t xml:space="preserve"> 00004777 </t>
  </si>
  <si>
    <t>CANTONEIRA ACO ABAS IGUAIS (QUALQUER BITOLA), ESPESSURA ENTRE 1/8" E 1/4"</t>
  </si>
  <si>
    <t xml:space="preserve"> 00010966 </t>
  </si>
  <si>
    <t>PERFIL "U" DE ACO LAMINADO, "U" 152 X 15,6</t>
  </si>
  <si>
    <t xml:space="preserve"> 00011977 </t>
  </si>
  <si>
    <t>CHUMBADOR DE ACO, DIAMETRO 1/2", COMPRIMENTO 75 MM</t>
  </si>
  <si>
    <t>Pintura em Estrutura Metálica</t>
  </si>
  <si>
    <t xml:space="preserve"> 10553 </t>
  </si>
  <si>
    <t>Encargos Complementares - Pintor</t>
  </si>
  <si>
    <t xml:space="preserve"> 2699 </t>
  </si>
  <si>
    <t>Tinta anti-corrosiva oxibar DAL 535 bt 0527 (componente a+b), Renner marítima l</t>
  </si>
  <si>
    <t>l</t>
  </si>
  <si>
    <t xml:space="preserve"> 00004783 </t>
  </si>
  <si>
    <t>PINTOR (HORISTA)</t>
  </si>
  <si>
    <t xml:space="preserve"> 002606 </t>
  </si>
  <si>
    <t>LIXA FERRO 120</t>
  </si>
  <si>
    <t xml:space="preserve"> 018117 </t>
  </si>
  <si>
    <t>TINTA ESMALTE ACETINADA A BASE DE SOLVENTE CORAL</t>
  </si>
  <si>
    <t xml:space="preserve"> 020774 </t>
  </si>
  <si>
    <t>EQUIPAMENTO/ACESSORIOS PARA QUADRA DE BASQUETE SB700</t>
  </si>
  <si>
    <t>PAREDES E PAINEIS</t>
  </si>
  <si>
    <t xml:space="preserve"> 001980 </t>
  </si>
  <si>
    <t>TIJOLO FURADO DE BARRO (LAJOTA) 9 x 19 x 29cm</t>
  </si>
  <si>
    <t xml:space="preserve"> 008233 </t>
  </si>
  <si>
    <t>ARGAMASSA PRONTA QUALIMASSA</t>
  </si>
  <si>
    <t xml:space="preserve"> 056101 </t>
  </si>
  <si>
    <t>MANTA ASFALTICA O.BAUMGART 3mm ALUMINIO 1x10m</t>
  </si>
  <si>
    <t xml:space="preserve"> 087024 </t>
  </si>
  <si>
    <t>ARGAMASSA PREFABRICADA PARA ASSENT.TIJOLOS 12,8kg/m2</t>
  </si>
  <si>
    <t>PAVIMENTACOES EXTERNAS</t>
  </si>
  <si>
    <t xml:space="preserve"> 088151 </t>
  </si>
  <si>
    <t>ESTACA PERFIL ACO "I" 14" (64,0kg/m) ACOMINAS</t>
  </si>
  <si>
    <t xml:space="preserve"> 4916 </t>
  </si>
  <si>
    <t>Diluente 908 da Sherwin Williams - Sumaré ou similar l</t>
  </si>
  <si>
    <t>Lt</t>
  </si>
  <si>
    <t xml:space="preserve"> 12446 </t>
  </si>
  <si>
    <t>Tinta epoxi, curada com poliamida, de alta espessura, secagem rápida, MACROPOXY 646 FAST CURE EPOXY, componente B, da Sherwin Williams - Sumaré ou similar l</t>
  </si>
  <si>
    <t>gl</t>
  </si>
  <si>
    <t xml:space="preserve"> 12445 </t>
  </si>
  <si>
    <t>Tinta epoxi, curada com poliamida, de alta espessura, secagem rápida, MACROPOXY 646 FAST CURE EPOXY, componente A, cor amarelo, da Sherwin Williams - Sumaré ou similar l</t>
  </si>
  <si>
    <t xml:space="preserve"> 002950 </t>
  </si>
  <si>
    <t>FUNDO ANTICORROSIVO ZARCAO 200 ALARANJADO RENNER</t>
  </si>
  <si>
    <t xml:space="preserve"> 003336 </t>
  </si>
  <si>
    <t>JATO AREIA COMERCIAL</t>
  </si>
  <si>
    <t xml:space="preserve"> 006401 </t>
  </si>
  <si>
    <t>DISSOLVENTE (AGUARRAS MINERAL)</t>
  </si>
  <si>
    <t xml:space="preserve"> 008227 </t>
  </si>
  <si>
    <t>TINTA ACETINADA METALATEX SHERWIM WILLIAMS (18 L)</t>
  </si>
  <si>
    <t>REVESTIMENTOS EXTERNOS</t>
  </si>
  <si>
    <t xml:space="preserve"> 88268 </t>
  </si>
  <si>
    <t>ESTUCADOR COM ENCARGOS COMPLEMENTARES</t>
  </si>
  <si>
    <t xml:space="preserve"> 000310 </t>
  </si>
  <si>
    <t>ARGAMASSA PRONTA VOTOMASSA ACIII CINZA PARA ASSENTAMENTO E REVESTIMENTO</t>
  </si>
  <si>
    <t xml:space="preserve"> 028327 </t>
  </si>
  <si>
    <t>IMPERMEABILIZANTE FLEXIVEL IGOLFLEX SIKA</t>
  </si>
  <si>
    <t xml:space="preserve"> 260761 </t>
  </si>
  <si>
    <t>Totem em concreto armado</t>
  </si>
  <si>
    <t xml:space="preserve"> 9301 </t>
  </si>
  <si>
    <t>Totem de sinalização c/estrutura em chapa galvanizada, hastes c/seção 14x8cm e h.total=2,86m, c/aplicação adesivo em recort sobreposto em dupla face, c/base em concreto armado (71x43cm), pintado, conforme modelo p/obra do Parque dos Cajueiros</t>
  </si>
  <si>
    <t>Diversos</t>
  </si>
  <si>
    <t xml:space="preserve"> 200177 </t>
  </si>
  <si>
    <t>COLOCACAO DE TOTEM/ESCULTURA - MAO-DE-OBRA</t>
  </si>
  <si>
    <t>ELEMENTOS DECORATIVOS</t>
  </si>
  <si>
    <t xml:space="preserve"> 94962 </t>
  </si>
  <si>
    <t>CONCRETO MAGRO PARA LASTRO, TRAÇO 1:4,5:4,5 (EM MASSA SECA DE CIMENTO/ AREIA MÉDIA/ BRITA 1) - PREPARO MECÂNICO COM BETONEIRA 400 L. AF_05/2021</t>
  </si>
  <si>
    <t xml:space="preserve"> 00007162 </t>
  </si>
  <si>
    <t>TELA DE ARAME GALVANIZADA QUADRANGULAR / LOSANGULAR, FIO 3,4 MM (10 BWG), MALHA 5 X 5 CM, H = 2 M</t>
  </si>
  <si>
    <t xml:space="preserve"> 00007696 </t>
  </si>
  <si>
    <t>TUBO ACO GALVANIZADO COM COSTURA, CLASSE MEDIA, DN 2", E = *3,65* MM, PESO *5,10* KG/M (NBR 5580)</t>
  </si>
  <si>
    <t xml:space="preserve"> 00007698 </t>
  </si>
  <si>
    <t>TUBO ACO GALVANIZADO COM COSTURA, CLASSE MEDIA, DN 1.1/4", E = *3,25* MM, PESO *3,14* KG/M (NBR 5580)</t>
  </si>
  <si>
    <t xml:space="preserve"> 00011002 </t>
  </si>
  <si>
    <t>ELETRODO REVESTIDO AWS - E6013, DIAMETRO IGUAL A 2,50 MM</t>
  </si>
  <si>
    <t xml:space="preserve"> 00043130 </t>
  </si>
  <si>
    <t>ARAME GALVANIZADO 12 BWG, D = 2,76 MM (0,048 KG/M) OU 14 BWG, D = 2,11 MM (0,026 KG/M)</t>
  </si>
  <si>
    <t>Equipamentos e Acessórios para Instalação de Ar Condicionado</t>
  </si>
  <si>
    <t xml:space="preserve"> E00666 </t>
  </si>
  <si>
    <t>Luminárias Externas</t>
  </si>
  <si>
    <t xml:space="preserve"> 10552 </t>
  </si>
  <si>
    <t>Encargos Complementares - Eletricista</t>
  </si>
  <si>
    <t xml:space="preserve"> 1691 </t>
  </si>
  <si>
    <t>Parafuso metal 2 1/2" x 12 p/ bucha s-10 un</t>
  </si>
  <si>
    <t xml:space="preserve"> 13292 </t>
  </si>
  <si>
    <t>Refletor Slim LED 150W de potência, branco Frio, 6500k, Autovolt, marca G-light ou similar un</t>
  </si>
  <si>
    <t xml:space="preserve"> 00002436 </t>
  </si>
  <si>
    <t>ELETRICISTA (HORISTA)</t>
  </si>
  <si>
    <t xml:space="preserve"> E00023 </t>
  </si>
  <si>
    <t xml:space="preserve"> 050041 </t>
  </si>
  <si>
    <t>Formas para concreto em chapa de madeira compensada resinada e=15mm (REAP 1x)</t>
  </si>
  <si>
    <t xml:space="preserve"> 051452 </t>
  </si>
  <si>
    <t>Concreto usinado bombeado de 35MPA (incl. lançamento e adensamento)</t>
  </si>
  <si>
    <t xml:space="preserve"> 050740 </t>
  </si>
  <si>
    <t>Concreto c/ seixo Fck= 25MPA (incl. lançamento e adensamento)</t>
  </si>
  <si>
    <t xml:space="preserve"> 88248 </t>
  </si>
  <si>
    <t xml:space="preserve"> 00006085 </t>
  </si>
  <si>
    <t>SELADOR ACRILICO OPACO PREMIUM INTERIOR/EXTERIOR</t>
  </si>
  <si>
    <t xml:space="preserve"> 00007348 </t>
  </si>
  <si>
    <t>TINTA ACRILICA PREMIUM PARA PISO</t>
  </si>
  <si>
    <t xml:space="preserve"> 00012815 </t>
  </si>
  <si>
    <t>FITA CREPE ROLO DE 25 MM X 50 M</t>
  </si>
  <si>
    <t>Outras Pinturas</t>
  </si>
  <si>
    <t xml:space="preserve"> 4291 </t>
  </si>
  <si>
    <t>Tinta à base de resina epóxi REVRAN FBR 720 -  RENNER ou similar l</t>
  </si>
  <si>
    <t xml:space="preserve"> 4290 </t>
  </si>
  <si>
    <t>Solvente para epoxi 420.000 RENNER ou similar Solvente para epoxi 420.000 RENNER l</t>
  </si>
  <si>
    <t xml:space="preserve"> 00007314 </t>
  </si>
  <si>
    <t>TINTA BORRACHA CLORADA, ACABAMENTO SEMIBRILHO, QUALQUER COR</t>
  </si>
  <si>
    <t xml:space="preserve"> 100973 </t>
  </si>
  <si>
    <t>CARGA, MANOBRA E DESCARGA DE SOLOS E MATERIAIS GRANULARES EM CAMINHÃO BASCULANTE 6 M³ - CARGA COM PÁ CARREGADEIRA (CAÇAMBA DE 1,7 A 2,8 M³ / 128 HP) E DESCARGA LIVRE (UNIDADE: M3). AF_07/2020</t>
  </si>
  <si>
    <t>TRAN - TRANSPORTES, CARGAS E DESCARGAS</t>
  </si>
  <si>
    <t xml:space="preserve"> 90674 </t>
  </si>
  <si>
    <t>PERFURATRIZ COM TORRE METÁLICA PARA EXECUÇÃO DE ESTACA HÉLICE CONTÍNUA, PROFUNDIDADE MÁXIMA DE 30 M, DIÂMETRO MÁXIMO DE 800 MM, POTÊNCIA INSTALADA DE 268 HP, MESA ROTATIVA COM TORQUE MÁXIMO DE 170 KNM - CHP DIURNO. AF_06/2015</t>
  </si>
  <si>
    <t xml:space="preserve"> 90675 </t>
  </si>
  <si>
    <t>PERFURATRIZ COM TORRE METÁLICA PARA EXECUÇÃO DE ESTACA HÉLICE CONTÍNUA, PROFUNDIDADE MÁXIMA DE 30 M, DIÂMETRO MÁXIMO DE 800 MM, POTÊNCIA INSTALADA DE 268 HP, MESA ROTATIVA COM TORQUE MÁXIMO DE 170 KNM - CHI DIURNO. AF_06/2015</t>
  </si>
  <si>
    <t xml:space="preserve"> 90778 </t>
  </si>
  <si>
    <t>ENGENHEIRO CIVIL DE OBRA PLENO COM ENCARGOS COMPLEMENTARES</t>
  </si>
  <si>
    <t xml:space="preserve"> 95576 </t>
  </si>
  <si>
    <t>MONTAGEM DE ARMADURA DE ESTACAS, DIÂMETRO = 8,0 MM. AF_09/2021_PS</t>
  </si>
  <si>
    <t xml:space="preserve"> 95580 </t>
  </si>
  <si>
    <t>MONTAGEM DE ARMADURA DE ESTACAS, DIÂMETRO = 20,0 MM. AF_09/2021_PS</t>
  </si>
  <si>
    <t xml:space="preserve"> 97913 </t>
  </si>
  <si>
    <t>TRANSPORTE COM CAMINHÃO BASCULANTE DE 6 M³, EM VIA URBANA EM REVESTIMENTO PRIMÁRIO (UNIDADE: M3XKM). AF_07/2020</t>
  </si>
  <si>
    <t>M3XKM</t>
  </si>
  <si>
    <t xml:space="preserve"> 00043360 </t>
  </si>
  <si>
    <t>CONCRETO USINADO BOMBEAVEL, CLASSE DE RESISTENCIA C30, COM BRITA 0 E 1, SLUMP = 220 +/- 30 MM, EXCLUI SERVICO DE BOMBEAMENTO (NBR 8953)</t>
  </si>
  <si>
    <t xml:space="preserve"> 00002692 </t>
  </si>
  <si>
    <t>DESMOLDANTE PROTETOR PARA FORMAS DE MADEIRA, DE BASE OLEOSA EMULSIONADA EM AGUA</t>
  </si>
  <si>
    <t xml:space="preserve"> 00004491 </t>
  </si>
  <si>
    <t>PONTALETE *7,5 X 7,5* CM EM PINUS, MISTA OU EQUIVALENTE DA REGIAO - BRUTA</t>
  </si>
  <si>
    <t xml:space="preserve"> 00004517 </t>
  </si>
  <si>
    <t>SARRAFO *2,5 X 7,5* CM EM PINUS, MISTA OU EQUIVALENTE DA REGIAO - BRUTA</t>
  </si>
  <si>
    <t xml:space="preserve"> 00005074 </t>
  </si>
  <si>
    <t>PREGO DE ACO POLIDO COM CABECA 15 X 18 (1 1/2 X 13)</t>
  </si>
  <si>
    <t xml:space="preserve"> 00006189 </t>
  </si>
  <si>
    <t>TABUA NAO APARELHADA *2,5 X 30* CM, EM MACARANDUBA, ANGELIM OU EQUIVALENTE DA REGIAO - BRUTA</t>
  </si>
  <si>
    <t xml:space="preserve"> 00040304 </t>
  </si>
  <si>
    <t>PREGO DE ACO POLIDO COM CABECA DUPLA 17 X 27 (2 1/2 X 11)</t>
  </si>
  <si>
    <t xml:space="preserve"> 92803 </t>
  </si>
  <si>
    <t>CORTE E DOBRA DE AÇO CA-50, DIÂMETRO DE 10,0 MM. AF_06/2022</t>
  </si>
  <si>
    <t xml:space="preserve"> 00039017 </t>
  </si>
  <si>
    <t>ESPACADOR / DISTANCIADOR CIRCULAR COM ENTRADA LATERAL, EM PLASTICO, PARA VERGALHAO *4,2 A 12,5* MM, COBRIMENTO 20 MM</t>
  </si>
  <si>
    <t xml:space="preserve"> 00043132 </t>
  </si>
  <si>
    <t>ARAME RECOZIDO 16 BWG, D = 1,65 MM (0,016 KG/M) OU 18 BWG, D = 1,25 MM (0,01 KG/M)</t>
  </si>
  <si>
    <t xml:space="preserve"> 92800 </t>
  </si>
  <si>
    <t>CORTE E DOBRA DE AÇO CA-60, DIÂMETRO DE 5,0 MM. AF_06/2022</t>
  </si>
  <si>
    <t xml:space="preserve"> 90586 </t>
  </si>
  <si>
    <t>VIBRADOR DE IMERSÃO, DIÂMETRO DE PONTEIRA 45MM, MOTOR ELÉTRICO TRIFÁSICO POTÊNCIA DE 2 CV - CHP DIURNO. AF_06/2015</t>
  </si>
  <si>
    <t xml:space="preserve"> 90587 </t>
  </si>
  <si>
    <t>VIBRADOR DE IMERSÃO, DIÂMETRO DE PONTEIRA 45MM, MOTOR ELÉTRICO TRIFÁSICO POTÊNCIA DE 2 CV - CHI DIURNO. AF_06/2015</t>
  </si>
  <si>
    <t xml:space="preserve"> 94972 </t>
  </si>
  <si>
    <t>CONCRETO FCK = 30MPA, TRAÇO 1:2,1:2,5 (EM MASSA SECA DE CIMENTO/ AREIA MÉDIA/ BRITA 1) - PREPARO MECÂNICO COM BETONEIRA 600 L. AF_05/2021</t>
  </si>
  <si>
    <t xml:space="preserve"> 002373 </t>
  </si>
  <si>
    <t>CHUMBADOR CBA 1/4x2" + PARAFUSO</t>
  </si>
  <si>
    <t xml:space="preserve"> 031857 </t>
  </si>
  <si>
    <t>CHAPA ACO ENRIGECIDO 6mm (49,70kg/m2)</t>
  </si>
  <si>
    <t xml:space="preserve"> 031858 </t>
  </si>
  <si>
    <t>PERFIL ACO "H" ENRIGECIDO W200x46,1mm (46,1kg/m2)</t>
  </si>
  <si>
    <t xml:space="preserve"> 031859 </t>
  </si>
  <si>
    <t>PERFIL DE ACO ENRIJECIDO 100mmx40mmx15mmx2,25mm(CHAPA 13)x6000mm</t>
  </si>
  <si>
    <t xml:space="preserve"> 031886 </t>
  </si>
  <si>
    <t>PERFIL ACO "H" ENRIGECIDO HP200x53,0mm (53,0kg/m)</t>
  </si>
  <si>
    <t>Pontos de Suprimento de Lógica</t>
  </si>
  <si>
    <t xml:space="preserve"> 1063 </t>
  </si>
  <si>
    <t>Grampo de sustentação dlp (ref. 308 88 pial legrand ou similar) un</t>
  </si>
  <si>
    <t xml:space="preserve"> 000434 </t>
  </si>
  <si>
    <t>SOLDA-ELETRODO OK 4600 AWS 6013 2,0mm x 300mm (lata 20kg)</t>
  </si>
  <si>
    <t xml:space="preserve"> 003152 </t>
  </si>
  <si>
    <t>GRAMPO "U" PARA TUBO DE 4"</t>
  </si>
  <si>
    <t xml:space="preserve"> 030448 </t>
  </si>
  <si>
    <t>MAQUINA SOLDA ELETR.SMASHWELD 180 BANTAN 3,5kVA</t>
  </si>
  <si>
    <t xml:space="preserve"> 00000442 </t>
  </si>
  <si>
    <t>PARAFUSO FRANCES M16 EM ACO GALVANIZADO, COMPRIMENTO = 45 MM, DIAMETRO = 16 MM, CABECA ABAULADA</t>
  </si>
  <si>
    <t xml:space="preserve"> 00043082 </t>
  </si>
  <si>
    <t>PERFIL "I" DE ACO LAMINADO, ABAS PARALELAS, "W", QUALQUER BITOLA</t>
  </si>
  <si>
    <t xml:space="preserve"> 280028 </t>
  </si>
  <si>
    <t>TELHADISTA COM ENCARGOS COMPLEMENTARES</t>
  </si>
  <si>
    <t xml:space="preserve"> D00200 </t>
  </si>
  <si>
    <t>Acessórios de fixação p/telha de alumínio</t>
  </si>
  <si>
    <t xml:space="preserve"> D00199 </t>
  </si>
  <si>
    <t>Telha de aluminio trapezoidal 1056E - e=0.5mm</t>
  </si>
  <si>
    <t xml:space="preserve"> D00034 </t>
  </si>
  <si>
    <t>Chapa de fo go no 26 (1,00x2,00m)</t>
  </si>
  <si>
    <t>Ch</t>
  </si>
  <si>
    <t xml:space="preserve"> 00000008 </t>
  </si>
  <si>
    <t>Forro de fibra de bambu em trama de sisal</t>
  </si>
  <si>
    <t xml:space="preserve"> 87367 </t>
  </si>
  <si>
    <t>ARGAMASSA TRAÇO 1:1:6 (EM VOLUME DE CIMENTO, CAL E AREIA MÉDIA ÚMIDA) PARA EMBOÇO/MASSA ÚNICA/ASSENTAMENTO DE ALVENARIA DE VEDAÇÃO, PREPARO MANUAL. AF_08/2019</t>
  </si>
  <si>
    <t xml:space="preserve"> 00012043 </t>
  </si>
  <si>
    <t>QUADRO DE DISTRIBUICAO COM BARRAMENTO TRIFASICO, DE EMBUTIR, EM CHAPA DE ACO GALVANIZADO, PARA 30 DISJUNTORES DIN, 225 A</t>
  </si>
  <si>
    <t xml:space="preserve"> 036522 </t>
  </si>
  <si>
    <t>FITA LED SILICONADA ROLO 5M, 120 LED/M, POTENCIA 9,6 W/M</t>
  </si>
  <si>
    <t xml:space="preserve"> D00427 </t>
  </si>
  <si>
    <t>Desmoldante</t>
  </si>
  <si>
    <t xml:space="preserve"> D00086 </t>
  </si>
  <si>
    <t>Prego 2 1/2"x12</t>
  </si>
  <si>
    <t xml:space="preserve"> D00030 </t>
  </si>
  <si>
    <t>Chapa de madeira compensada resinada e=15mm</t>
  </si>
  <si>
    <t xml:space="preserve"> D00021 </t>
  </si>
  <si>
    <t>Régua 3"x7/8" 4 m apar.</t>
  </si>
  <si>
    <t xml:space="preserve"> 00004351 </t>
  </si>
  <si>
    <t>PARAFUSO NIQUELADO 3 1/2" COM ACABAMENTO CROMADO PARA FIXAR PECA SANITARIA, INCLUI PORCA CEGA, ARRUELA E BUCHA DE NYLON TAMANHO S-8</t>
  </si>
  <si>
    <t xml:space="preserve"> 00036204 </t>
  </si>
  <si>
    <t>BARRA DE APOIO RETA, EM ACO INOX POLIDO, COMPRIMENTO 60CM, DIAMETRO MINIMO 3 CM</t>
  </si>
  <si>
    <t xml:space="preserve"> 00004384 </t>
  </si>
  <si>
    <t>PARAFUSO NIQUELADO COM ACABAMENTO CROMADO PARA FIXAR PECA SANITARIA, INCLUI PORCA CEGA, ARRUELA E BUCHA DE NYLON TAMANHO S-10</t>
  </si>
  <si>
    <t xml:space="preserve"> 00006138 </t>
  </si>
  <si>
    <t>ANEL DE VEDACAO, PVC FLEXIVEL, 100 MM, PARA SAIDA DE BACIA / VASO SANITARIO</t>
  </si>
  <si>
    <t xml:space="preserve"> 00036520 </t>
  </si>
  <si>
    <t>BACIA SANITARIA (VASO) CONVENCIONAL PARA PCD, SEM FURO FRONTAL, DE LOUCA BRANCA (SEM ASSENTO)</t>
  </si>
  <si>
    <t xml:space="preserve"> 00037329 </t>
  </si>
  <si>
    <t>REJUNTE EPOXI, QUALQUER COR</t>
  </si>
  <si>
    <t>ESQUADRIAS DE ALUMINIO</t>
  </si>
  <si>
    <t xml:space="preserve"> 006975 </t>
  </si>
  <si>
    <t>PORTAO ABRIR 1F ALUMINIO PINT.ELETROSTATICA BRANCA</t>
  </si>
  <si>
    <t xml:space="preserve"> 008644 </t>
  </si>
  <si>
    <t>TRILHO ROLETADO PARA ESQUADRIAS DE CORRER ATE 45 kg</t>
  </si>
  <si>
    <t xml:space="preserve"> D00416 </t>
  </si>
  <si>
    <t>Acessórios de fixação (telha termoacústica)</t>
  </si>
  <si>
    <t xml:space="preserve"> D00415 </t>
  </si>
  <si>
    <t>Telha termoacústica, chapa filme</t>
  </si>
  <si>
    <t xml:space="preserve"> 00000014 </t>
  </si>
  <si>
    <t>Barra de aço rosqueada 1''</t>
  </si>
  <si>
    <t xml:space="preserve"> 100974 </t>
  </si>
  <si>
    <t>CARGA, MANOBRA E DESCARGA DE SOLOS E MATERIAIS GRANULARES EM CAMINHÃO BASCULANTE 10 M³ - CARGA COM PÁ CARREGADEIRA (CAÇAMBA DE 1,7 A 2,8 M³ / 128 HP) E DESCARGA LIVRE (UNIDADE: M3). AF_07/2020</t>
  </si>
  <si>
    <t xml:space="preserve"> 5851 </t>
  </si>
  <si>
    <t>TRATOR DE ESTEIRAS, POTÊNCIA 150 HP, PESO OPERACIONAL 16,7 T, COM RODA MOTRIZ ELEVADA E LÂMINA 3,18 M3 - CHP DIURNO. AF_06/2014</t>
  </si>
  <si>
    <t xml:space="preserve"> 5853 </t>
  </si>
  <si>
    <t>TRATOR DE ESTEIRAS, POTÊNCIA 150 HP, PESO OPERACIONAL 16,7 T, COM RODA MOTRIZ ELEVADA E LÂMINA 3,18 M3 - CHI DIURNO. AF_06/2014</t>
  </si>
  <si>
    <t xml:space="preserve"> 5678 </t>
  </si>
  <si>
    <t>RETROESCAVADEIRA SOBRE RODAS COM CARREGADEIRA, TRAÇÃO 4X4, POTÊNCIA LÍQ. 88 HP, CAÇAMBA CARREG. CAP. MÍN. 1 M3, CAÇAMBA RETRO CAP. 0,26 M3, PESO OPERACIONAL MÍN. 6.674 KG, PROFUNDIDADE ESCAVAÇÃO MÁX. 4,37 M - CHP DIURNO. AF_06/2014</t>
  </si>
  <si>
    <t xml:space="preserve"> 5679 </t>
  </si>
  <si>
    <t>RETROESCAVADEIRA SOBRE RODAS COM CARREGADEIRA, TRAÇÃO 4X4, POTÊNCIA LÍQ. 88 HP, CAÇAMBA CARREG. CAP. MÍN. 1 M3, CAÇAMBA RETRO CAP. 0,26 M3, PESO OPERACIONAL MÍN. 6.674 KG, PROFUNDIDADE ESCAVAÇÃO MÁX. 4,37 M - CHI DIURNO. AF_06/2014</t>
  </si>
  <si>
    <t xml:space="preserve"> 88441 </t>
  </si>
  <si>
    <t xml:space="preserve"> 89031 </t>
  </si>
  <si>
    <t>TRATOR DE ESTEIRAS, POTÊNCIA 100 HP, PESO OPERACIONAL 9,4 T, COM LÂMINA 2,19 M3 - CHI DIURNO. AF_06/2014</t>
  </si>
  <si>
    <t xml:space="preserve"> 89032 </t>
  </si>
  <si>
    <t>TRATOR DE ESTEIRAS, POTÊNCIA 100 HP, PESO OPERACIONAL 9,4 T, COM LÂMINA 2,19 M3 - CHP DIURNO. AF_06/2014</t>
  </si>
  <si>
    <t xml:space="preserve"> 88297 </t>
  </si>
  <si>
    <t>OPERADOR DE MÁQUINAS E EQUIPAMENTOS COM ENCARGOS COMPLEMENTARES</t>
  </si>
  <si>
    <t xml:space="preserve"> 050007 </t>
  </si>
  <si>
    <t>CONCRETO USINADO 15,0 MPa BOMBEAVEL</t>
  </si>
  <si>
    <t xml:space="preserve"> 036798 </t>
  </si>
  <si>
    <t>ESTACA HELICE CONTINUA D= 40cm</t>
  </si>
  <si>
    <t xml:space="preserve"> 036804 </t>
  </si>
  <si>
    <t>GUINDASTE S/ PNEUS KRANE-KAR - 9T</t>
  </si>
  <si>
    <t xml:space="preserve"> 036805 </t>
  </si>
  <si>
    <t>PERFURATRIZ ESTACA TIPO HELICE CONTINUA - DN 30 A DN 90</t>
  </si>
  <si>
    <t xml:space="preserve"> 050008 </t>
  </si>
  <si>
    <t>CONCRETO USINADO 30.0 MPa BOMBEAVEL</t>
  </si>
  <si>
    <t xml:space="preserve"> D00481 </t>
  </si>
  <si>
    <t xml:space="preserve"> 005983 </t>
  </si>
  <si>
    <t>CHAPA DE COMPENSADO PLASTIFICADO 15mm 2,44x1,22(2,97m2)</t>
  </si>
  <si>
    <t xml:space="preserve"> 008420 </t>
  </si>
  <si>
    <t>CONCRETO USINADO 20.0 MPa BOMBEAVEL</t>
  </si>
  <si>
    <t xml:space="preserve"> 030647 </t>
  </si>
  <si>
    <t>LANCAMENTO DE CONCRETO COM BOMBA ADENSAMENTO E ACABAMENTO</t>
  </si>
  <si>
    <t xml:space="preserve"> 034516 </t>
  </si>
  <si>
    <t>PERFIL CARTOLA DE ACO GALVANIZADO, 20x30x10mm E = 0,8mm</t>
  </si>
  <si>
    <t xml:space="preserve"> 034518 </t>
  </si>
  <si>
    <t>FORMA DE POLIPROPILENO PARA LAJE NERVURADA 82,5 X 90 X 42,5</t>
  </si>
  <si>
    <t>M2/D</t>
  </si>
  <si>
    <t xml:space="preserve"> 034572 </t>
  </si>
  <si>
    <t>ELEMENTO EM ACO PARA COLOCACAO DE ESCORAS FIXAS 3cm-LOCACAO</t>
  </si>
  <si>
    <t>UN/M</t>
  </si>
  <si>
    <t xml:space="preserve"> 036846 </t>
  </si>
  <si>
    <t>TELA ELETROSOLDADA NERVURADA Q-246 10x10 5,6mm (3,91kg/m2)</t>
  </si>
  <si>
    <t xml:space="preserve"> 10551 </t>
  </si>
  <si>
    <t>Encargos Complementares - Carpinteiro</t>
  </si>
  <si>
    <t xml:space="preserve"> 6918 </t>
  </si>
  <si>
    <t>Aluguel de escoramento metálico tipo Palestub para laje  nervurada, inclusive montagem e desmontagem kg</t>
  </si>
  <si>
    <t xml:space="preserve"> 00001213 </t>
  </si>
  <si>
    <t>CARPINTEIRO DE FORMAS (HORISTA)</t>
  </si>
  <si>
    <t xml:space="preserve"> 055109 </t>
  </si>
  <si>
    <t>TELA PLASTICA FACHADEIRA LISTADA LARANJA E BRANCO</t>
  </si>
  <si>
    <t>INSTALACOES HIDRAULICAS - ESGOTO</t>
  </si>
  <si>
    <t xml:space="preserve"> 002697 </t>
  </si>
  <si>
    <t>TUBO PVC ESGOTO SERIE NORMAL 40mm</t>
  </si>
  <si>
    <t xml:space="preserve"> 005431 </t>
  </si>
  <si>
    <t>PISO FULGET (GRANITO LAVADO) EM PLACAS DE 75x75cm</t>
  </si>
  <si>
    <t xml:space="preserve"> 004360 </t>
  </si>
  <si>
    <t>ASTU - ASSENTAMENTO DE TUBOS E PECAS</t>
  </si>
  <si>
    <t xml:space="preserve"> 090303 </t>
  </si>
  <si>
    <t>ALVENARIA EXTERNA 20cm TIJ.FURADO 10x20x20cm COM QUALIMASSA</t>
  </si>
  <si>
    <t xml:space="preserve"> 201030 </t>
  </si>
  <si>
    <t>RASTELAMENTO COM REMOCAO DE RESIDUOS PARA PLANTIO MUDAS</t>
  </si>
  <si>
    <t>AJARDINAMENTOS</t>
  </si>
  <si>
    <t xml:space="preserve"> 8277 </t>
  </si>
  <si>
    <t>Plantio de grama esmeralda em placas, sem fornecimento</t>
  </si>
  <si>
    <t xml:space="preserve"> 00000011 </t>
  </si>
  <si>
    <t>Terra preta para jardim</t>
  </si>
  <si>
    <t xml:space="preserve"> 004321 </t>
  </si>
  <si>
    <t>ACESSIBILIDADE - BARRA DE APOIO ANGULAR 70x70cm ALUMINIO POLIDO + PARAFUSOS</t>
  </si>
  <si>
    <t>CONTENCOES</t>
  </si>
  <si>
    <t>MAQUINAS E EQUIPAMENTOS</t>
  </si>
  <si>
    <t xml:space="preserve"> 021257 </t>
  </si>
  <si>
    <t>ANDAIME DIAGONAL TUBULAR 2 QUADROS 1,50m x 1,50m</t>
  </si>
  <si>
    <t>M2/MES</t>
  </si>
  <si>
    <t xml:space="preserve"> 021258 </t>
  </si>
  <si>
    <t>ALUGUEL ANDAIME TUBULAR 2 QUADROS DIAGONAIS DE 2,0m</t>
  </si>
  <si>
    <t xml:space="preserve"> 021259 </t>
  </si>
  <si>
    <t>ALUGUEL MENSAL 4 SAPATAS PARA ANDAIME TUBULAR</t>
  </si>
  <si>
    <t xml:space="preserve"> 011335 </t>
  </si>
  <si>
    <t>ADMINISTRACAO-PROJETISTA DE ESTRUTURA DE CONCRETO</t>
  </si>
  <si>
    <t xml:space="preserve"> 3848 </t>
  </si>
  <si>
    <t>Cabo de aço galvanizado 15mm (tensor)</t>
  </si>
  <si>
    <t>Estrutura Metálica</t>
  </si>
  <si>
    <t xml:space="preserve"> 00000016 </t>
  </si>
  <si>
    <t>LAJE PROTENDIDA - protendida pré-moldada, caracterizada pela presença de vazios em seu interior, chamados de alvéolos, que são responsáveis pela redução do peso próprio do elemento</t>
  </si>
  <si>
    <t>Outros</t>
  </si>
  <si>
    <t>M²</t>
  </si>
  <si>
    <t>Tubos e Conexões de Ferro Galvanizado</t>
  </si>
  <si>
    <t xml:space="preserve"> 10554 </t>
  </si>
  <si>
    <t>Encargos Complementares - Encanador</t>
  </si>
  <si>
    <t xml:space="preserve"> 2422 </t>
  </si>
  <si>
    <t>Vergalhão (Tirante) com rosca total ø 3/8"x1000mm (marvitec ref. 1431 ou similar) m</t>
  </si>
  <si>
    <t xml:space="preserve"> 3292 </t>
  </si>
  <si>
    <t>Chumbador parabolt 3/8" x 5" un</t>
  </si>
  <si>
    <t xml:space="preserve"> 00000398 </t>
  </si>
  <si>
    <t>ABRACADEIRA EM ACO PARA AMARRACAO DE ELETRODUTOS, TIPO D, COM 3" E PARAFUSO DE FIXACAO</t>
  </si>
  <si>
    <t xml:space="preserve"> 00002696 </t>
  </si>
  <si>
    <t>ENCANADOR OU BOMBEIRO HIDRAULICO (HORISTA)</t>
  </si>
  <si>
    <t xml:space="preserve"> 00004342 </t>
  </si>
  <si>
    <t>PORCA ZINCADA, SEXTAVADA, DIAMETRO 3/8"</t>
  </si>
  <si>
    <t xml:space="preserve"> 006251 </t>
  </si>
  <si>
    <t>TELA ELETROSOLDADA NERVURADA Q-196 10x10cm 5,0mm(3,11kg/m2)</t>
  </si>
  <si>
    <t>SEOP - SERVIÇOS OPERACIONAIS</t>
  </si>
  <si>
    <t xml:space="preserve"> 014042 </t>
  </si>
  <si>
    <t>CONSUMO MATERIAL HIDRAULICO OBRAS</t>
  </si>
  <si>
    <t>CONSUMOS</t>
  </si>
  <si>
    <t xml:space="preserve"> 12519 </t>
  </si>
  <si>
    <t>Escavação em 3ª categoria com escavadeira hidráulica com rompedor hidraúlico</t>
  </si>
  <si>
    <t>Escavações</t>
  </si>
  <si>
    <t xml:space="preserve"> 00000017 </t>
  </si>
  <si>
    <t>Tubo Industrial Galvanizado a Fogo 2.1/2" (63,50 x 2,00 mm x 6 Mts)</t>
  </si>
  <si>
    <t>INSTALACOES MECANICAS - EXAUSTAO</t>
  </si>
  <si>
    <t xml:space="preserve"> 88250 </t>
  </si>
  <si>
    <t>AUXILIAR DE MECÂNICO COM ENCARGOS COMPLEMENTARES</t>
  </si>
  <si>
    <t xml:space="preserve"> 88275 </t>
  </si>
  <si>
    <t>MECÃNICO DE EQUIPAMENTOS PESADOS COM ENCARGOS COMPLEMENTARES</t>
  </si>
  <si>
    <t xml:space="preserve"> 002276 </t>
  </si>
  <si>
    <t>GRELHA DUPLA DEFLEXAO C/ REGISTRO EM ALUMINIO ANODIZADO 1000x500mm</t>
  </si>
  <si>
    <t xml:space="preserve"> 000232 </t>
  </si>
  <si>
    <t>ENERGIA ELETRICA ATE 2000 KWH</t>
  </si>
  <si>
    <t>KWH</t>
  </si>
  <si>
    <t xml:space="preserve"> 003102 </t>
  </si>
  <si>
    <t>PERFIL "L" ABAS IGUAIS 1.1/2"x1/4" (3,48kg/m)</t>
  </si>
  <si>
    <t xml:space="preserve"> 003390 </t>
  </si>
  <si>
    <t>PERFIL "L" ABAS IGUAIS 4"x5/8" (23,40kg/m)</t>
  </si>
  <si>
    <t xml:space="preserve"> 013002 </t>
  </si>
  <si>
    <t>PERFIL "L" ACO ABAS IGUAIS 3"x1/2" (13,99kg/m)</t>
  </si>
  <si>
    <t xml:space="preserve"> 019735 </t>
  </si>
  <si>
    <t>MAQ.SOLDA ELETR.SMASHWELD 180 ESAB 6.1kVA (30447)</t>
  </si>
  <si>
    <t xml:space="preserve"> 030806 </t>
  </si>
  <si>
    <t>CHAPA ACO GROSSA 1/2" 12,70mm 6,0x2,44m(99,59kg/m2)</t>
  </si>
  <si>
    <t>INSTALACOES MECANICAS - BOMBAS</t>
  </si>
  <si>
    <t xml:space="preserve"> 070254 </t>
  </si>
  <si>
    <t xml:space="preserve"> 001950 </t>
  </si>
  <si>
    <t>TIJOLO FURADO DE BARRO (LAJOTA) 9 x 19 x 19cm</t>
  </si>
  <si>
    <t xml:space="preserve"> 000389 </t>
  </si>
  <si>
    <t>TELA ELETROSOLDADA NERVURADA Q-159 10x10cm 9mm (2,52Kg/m2)</t>
  </si>
  <si>
    <t xml:space="preserve"> 000396 </t>
  </si>
  <si>
    <t>DISTANCIADOR PARA MALHA E AMARRACAO DE ACO</t>
  </si>
  <si>
    <t xml:space="preserve"> 012735 </t>
  </si>
  <si>
    <t>FECHADURA PARA PORTA DE ACO TETRA 063 HAGA</t>
  </si>
  <si>
    <t xml:space="preserve"> 013844 </t>
  </si>
  <si>
    <t>GRADE DE FERRO PARA APLICACAO EXTERNA</t>
  </si>
  <si>
    <t xml:space="preserve"> 003900 </t>
  </si>
  <si>
    <t>IMPERMEABILIZANTE SIKA TOP 100 (1 kg/m2)</t>
  </si>
  <si>
    <t xml:space="preserve"> 110764 </t>
  </si>
  <si>
    <t>Argamassa de cimento,areia e adit. plast. 1:6</t>
  </si>
  <si>
    <t xml:space="preserve"> I00001 </t>
  </si>
  <si>
    <t>Aditivo impermeabilizante de pega normal para argamassa e concreto</t>
  </si>
  <si>
    <t xml:space="preserve"> 110248 </t>
  </si>
  <si>
    <t>Argamassa de cimento e areia no traço 1:3</t>
  </si>
  <si>
    <t xml:space="preserve"> 009535 </t>
  </si>
  <si>
    <t>RELE DE CORRENTE MINI SPLIT CORE COM AJUSTE - ACI A/MSCS-A</t>
  </si>
  <si>
    <t>INSTALACOES ELETRICAS - QUADROS</t>
  </si>
  <si>
    <t xml:space="preserve"> 004881 </t>
  </si>
  <si>
    <t>DISJUNTOR BIPOLAR 16A CURVA C</t>
  </si>
  <si>
    <t xml:space="preserve"> 004882 </t>
  </si>
  <si>
    <t>DISJUNTOR BIPOLAR 20A CURVA B SCHNEIDER</t>
  </si>
  <si>
    <t xml:space="preserve"> 004888 </t>
  </si>
  <si>
    <t>DISJUNTOR MONOPOLAR 16A CURVA B Ref. 5sx1 116-6 SIEMENS</t>
  </si>
  <si>
    <t xml:space="preserve"> 004892 </t>
  </si>
  <si>
    <t>DISJUNTOR TRIPOLAR 100A CURVA C</t>
  </si>
  <si>
    <t xml:space="preserve"> 012367 </t>
  </si>
  <si>
    <t>CABO FLEXIVEL CLASSE 4 OU 5 1KV 1 CONDUTOR 35mm2</t>
  </si>
  <si>
    <t xml:space="preserve"> 012528 </t>
  </si>
  <si>
    <t>CABO AFUMEX 1KV 1 CONDUTOR 16mm2</t>
  </si>
  <si>
    <t xml:space="preserve"> 020854 </t>
  </si>
  <si>
    <t>QUADRO DE DISTRIBUICAO DE EMBUTIR 24 DISJUNTORES +BARRAMENTO 904502N CEMAR</t>
  </si>
  <si>
    <t xml:space="preserve"> E00227 </t>
  </si>
  <si>
    <t>Cabo de cobre nu  16mm2</t>
  </si>
  <si>
    <t xml:space="preserve"> E00275 </t>
  </si>
  <si>
    <t>Curva 90º  p/ elet. PVC 3/4" (IE)</t>
  </si>
  <si>
    <t xml:space="preserve"> E00360 </t>
  </si>
  <si>
    <t>Luva p/ elet. PVC de 3/4" (IE)</t>
  </si>
  <si>
    <t xml:space="preserve"> E00342 </t>
  </si>
  <si>
    <t>Anilha de identificação (pacote c/ 20un)</t>
  </si>
  <si>
    <t xml:space="preserve"> E00355 </t>
  </si>
  <si>
    <t>Terminal de compressão-2.5mm2</t>
  </si>
  <si>
    <t xml:space="preserve"> E00013 </t>
  </si>
  <si>
    <t>Eletroduto PVC Rígido de 3/4"</t>
  </si>
  <si>
    <t xml:space="preserve"> E00065 </t>
  </si>
  <si>
    <t>Tomada 2P+T 10A (s/fiaçao)</t>
  </si>
  <si>
    <t>INSTALACOES ELETRICAS - DUTOS E TOMADAS</t>
  </si>
  <si>
    <t xml:space="preserve"> 003480 </t>
  </si>
  <si>
    <t>CAIXA FERRO ESMALTADO 4"x2"</t>
  </si>
  <si>
    <t xml:space="preserve"> 003973 </t>
  </si>
  <si>
    <t>PULSADOR MINUTERIA</t>
  </si>
  <si>
    <t xml:space="preserve"> 00038061 </t>
  </si>
  <si>
    <t>SINALIZADOR NOTURNO SIMPLES PARA PARA-RAIOS, SEM RELE FOTOELETRICO</t>
  </si>
  <si>
    <t xml:space="preserve"> 011641 </t>
  </si>
  <si>
    <t>ENCARGOS COMPLEMENTARES AJUDANTE DE OPERACAO EM GERAL</t>
  </si>
  <si>
    <t xml:space="preserve"> 011603 </t>
  </si>
  <si>
    <t>PESSOAL TECNICO AJUDANTE DE ELETRICISTA</t>
  </si>
  <si>
    <t xml:space="preserve"> 011607 </t>
  </si>
  <si>
    <t>PESSOAL TECNICO AJUDANTE DE SOLDADOR</t>
  </si>
  <si>
    <t xml:space="preserve"> 066828 </t>
  </si>
  <si>
    <t>PONTO DE ENERGIA 1200W PARA ALIMENTACAO BOILER ELETRICO</t>
  </si>
  <si>
    <t>INSTALACOES ELETRICAS - REDES PREDIAIS</t>
  </si>
  <si>
    <t xml:space="preserve"> 00000018 </t>
  </si>
  <si>
    <t>Perfil Led Embutir Alumínio 2m Piso Parede P/ Fita Led</t>
  </si>
  <si>
    <t xml:space="preserve"> 049526 </t>
  </si>
  <si>
    <t>LUMINARIA/REFLETOR 100W LED LINEAR BLINDADO A PROVA DE AGUA</t>
  </si>
  <si>
    <t>Postes Tubulares de Ferro Galvanizado</t>
  </si>
  <si>
    <t xml:space="preserve"> 11142 </t>
  </si>
  <si>
    <t>Poste decorativo com 02 pétalas, em aço galvanizado, difusor em vidro transparente temperado, ref. PT-301/2 da Aladin ou similar, com 3,00m un</t>
  </si>
  <si>
    <t xml:space="preserve"> 00038194 </t>
  </si>
  <si>
    <t>LAMPADA LED 10 W BIVOLT BRANCA, FORMATO TRADICIONAL (BASE E27)</t>
  </si>
  <si>
    <t>INSTALACOES HIDRAULICAS - INCENDIO</t>
  </si>
  <si>
    <t xml:space="preserve"> 000884 </t>
  </si>
  <si>
    <t>PLACA DE SIN. ALUMINIO RISCO DE CHOQUE ELETRICO 16x0.5x25cm</t>
  </si>
  <si>
    <t xml:space="preserve"> 000860 </t>
  </si>
  <si>
    <t>PLACA DE SINALIZACAO EM ALUMINIO QUADRO DE FORCA 16 x 16 cm</t>
  </si>
  <si>
    <t>Serviços Iniciais de Obras Civis</t>
  </si>
  <si>
    <t xml:space="preserve"> 1903 </t>
  </si>
  <si>
    <t>Argamassa cimento e areia traço t-1 (1:3) - 1 saco cimento 50kg / 3 padiolas areia dim. 0.35 x 0.45 x 0.23 m - Confecção mecânica e transporte</t>
  </si>
  <si>
    <t>Argamassas</t>
  </si>
  <si>
    <t xml:space="preserve"> 1772 </t>
  </si>
  <si>
    <t>Placa de inauguração em alumínio fundido medindo 0,50 x 0,70 m Placa de inauguração de obra em alumínio medindo 0,50 x 0,70m un</t>
  </si>
  <si>
    <t>Composições Auxiliares</t>
  </si>
  <si>
    <t xml:space="preserve"> 095313 </t>
  </si>
  <si>
    <t xml:space="preserve">CURSO DE CAPACITAÇÃO PARA AJUDANTE    ESPECIALIZADO (ENCARGOS COMPLEMENTARES) -    HORISTA                                                                                 </t>
  </si>
  <si>
    <t xml:space="preserve"> H </t>
  </si>
  <si>
    <t xml:space="preserve"> 242 </t>
  </si>
  <si>
    <t>AJUDANTE ESPECIALIZADO</t>
  </si>
  <si>
    <t xml:space="preserve"> 095312 </t>
  </si>
  <si>
    <t xml:space="preserve">CURSO DE CAPACITAÇÃO PARA AJUDANTE DE    PEDREIRO (ENCARGOS COMPLEMENTARES) -    HORISTA                                                                                 </t>
  </si>
  <si>
    <t xml:space="preserve"> 6127 </t>
  </si>
  <si>
    <t>AJUDANTE DE PEDREIRO</t>
  </si>
  <si>
    <t xml:space="preserve"> 095314 </t>
  </si>
  <si>
    <t xml:space="preserve">CURSO DE CAPACITAÇÃO PARA ARMADOR    (ENCARGOS COMPLEMENTARES) - HORISTA                   </t>
  </si>
  <si>
    <t xml:space="preserve"> 378 </t>
  </si>
  <si>
    <t>ARMADOR</t>
  </si>
  <si>
    <t xml:space="preserve"> 095316 </t>
  </si>
  <si>
    <t xml:space="preserve">CURSO DE CAPACITAÇÃO PARA AUXILIAR DE    ELETRICISTA (ENCARGOS COMPLEMENTARES) -    HORISTA                                                                                 </t>
  </si>
  <si>
    <t xml:space="preserve"> 247 </t>
  </si>
  <si>
    <t>AJUDANTE DE ELETRICISTA</t>
  </si>
  <si>
    <t xml:space="preserve"> 095317 </t>
  </si>
  <si>
    <t xml:space="preserve">CURSO DE CAPACITAÇÃO PARA AUXILIAR DE    ENCANADOR OU BOMBEIRO HIDRÁULICO (ENCARGOS    COMPLEMENTARES) - HORISTA                                         </t>
  </si>
  <si>
    <t xml:space="preserve"> 246 </t>
  </si>
  <si>
    <t>AUXILIAR DE ENCANADOR OU BOMBEIRO HIDRAULICO</t>
  </si>
  <si>
    <t xml:space="preserve"> 095329 </t>
  </si>
  <si>
    <t xml:space="preserve">CURSO DE CAPACITAÇÃO PARA CARPINTEIRO    (ENCARGOS COMPLEMENTARES) - HORISTA                   </t>
  </si>
  <si>
    <t xml:space="preserve"> 1214 </t>
  </si>
  <si>
    <t>CARPINTEIRO</t>
  </si>
  <si>
    <t xml:space="preserve"> 095332 </t>
  </si>
  <si>
    <t xml:space="preserve">CURSO DE CAPACITAÇÃO PARA ELETRICISTA    (ENCARGOS COMPLEMENTARES) - HORISTA                   </t>
  </si>
  <si>
    <t xml:space="preserve"> 2436 </t>
  </si>
  <si>
    <t>ELETRICISTA</t>
  </si>
  <si>
    <t xml:space="preserve"> 095335 </t>
  </si>
  <si>
    <t xml:space="preserve">CURSO DE CAPACITAÇÃO PARA ENCANADOR OU    BOMBEIRO HIDRÁULICO (ENCARGOS    COMPLEMENTARES) - HORISTA                                         </t>
  </si>
  <si>
    <t xml:space="preserve"> 2696 </t>
  </si>
  <si>
    <t>ENCANADOR OU BOMBEIRO HIDRAULICO</t>
  </si>
  <si>
    <t xml:space="preserve"> 095390 </t>
  </si>
  <si>
    <t xml:space="preserve">CURSO DE CAPACITAÇÃO PARA JARDINEIRO    (ENCARGOS COMPLEMENTARES) - HORISTA                   </t>
  </si>
  <si>
    <t xml:space="preserve"> 25964 </t>
  </si>
  <si>
    <t>JARDINEIRO</t>
  </si>
  <si>
    <t xml:space="preserve"> 095389 </t>
  </si>
  <si>
    <t xml:space="preserve">CURSO DE CAPACITAÇÃO PARA OPERADOR DE    BETONEIRA ESTACIONÁRIA/MISTURADOR    (ENCARGOS COMPLEMENTARES) - HORISTA                   </t>
  </si>
  <si>
    <t xml:space="preserve"> 37666 </t>
  </si>
  <si>
    <t>OPERADOR DE BETONEIRA /MISTURADOR</t>
  </si>
  <si>
    <t xml:space="preserve"> 095371 </t>
  </si>
  <si>
    <t xml:space="preserve">CURSO DE CAPACITAÇÃO PARA PEDREIRO    (ENCARGOS COMPLEMENTARES) - HORISTA                   </t>
  </si>
  <si>
    <t xml:space="preserve"> 4750 </t>
  </si>
  <si>
    <t>PEDREIRO</t>
  </si>
  <si>
    <t xml:space="preserve"> 095378 </t>
  </si>
  <si>
    <t xml:space="preserve">CURSO DE CAPACITAÇÃO PARA SERVENTE    (ENCARGOS COMPLEMENTARES) - HORISTA                   </t>
  </si>
  <si>
    <t xml:space="preserve"> 6111 </t>
  </si>
  <si>
    <t>SERVENTE</t>
  </si>
  <si>
    <t xml:space="preserve"> 095385 </t>
  </si>
  <si>
    <t xml:space="preserve">CURSO DE CAPACITAÇÃO PARA TELHADISTA    (ENCARGOS COMPLEMENTARES) - HORISTA                   </t>
  </si>
  <si>
    <t xml:space="preserve"> 12869 </t>
  </si>
  <si>
    <t>TELHADISTA</t>
  </si>
  <si>
    <t xml:space="preserve"> 87527 </t>
  </si>
  <si>
    <t>EMBOÇO, PARA RECEBIMENTO DE CERÂMICA, EM ARGAMASSA TRAÇO 1:2:8, PREPARO MECÂNICO COM BETONEIRA 400L, APLICADO MANUALMENTE EM FACES INTERNAS DE PAREDES, PARA AMBIENTE COM ÁREA MENOR QUE 5M2, ESPESSURA DE 20MM, COM EXECUÇÃO DE TALISCAS. AF_06/2014</t>
  </si>
  <si>
    <t xml:space="preserve"> 87529 </t>
  </si>
  <si>
    <t>MASSA ÚNICA, PARA RECEBIMENTO DE PINTURA, EM ARGAMASSA TRAÇO 1:2:8, PREPARO MECÂNICO COM BETONEIRA 400L, APLICADA MANUALMENTE EM FACES INTERNAS DE PAREDES, ESPESSURA DE 20MM, COM EXECUÇÃO DE TALISCAS. AF_06/2014</t>
  </si>
  <si>
    <t xml:space="preserve"> 87531 </t>
  </si>
  <si>
    <t>EMBOÇO, PARA RECEBIMENTO DE CERÂMICA, EM ARGAMASSA TRAÇO 1:2:8, PREPARO MECÂNICO COM BETONEIRA 400L, APLICADO MANUALMENTE EM FACES INTERNAS DE PAREDES, PARA AMBIENTE COM ÁREA ENTRE 5M2 E 10M2, ESPESSURA DE 20MM, COM EXECUÇÃO DE TALISCAS. AF_06/2014</t>
  </si>
  <si>
    <t xml:space="preserve"> 87246 </t>
  </si>
  <si>
    <t>REVESTIMENTO CERÂMICO PARA PISO COM PLACAS TIPO ESMALTADA EXTRA DE DIMENSÕES 35X35 CM APLICADA EM AMBIENTES DE ÁREA MENOR QUE 5 M2. AF_06/2014</t>
  </si>
  <si>
    <t xml:space="preserve"> 87247 </t>
  </si>
  <si>
    <t>REVESTIMENTO CERÂMICO PARA PISO COM PLACAS TIPO ESMALTADA EXTRA DE DIMENSÕES 35X35 CM APLICADA EM AMBIENTES DE ÁREA ENTRE 5 M2 E 10 M2. AF_06/2014</t>
  </si>
  <si>
    <t xml:space="preserve"> 87248 </t>
  </si>
  <si>
    <t>REVESTIMENTO CERÂMICO PARA PISO COM PLACAS TIPO ESMALTADA EXTRA DE DIMENSÕES 35X35 CM APLICADA EM AMBIENTES DE ÁREA MAIOR QUE 10 M2. AF_06/2014</t>
  </si>
  <si>
    <t xml:space="preserve"> 89383 </t>
  </si>
  <si>
    <t>ADAPTADOR CURTO COM BOLSA E ROSCA PARA REGISTRO, PVC, SOLDÁVEL, DN 25MM X 3/4 , INSTALADO EM RAMAL OU SUB-RAMAL DE ÁGUA - FORNECIMENTO E INSTALAÇÃO. AF_06/2022</t>
  </si>
  <si>
    <t xml:space="preserve"> 00000065 </t>
  </si>
  <si>
    <t>ADAPTADOR PVC SOLDAVEL CURTO COM BOLSA E ROSCA, 25 MM X 3/4", PARA AGUA FRIA</t>
  </si>
  <si>
    <t xml:space="preserve"> 00000122 </t>
  </si>
  <si>
    <t>ADESIVO PLASTICO PARA PVC, FRASCO COM *850* GR</t>
  </si>
  <si>
    <t xml:space="preserve"> 00020083 </t>
  </si>
  <si>
    <t>SOLUCAO PREPARADORA / LIMPADORA PARA PVC, FRASCO COM 1000 CM3</t>
  </si>
  <si>
    <t xml:space="preserve"> 00038383 </t>
  </si>
  <si>
    <t>LIXA D'AGUA EM FOLHA, GRAO 100</t>
  </si>
  <si>
    <t xml:space="preserve"> 88326 </t>
  </si>
  <si>
    <t>VIGIA NOTURNO COM ENCARGOS COMPLEMENTARES</t>
  </si>
  <si>
    <t xml:space="preserve"> 90766 </t>
  </si>
  <si>
    <t>ALMOXARIFE COM ENCARGOS COMPLEMENTARES</t>
  </si>
  <si>
    <t xml:space="preserve"> 90767 </t>
  </si>
  <si>
    <t>APONTADOR OU APROPRIADOR COM ENCARGOS COMPLEMENTARES</t>
  </si>
  <si>
    <t xml:space="preserve"> 90777 </t>
  </si>
  <si>
    <t>ENGENHEIRO CIVIL DE OBRA JUNIOR COM ENCARGOS COMPLEMENTARES</t>
  </si>
  <si>
    <t xml:space="preserve"> 90779 </t>
  </si>
  <si>
    <t>ENGENHEIRO CIVIL DE OBRA SENIOR COM ENCARGOS COMPLEMENTARES</t>
  </si>
  <si>
    <t xml:space="preserve"> 90780 </t>
  </si>
  <si>
    <t>MESTRE DE OBRAS COM ENCARGOS COMPLEMENTARES</t>
  </si>
  <si>
    <t xml:space="preserve"> 099410 </t>
  </si>
  <si>
    <t>TECNICO DE SEGURANCA DO TRABALHO</t>
  </si>
  <si>
    <t xml:space="preserve"> 95308 </t>
  </si>
  <si>
    <t>CURSO DE CAPACITAÇÃO PARA AJUDANTE DE ARMADOR (ENCARGOS COMPLEMENTARES) - HORISTA</t>
  </si>
  <si>
    <t xml:space="preserve"> 00006114 </t>
  </si>
  <si>
    <t>AJUDANTE DE ARMADOR (HORISTA)</t>
  </si>
  <si>
    <t xml:space="preserve"> 00037370 </t>
  </si>
  <si>
    <t>ALIMENTACAO - HORISTA (COLETADO CAIXA - ENCARGOS COMPLEMENTARES)</t>
  </si>
  <si>
    <t xml:space="preserve"> 00037371 </t>
  </si>
  <si>
    <t>TRANSPORTE - HORISTA (COLETADO CAIXA - ENCARGOS COMPLEMENTARES)</t>
  </si>
  <si>
    <t xml:space="preserve"> 00037372 </t>
  </si>
  <si>
    <t>EXAMES - HORISTA (COLETADO CAIXA - ENCARGOS COMPLEMENTARES)</t>
  </si>
  <si>
    <t xml:space="preserve"> 00037373 </t>
  </si>
  <si>
    <t>SEGURO - HORISTA (COLETADO CAIXA - ENCARGOS COMPLEMENTARES)</t>
  </si>
  <si>
    <t>Taxas</t>
  </si>
  <si>
    <t xml:space="preserve"> 00043465 </t>
  </si>
  <si>
    <t>FERRAMENTAS - FAMILIA PEDREIRO - HORISTA (ENCARGOS COMPLEMENTARES - COLETADO CAIXA)</t>
  </si>
  <si>
    <t xml:space="preserve"> 00043489 </t>
  </si>
  <si>
    <t>EPI - FAMILIA PEDREIRO - HORISTA (ENCARGOS COMPLEMENTARES - COLETADO CAIXA)</t>
  </si>
  <si>
    <t xml:space="preserve"> 95309 </t>
  </si>
  <si>
    <t>CURSO DE CAPACITAÇÃO PARA AJUDANTE DE CARPINTEIRO (ENCARGOS COMPLEMENTARES) - HORISTA</t>
  </si>
  <si>
    <t xml:space="preserve"> 00006117 </t>
  </si>
  <si>
    <t>CARPINTEIRO AUXILIAR (HORISTA)</t>
  </si>
  <si>
    <t xml:space="preserve"> 00043459 </t>
  </si>
  <si>
    <t>FERRAMENTAS - FAMILIA CARPINTEIRO DE FORMAS - HORISTA (ENCARGOS COMPLEMENTARES - COLETADO CAIXA)</t>
  </si>
  <si>
    <t xml:space="preserve"> 00043483 </t>
  </si>
  <si>
    <t>EPI - FAMILIA CARPINTEIRO DE FORMAS - HORISTA (ENCARGOS COMPLEMENTARES - COLETADO CAIXA)</t>
  </si>
  <si>
    <t xml:space="preserve"> 95310 </t>
  </si>
  <si>
    <t>CURSO DE CAPACITAÇÃO PARA AJUDANTE DE ESTRUTURA METÁLICA (ENCARGOS COMPLEMENTARES) - HORISTA</t>
  </si>
  <si>
    <t xml:space="preserve"> 00043464 </t>
  </si>
  <si>
    <t>FERRAMENTAS - FAMILIA OPERADOR ESCAVADEIRA - HORISTA (ENCARGOS COMPLEMENTARES - COLETADO CAIXA)</t>
  </si>
  <si>
    <t xml:space="preserve"> 00043488 </t>
  </si>
  <si>
    <t>EPI - FAMILIA OPERADOR ESCAVADEIRA - HORISTA (ENCARGOS COMPLEMENTARES - COLETADO CAIXA)</t>
  </si>
  <si>
    <t xml:space="preserve"> 00044499 </t>
  </si>
  <si>
    <t>AJUDANTE DE ESTRUTURAS METALICAS HORISTA</t>
  </si>
  <si>
    <t xml:space="preserve"> 37371 </t>
  </si>
  <si>
    <t>TRANSPORTE - HORISTA (ENCARGOS COMPLEMENTARES) (COLETADO CAIXA)</t>
  </si>
  <si>
    <t xml:space="preserve"> 37372 </t>
  </si>
  <si>
    <t>EXAMES - HORISTA (ENCARGOS COMPLEMENTARES) (COLETADO CAIXA)</t>
  </si>
  <si>
    <t xml:space="preserve"> 37373 </t>
  </si>
  <si>
    <t>SEGURO - HORISTA (ENCARGOS COMPLEMENTARES) (COLETADO CAIXA)</t>
  </si>
  <si>
    <t xml:space="preserve"> 37370 </t>
  </si>
  <si>
    <t>ALIMENTACAO - HORISTA (ENCARGOS COMPLEMENTARES) (COLETADO CAIXA)</t>
  </si>
  <si>
    <t xml:space="preserve"> 43465 </t>
  </si>
  <si>
    <t xml:space="preserve"> 43489 </t>
  </si>
  <si>
    <t xml:space="preserve"> 95313 </t>
  </si>
  <si>
    <t>CURSO DE CAPACITAÇÃO PARA AJUDANTE ESPECIALIZADO (ENCARGOS COMPLEMENTARES) - HORISTA</t>
  </si>
  <si>
    <t xml:space="preserve"> 00000242 </t>
  </si>
  <si>
    <t>AJUDANTE ESPECIALIZADO (HORISTA)</t>
  </si>
  <si>
    <t xml:space="preserve"> 00043467 </t>
  </si>
  <si>
    <t>FERRAMENTAS - FAMILIA SERVENTE - HORISTA (ENCARGOS COMPLEMENTARES - COLETADO CAIXA)</t>
  </si>
  <si>
    <t xml:space="preserve"> 00043491 </t>
  </si>
  <si>
    <t>EPI - FAMILIA SERVENTE - HORISTA (ENCARGOS COMPLEMENTARES - COLETADO CAIXA)</t>
  </si>
  <si>
    <t xml:space="preserve"> 43491 </t>
  </si>
  <si>
    <t xml:space="preserve"> 43467 </t>
  </si>
  <si>
    <t xml:space="preserve"> 95392 </t>
  </si>
  <si>
    <t>CURSO DE CAPACITAÇÃO PARA ALMOXARIFE (ENCARGOS COMPLEMENTARES) - HORISTA</t>
  </si>
  <si>
    <t xml:space="preserve"> 00000253 </t>
  </si>
  <si>
    <t>ALMOXARIFE (HORISTA)</t>
  </si>
  <si>
    <t xml:space="preserve"> 00043458 </t>
  </si>
  <si>
    <t>FERRAMENTAS - FAMILIA ALMOXARIFE - HORISTA (ENCARGOS COMPLEMENTARES - COLETADO CAIXA)</t>
  </si>
  <si>
    <t xml:space="preserve"> 00043482 </t>
  </si>
  <si>
    <t>EPI - FAMILIA ALMOXARIFE - HORISTA (ENCARGOS COMPLEMENTARES - COLETADO CAIXA)</t>
  </si>
  <si>
    <t xml:space="preserve"> 87292 </t>
  </si>
  <si>
    <t>ARGAMASSA TRAÇO 1:2:8 (EM VOLUME DE CIMENTO, CAL E AREIA MÉDIA ÚMIDA) PARA EMBOÇO/MASSA ÚNICA/ASSENTAMENTO DE ALVENARIA DE VEDAÇÃO, PREPARO MECÂNICO COM BETONEIRA 400 L. AF_08/2019</t>
  </si>
  <si>
    <t xml:space="preserve"> 00034566 </t>
  </si>
  <si>
    <t>BLOCO DE CONCRETO ESTRUTURAL 14 X 19 X 29 CM, FBK 6 MPA (NBR 6136)</t>
  </si>
  <si>
    <t xml:space="preserve"> 00007271 </t>
  </si>
  <si>
    <t>BLOCO CERAMICO / TIJOLO VAZADO PARA ALVENARIA DE VEDACAO, 8 FUROS NA HORIZONTAL, DE 9 X 19 X 19 CM (L XA X C)</t>
  </si>
  <si>
    <t xml:space="preserve"> 00034557 </t>
  </si>
  <si>
    <t>TELA DE ACO SOLDADA GALVANIZADA/ZINCADA PARA ALVENARIA, FIO D = *1,20 A 1,70* MM, MALHA 15 X 15 MM, (C X L) *50 X 7,5* CM</t>
  </si>
  <si>
    <t xml:space="preserve"> 00037395 </t>
  </si>
  <si>
    <t>PINO DE ACO COM FURO, HASTE = 27 MM (ACAO DIRETA)</t>
  </si>
  <si>
    <t xml:space="preserve"> 87335 </t>
  </si>
  <si>
    <t>ARGAMASSA TRAÇO 1:2:8 (EM VOLUME DE CIMENTO, CAL E AREIA MÉDIA ÚMIDA) PARA EMBOÇO/MASSA ÚNICA/ASSENTAMENTO DE ALVENARIA DE VEDAÇÃO, PREPARO MECÂNICO COM MISTURADOR DE EIXO HORIZONTAL DE 300 KG. AF_08/2019</t>
  </si>
  <si>
    <t xml:space="preserve"> 00007258 </t>
  </si>
  <si>
    <t>TIJOLO CERAMICO MACICO COMUM *5 X 10 X 20* CM (L X A X C)</t>
  </si>
  <si>
    <t xml:space="preserve"> 95393 </t>
  </si>
  <si>
    <t>CURSO DE CAPACITAÇÃO PARA APONTADOR OU APROPRIADOR (ENCARGOS COMPLEMENTARES) - HORISTA</t>
  </si>
  <si>
    <t xml:space="preserve"> 00006122 </t>
  </si>
  <si>
    <t>APONTADOR OU APROPRIADOR DE MAO DE OBRA (HORISTA)</t>
  </si>
  <si>
    <t xml:space="preserve"> 87393 </t>
  </si>
  <si>
    <t>ARGAMASSA INDUSTRIALIZADA PARA CHAPISCO ROLADO, PREPARO COM MISTURADOR DE EIXO HORIZONTAL DE 300 KG. AF_08/2019</t>
  </si>
  <si>
    <t xml:space="preserve"> 88377 </t>
  </si>
  <si>
    <t>OPERADOR DE BETONEIRA ESTACIONÁRIA/MISTURADOR COM ENCARGOS COMPLEMENTARES</t>
  </si>
  <si>
    <t xml:space="preserve"> 88386 </t>
  </si>
  <si>
    <t>MISTURADOR DE ARGAMASSA, EIXO HORIZONTAL, CAPACIDADE DE MISTURA 300 KG, MOTOR ELÉTRICO POTÊNCIA 5 CV - CHP DIURNO. AF_06/2014</t>
  </si>
  <si>
    <t xml:space="preserve"> 88392 </t>
  </si>
  <si>
    <t>MISTURADOR DE ARGAMASSA, EIXO HORIZONTAL, CAPACIDADE DE MISTURA 300 KG, MOTOR ELÉTRICO POTÊNCIA 5 CV - CHI DIURNO. AF_06/2014</t>
  </si>
  <si>
    <t xml:space="preserve"> 00037552 </t>
  </si>
  <si>
    <t>ARGAMASSA INDUSTRIALIZADA PARA CHAPISCO ROLADO</t>
  </si>
  <si>
    <t xml:space="preserve"> 00000370 </t>
  </si>
  <si>
    <t>AREIA MEDIA - POSTO JAZIDA/FORNECEDOR (RETIRADO NA JAZIDA, SEM TRANSPORTE)</t>
  </si>
  <si>
    <t xml:space="preserve"> 00001106 </t>
  </si>
  <si>
    <t>CAL HIDRATADA CH-I PARA ARGAMASSAS</t>
  </si>
  <si>
    <t xml:space="preserve"> 00001379 </t>
  </si>
  <si>
    <t>CIMENTO PORTLAND COMPOSTO CP II-32</t>
  </si>
  <si>
    <t xml:space="preserve"> 87369 </t>
  </si>
  <si>
    <t>ARGAMASSA TRAÇO 1:2:8 (EM VOLUME DE CIMENTO, CAL E AREIA MÉDIA ÚMIDA) PARA EMBOÇO/MASSA ÚNICA/ASSENTAMENTO DE ALVENARIA DE VEDAÇÃO, PREPARO MANUAL. AF_08/2019</t>
  </si>
  <si>
    <t xml:space="preserve"> 88830 </t>
  </si>
  <si>
    <t>BETONEIRA CAPACIDADE NOMINAL DE 400 L, CAPACIDADE DE MISTURA 280 L, MOTOR ELÉTRICO TRIFÁSICO POTÊNCIA DE 2 CV, SEM CARREGADOR - CHP DIURNO. AF_10/2014</t>
  </si>
  <si>
    <t xml:space="preserve"> 88831 </t>
  </si>
  <si>
    <t>BETONEIRA CAPACIDADE NOMINAL DE 400 L, CAPACIDADE DE MISTURA 280 L, MOTOR ELÉTRICO TRIFÁSICO POTÊNCIA DE 2 CV, SEM CARREGADOR - CHI DIURNO. AF_10/2014</t>
  </si>
  <si>
    <t xml:space="preserve"> 87294 </t>
  </si>
  <si>
    <t>ARGAMASSA TRAÇO 1:2:9 (EM VOLUME DE CIMENTO, CAL E AREIA MÉDIA ÚMIDA) PARA EMBOÇO/MASSA ÚNICA/ASSENTAMENTO DE ALVENARIA DE VEDAÇÃO, PREPARO MECÂNICO COM BETONEIRA 600 L. AF_08/2019</t>
  </si>
  <si>
    <t xml:space="preserve"> 89225 </t>
  </si>
  <si>
    <t>BETONEIRA CAPACIDADE NOMINAL DE 600 L, CAPACIDADE DE MISTURA 360 L, MOTOR ELÉTRICO TRIFÁSICO POTÊNCIA DE 4 CV, SEM CARREGADOR - CHP DIURNO. AF_11/2014</t>
  </si>
  <si>
    <t xml:space="preserve"> 89226 </t>
  </si>
  <si>
    <t>BETONEIRA CAPACIDADE NOMINAL DE 600 L, CAPACIDADE DE MISTURA 360 L, MOTOR ELÉTRICO TRIFÁSICO POTÊNCIA DE 4 CV, SEM CARREGADOR - CHI DIURNO. AF_11/2014</t>
  </si>
  <si>
    <t xml:space="preserve"> 100475 </t>
  </si>
  <si>
    <t>ARGAMASSA TRAÇO 1:3 (EM VOLUME DE CIMENTO E AREIA MÉDIA ÚMIDA) COM ADIÇÃO DE IMPERMEABILIZANTE, PREPARO MECÂNICO COM BETONEIRA 400 L. AF_08/2019</t>
  </si>
  <si>
    <t xml:space="preserve"> 87298 </t>
  </si>
  <si>
    <t>ARGAMASSA TRAÇO 1:3 (EM VOLUME DE CIMENTO E AREIA MÉDIA ÚMIDA) PARA CONTRAPISO, PREPARO MECÂNICO COM BETONEIRA 400 L. AF_08/2019</t>
  </si>
  <si>
    <t xml:space="preserve"> 87316 </t>
  </si>
  <si>
    <t>ARGAMASSA TRAÇO 1:4 (EM VOLUME DE CIMENTO E AREIA GROSSA ÚMIDA) PARA CHAPISCO CONVENCIONAL, PREPARO MECÂNICO COM BETONEIRA 400 L. AF_08/2019</t>
  </si>
  <si>
    <t xml:space="preserve"> 00000367 </t>
  </si>
  <si>
    <t>AREIA GROSSA - POSTO JAZIDA/FORNECEDOR (RETIRADO NA JAZIDA, SEM TRANSPORTE)</t>
  </si>
  <si>
    <t xml:space="preserve"> 95314 </t>
  </si>
  <si>
    <t>CURSO DE CAPACITAÇÃO PARA ARMADOR (ENCARGOS COMPLEMENTARES) - HORISTA</t>
  </si>
  <si>
    <t xml:space="preserve"> 00000378 </t>
  </si>
  <si>
    <t>ARMADOR (HORISTA)</t>
  </si>
  <si>
    <t xml:space="preserve"> 92802 </t>
  </si>
  <si>
    <t>CORTE E DOBRA DE AÇO CA-50, DIÂMETRO DE 8,0 MM. AF_06/2022</t>
  </si>
  <si>
    <t xml:space="preserve"> 92767 </t>
  </si>
  <si>
    <t>ARMAÇÃO DE LAJE DE ESTRUTURA CONVENCIONAL DE CONCRETO ARMADO UTILIZANDO AÇO CA-60 DE 4,2 MM - MONTAGEM. AF_06/2022</t>
  </si>
  <si>
    <t xml:space="preserve"> 92799 </t>
  </si>
  <si>
    <t>CORTE E DOBRA DE AÇO CA-60, DIÂMETRO DE 4,2 MM. AF_06/2022</t>
  </si>
  <si>
    <t xml:space="preserve"> 95316 </t>
  </si>
  <si>
    <t>CURSO DE CAPACITAÇÃO PARA AUXILIAR DE ELETRICISTA (ENCARGOS COMPLEMENTARES) - HORISTA</t>
  </si>
  <si>
    <t xml:space="preserve"> 00000247 </t>
  </si>
  <si>
    <t>AJUDANTE DE ELETRICISTA (HORISTA)</t>
  </si>
  <si>
    <t xml:space="preserve"> 00043460 </t>
  </si>
  <si>
    <t>FERRAMENTAS - FAMILIA ELETRICISTA - HORISTA (ENCARGOS COMPLEMENTARES - COLETADO CAIXA)</t>
  </si>
  <si>
    <t xml:space="preserve"> 00043484 </t>
  </si>
  <si>
    <t>EPI - FAMILIA ELETRICISTA - HORISTA (ENCARGOS COMPLEMENTARES - COLETADO CAIXA)</t>
  </si>
  <si>
    <t xml:space="preserve"> 43460 </t>
  </si>
  <si>
    <t xml:space="preserve"> 43484 </t>
  </si>
  <si>
    <t xml:space="preserve"> 95317 </t>
  </si>
  <si>
    <t>CURSO DE CAPACITAÇÃO PARA AUXILIAR DE ENCANADOR OU BOMBEIRO HIDRÁULICO (ENCARGOS COMPLEMENTARES) - HORISTA</t>
  </si>
  <si>
    <t xml:space="preserve"> 00000246 </t>
  </si>
  <si>
    <t>AUXILIAR DE ENCANADOR OU BOMBEIRO HIDRAULICO (HORISTA)</t>
  </si>
  <si>
    <t xml:space="preserve"> 00043461 </t>
  </si>
  <si>
    <t>FERRAMENTAS - FAMILIA ENCANADOR - HORISTA (ENCARGOS COMPLEMENTARES - COLETADO CAIXA)</t>
  </si>
  <si>
    <t xml:space="preserve"> 00043485 </t>
  </si>
  <si>
    <t>EPI - FAMILIA ENCANADOR - HORISTA (ENCARGOS COMPLEMENTARES - COLETADO CAIXA)</t>
  </si>
  <si>
    <t xml:space="preserve"> 43461 </t>
  </si>
  <si>
    <t xml:space="preserve"> 43485 </t>
  </si>
  <si>
    <t xml:space="preserve"> 95319 </t>
  </si>
  <si>
    <t>CURSO DE CAPACITAÇÃO PARA AUXILIAR DE MECÂNICO (ENCARGOS COMPLEMENTARES) - HORISTA</t>
  </si>
  <si>
    <t xml:space="preserve"> 00000251 </t>
  </si>
  <si>
    <t>AUXILIAR DE MECANICO</t>
  </si>
  <si>
    <t xml:space="preserve"> 95320 </t>
  </si>
  <si>
    <t>CURSO DE CAPACITAÇÃO PARA AUXILIAR DE SERRALHEIRO (ENCARGOS COMPLEMENTARES) - HORISTA</t>
  </si>
  <si>
    <t xml:space="preserve"> 00000252 </t>
  </si>
  <si>
    <t>AJUDANTE DE SERRALHEIRO (HORISTA)</t>
  </si>
  <si>
    <t xml:space="preserve"> 88256 </t>
  </si>
  <si>
    <t>AZULEJISTA OU LADRILHISTA COM ENCARGOS COMPLEMENTARES</t>
  </si>
  <si>
    <t xml:space="preserve"> 95324 </t>
  </si>
  <si>
    <t>CURSO DE CAPACITAÇÃO PARA AZULEJISTA OU LADRILHISTA (ENCARGOS COMPLEMENTARES) - HORISTA</t>
  </si>
  <si>
    <t xml:space="preserve"> 00004760 </t>
  </si>
  <si>
    <t>AZULEJISTA OU LADRILHEIRO (HORISTA)</t>
  </si>
  <si>
    <t xml:space="preserve"> D00349 </t>
  </si>
  <si>
    <t>Aditivo plastificante</t>
  </si>
  <si>
    <t xml:space="preserve"> D00043 </t>
  </si>
  <si>
    <t>Arame recozido No. 18</t>
  </si>
  <si>
    <t xml:space="preserve"> D00425 </t>
  </si>
  <si>
    <t>Aço CA 50/60 -  Preço médio</t>
  </si>
  <si>
    <t xml:space="preserve"> 030011 </t>
  </si>
  <si>
    <t>Aterro incluindo carga, descarga, transporte e apiloamento</t>
  </si>
  <si>
    <t xml:space="preserve"> M00006 </t>
  </si>
  <si>
    <t>Compactador de solo CM-13</t>
  </si>
  <si>
    <t>Hp</t>
  </si>
  <si>
    <t xml:space="preserve"> J00001 </t>
  </si>
  <si>
    <t>Aterro arenoso</t>
  </si>
  <si>
    <t xml:space="preserve"> 10555 </t>
  </si>
  <si>
    <t>Encargos Complementares - Armador</t>
  </si>
  <si>
    <t xml:space="preserve"> 81 </t>
  </si>
  <si>
    <t>Aço ca-50   6,3 a 12,5 mm kg</t>
  </si>
  <si>
    <t xml:space="preserve"> 00039315 </t>
  </si>
  <si>
    <t>ESPACADOR / DISTANCIADOR TIPO GARRA DUPLA, EM PLASTICO, COBRIMENTO *20* MM, PARA FERRAGENS DE LAJES E FUNDO DE VIGAS</t>
  </si>
  <si>
    <t xml:space="preserve"> 88826 </t>
  </si>
  <si>
    <t>BETONEIRA CAPACIDADE NOMINAL DE 400 L, CAPACIDADE DE MISTURA 280 L, MOTOR ELÉTRICO TRIFÁSICO POTÊNCIA DE 2 CV, SEM CARREGADOR - DEPRECIAÇÃO. AF_10/2014</t>
  </si>
  <si>
    <t xml:space="preserve"> 88827 </t>
  </si>
  <si>
    <t>BETONEIRA CAPACIDADE NOMINAL DE 400 L, CAPACIDADE DE MISTURA 280 L, MOTOR ELÉTRICO TRIFÁSICO POTÊNCIA DE 2 CV, SEM CARREGADOR - JUROS. AF_10/2014</t>
  </si>
  <si>
    <t xml:space="preserve"> 88828 </t>
  </si>
  <si>
    <t>BETONEIRA CAPACIDADE NOMINAL DE 400 L, CAPACIDADE DE MISTURA 280 L, MOTOR ELÉTRICO TRIFÁSICO POTÊNCIA DE 2 CV, SEM CARREGADOR - MANUTENÇÃO. AF_10/2014</t>
  </si>
  <si>
    <t xml:space="preserve"> 88829 </t>
  </si>
  <si>
    <t>BETONEIRA CAPACIDADE NOMINAL DE 400 L, CAPACIDADE DE MISTURA 280 L, MOTOR ELÉTRICO TRIFÁSICO POTÊNCIA DE 2 CV, SEM CARREGADOR - MATERIAIS NA OPERAÇÃO. AF_10/2014</t>
  </si>
  <si>
    <t xml:space="preserve"> 00010535 </t>
  </si>
  <si>
    <t>BETONEIRA CAPACIDADE NOMINAL 400 L, CAPACIDADE DE MISTURA  280 L, MOTOR ELETRICO TRIFASICO 220/380 V POTENCIA 2 CV, SEM CARREGADOR</t>
  </si>
  <si>
    <t xml:space="preserve"> 00002705 </t>
  </si>
  <si>
    <t>ENERGIA ELETRICA ATE 2000 KWH INDUSTRIAL, SEM DEMANDA</t>
  </si>
  <si>
    <t xml:space="preserve"> 89221 </t>
  </si>
  <si>
    <t>BETONEIRA CAPACIDADE NOMINAL DE 600 L, CAPACIDADE DE MISTURA 360 L, MOTOR ELÉTRICO TRIFÁSICO POTÊNCIA DE 4 CV, SEM CARREGADOR - DEPRECIAÇÃO. AF_11/2014</t>
  </si>
  <si>
    <t xml:space="preserve"> 89222 </t>
  </si>
  <si>
    <t>BETONEIRA CAPACIDADE NOMINAL DE 600 L, CAPACIDADE DE MISTURA 360 L, MOTOR ELÉTRICO TRIFÁSICO POTÊNCIA DE 4 CV, SEM CARREGADOR - JUROS. AF_11/2014</t>
  </si>
  <si>
    <t xml:space="preserve"> 89223 </t>
  </si>
  <si>
    <t>BETONEIRA CAPACIDADE NOMINAL DE 600 L, CAPACIDADE DE MISTURA 360 L, MOTOR ELÉTRICO TRIFÁSICO POTÊNCIA DE 4 CV, SEM CARREGADOR - MANUTENÇÃO. AF_11/2014</t>
  </si>
  <si>
    <t xml:space="preserve"> 89224 </t>
  </si>
  <si>
    <t>BETONEIRA CAPACIDADE NOMINAL DE 600 L, CAPACIDADE DE MISTURA 360 L, MOTOR ELÉTRICO TRIFÁSICO POTÊNCIA DE 4 CV, SEM CARREGADOR - MATERIAIS NA OPERAÇÃO. AF_11/2014</t>
  </si>
  <si>
    <t xml:space="preserve"> 00036397 </t>
  </si>
  <si>
    <t>BETONEIRA, CAPACIDADE NOMINAL 600 L, CAPACIDADE DE MISTURA  360L, MOTOR ELETRICO TRIFASICO 220/380V, POTENCIA 4CV, EXCLUSO CARREGADOR</t>
  </si>
  <si>
    <t xml:space="preserve"> 040285 </t>
  </si>
  <si>
    <t>Baldrame em conc.simples c/seixo incl.forma mad.br.</t>
  </si>
  <si>
    <t xml:space="preserve"> 00001013 </t>
  </si>
  <si>
    <t>CABO DE COBRE, FLEXIVEL, CLASSE 4 OU 5, ISOLACAO EM PVC/A, ANTICHAMA BWF-B, 1 CONDUTOR, 450/750 V, SECAO NOMINAL 1,5 MM2</t>
  </si>
  <si>
    <t xml:space="preserve"> 00021127 </t>
  </si>
  <si>
    <t>FITA ISOLANTE ADESIVA ANTICHAMA, USO ATE 750 V, EM ROLO DE 19 MM X 5 M</t>
  </si>
  <si>
    <t xml:space="preserve"> 00000979 </t>
  </si>
  <si>
    <t>CABO DE COBRE, FLEXIVEL, CLASSE 4 OU 5, ISOLACAO EM PVC/A, ANTICHAMA BWF-B, 1 CONDUTOR, 450/750 V, SECAO NOMINAL 16 MM2</t>
  </si>
  <si>
    <t xml:space="preserve"> 00001014 </t>
  </si>
  <si>
    <t>CABO DE COBRE, FLEXIVEL, CLASSE 4 OU 5, ISOLACAO EM PVC/A, ANTICHAMA BWF-B, 1 CONDUTOR, 450/750 V, SECAO NOMINAL 2,5 MM2</t>
  </si>
  <si>
    <t xml:space="preserve"> 00000981 </t>
  </si>
  <si>
    <t>CABO DE COBRE, FLEXIVEL, CLASSE 4 OU 5, ISOLACAO EM PVC/A, ANTICHAMA BWF-B, 1 CONDUTOR, 450/750 V, SECAO NOMINAL 4 MM2</t>
  </si>
  <si>
    <t xml:space="preserve"> 101619 </t>
  </si>
  <si>
    <t>PREPARO DE FUNDO DE VALA COM LARGURA MENOR QUE 1,5 M, COM CAMADA DE BRITA, LANÇAMENTO MANUAL. AF_08/2020</t>
  </si>
  <si>
    <t xml:space="preserve"> 97734 </t>
  </si>
  <si>
    <t>PEÇA RETANGULAR PRÉ-MOLDADA, VOLUME DE CONCRETO DE 10 A 30 LITROS, TAXA DE AÇO APROXIMADA DE 30KG/M³. AF_01/2018</t>
  </si>
  <si>
    <t xml:space="preserve"> 101616 </t>
  </si>
  <si>
    <t>PREPARO DE FUNDO DE VALA COM LARGURA MENOR QUE 1,5 M (ACERTO DO SOLO NATURAL). AF_08/2020</t>
  </si>
  <si>
    <t xml:space="preserve"> 94970 </t>
  </si>
  <si>
    <t>CONCRETO FCK = 20MPA, TRAÇO 1:2,7:3 (EM MASSA SECA DE CIMENTO/ AREIA MÉDIA/ BRITA 1) - PREPARO MECÂNICO COM BETONEIRA 600 L. AF_05/2021</t>
  </si>
  <si>
    <t xml:space="preserve"> 97735 </t>
  </si>
  <si>
    <t>PEÇA RETANGULAR PRÉ-MOLDADA, VOLUME DE CONCRETO DE 30 A 100 LITROS, TAXA DE AÇO APROXIMADA DE 30KG/M³. AF_01/2018</t>
  </si>
  <si>
    <t xml:space="preserve"> 00000650 </t>
  </si>
  <si>
    <t>BLOCO DE VEDACAO DE CONCRETO, 9 X 19 X 39 CM (CLASSE C - NBR 6136)</t>
  </si>
  <si>
    <t xml:space="preserve"> 00005069 </t>
  </si>
  <si>
    <t>PREGO DE ACO POLIDO COM CABECA 17 X 27 (2 1/2 X 11)</t>
  </si>
  <si>
    <t xml:space="preserve"> 00006193 </t>
  </si>
  <si>
    <t>TABUA  NAO  APARELHADA  *2,5 X 20* CM, EM MACARANDUBA, ANGELIM OU EQUIVALENTE DA REGIAO - BRUTA</t>
  </si>
  <si>
    <t xml:space="preserve"> 00001872 </t>
  </si>
  <si>
    <t>CAIXA DE PASSAGEM, EM PVC, DE 4" X 2", PARA ELETRODUTO FLEXIVEL CORRUGADO</t>
  </si>
  <si>
    <t xml:space="preserve"> 91387 </t>
  </si>
  <si>
    <t>CAMINHÃO BASCULANTE 10 M3, TRUCADO CABINE SIMPLES, PESO BRUTO TOTAL 23.000 KG, CARGA ÚTIL MÁXIMA 15.935 KG, DISTÂNCIA ENTRE EIXOS 4,80 M, POTÊNCIA 230 CV INCLUSIVE CAÇAMBA METÁLICA - CHI DIURNO. AF_06/2014</t>
  </si>
  <si>
    <t xml:space="preserve"> 88281 </t>
  </si>
  <si>
    <t>MOTORISTA DE BASCULANTE COM ENCARGOS COMPLEMENTARES</t>
  </si>
  <si>
    <t xml:space="preserve"> 91380 </t>
  </si>
  <si>
    <t>CAMINHÃO BASCULANTE 10 M3, TRUCADO CABINE SIMPLES, PESO BRUTO TOTAL 23.000 KG, CARGA ÚTIL MÁXIMA 15.935 KG, DISTÂNCIA ENTRE EIXOS 4,80 M, POTÊNCIA 230 CV INCLUSIVE CAÇAMBA METÁLICA - DEPRECIAÇÃO. AF_06/2014</t>
  </si>
  <si>
    <t xml:space="preserve"> 91381 </t>
  </si>
  <si>
    <t>CAMINHÃO BASCULANTE 10 M3, TRUCADO CABINE SIMPLES, PESO BRUTO TOTAL 23.000 KG, CARGA ÚTIL MÁXIMA 15.935 KG, DISTÂNCIA ENTRE EIXOS 4,80 M, POTÊNCIA 230 CV INCLUSIVE CAÇAMBA METÁLICA - JUROS. AF_06/2014</t>
  </si>
  <si>
    <t xml:space="preserve"> 91382 </t>
  </si>
  <si>
    <t>CAMINHÃO BASCULANTE 10 M3, TRUCADO CABINE SIMPLES, PESO BRUTO TOTAL 23.000 KG, CARGA ÚTIL MÁXIMA 15.935 KG, DISTÂNCIA ENTRE EIXOS 4,80 M, POTÊNCIA 230 CV INCLUSIVE CAÇAMBA METÁLICA - IMPOSTOS E SEGUROS. AF_06/2014</t>
  </si>
  <si>
    <t xml:space="preserve"> 91386 </t>
  </si>
  <si>
    <t>CAMINHÃO BASCULANTE 10 M3, TRUCADO CABINE SIMPLES, PESO BRUTO TOTAL 23.000 KG, CARGA ÚTIL MÁXIMA 15.935 KG, DISTÂNCIA ENTRE EIXOS 4,80 M, POTÊNCIA 230 CV INCLUSIVE CAÇAMBA METÁLICA - CHP DIURNO. AF_06/2014</t>
  </si>
  <si>
    <t xml:space="preserve"> 91383 </t>
  </si>
  <si>
    <t>CAMINHÃO BASCULANTE 10 M3, TRUCADO CABINE SIMPLES, PESO BRUTO TOTAL 23.000 KG, CARGA ÚTIL MÁXIMA 15.935 KG, DISTÂNCIA ENTRE EIXOS 4,80 M, POTÊNCIA 230 CV INCLUSIVE CAÇAMBA METÁLICA - MANUTENÇÃO. AF_06/2014</t>
  </si>
  <si>
    <t xml:space="preserve"> 91384 </t>
  </si>
  <si>
    <t>CAMINHÃO BASCULANTE 10 M3, TRUCADO CABINE SIMPLES, PESO BRUTO TOTAL 23.000 KG, CARGA ÚTIL MÁXIMA 15.935 KG, DISTÂNCIA ENTRE EIXOS 4,80 M, POTÊNCIA 230 CV INCLUSIVE CAÇAMBA METÁLICA - MATERIAIS NA OPERAÇÃO. AF_06/2014</t>
  </si>
  <si>
    <t xml:space="preserve"> 00037734 </t>
  </si>
  <si>
    <t>CACAMBA METALICA BASCULANTE COM CAPACIDADE DE 10 M3 (INCLUI MONTAGEM, NAO INCLUI CAMINHAO)</t>
  </si>
  <si>
    <t xml:space="preserve"> 00037758 </t>
  </si>
  <si>
    <t>CAMINHAO TRUCADO, PESO BRUTO TOTAL 23000 KG, CARGA UTIL MAXIMA 15285 KG, DISTANCIA ENTRE EIXOS 4,80 M, POTENCIA 326 CV (INCLUI CABINE E CHASSI, NAO INCLUI CARROCERIA)</t>
  </si>
  <si>
    <t xml:space="preserve"> 00004221 </t>
  </si>
  <si>
    <t>OLEO DIESEL COMBUSTIVEL COMUM</t>
  </si>
  <si>
    <t xml:space="preserve"> 67827 </t>
  </si>
  <si>
    <t>CAMINHÃO BASCULANTE 6 M3 TOCO, PESO BRUTO TOTAL 16.000 KG, CARGA ÚTIL MÁXIMA 11.130 KG, DISTÂNCIA ENTRE EIXOS 5,36 M, POTÊNCIA 185 CV, INCLUSIVE CAÇAMBA METÁLICA - CHI DIURNO. AF_06/2014</t>
  </si>
  <si>
    <t xml:space="preserve"> 7058 </t>
  </si>
  <si>
    <t>CAMINHÃO BASCULANTE 6 M3 TOCO, PESO BRUTO TOTAL 16.000 KG, CARGA ÚTIL MÁXIMA 11.130 KG, DISTÂNCIA ENTRE EIXOS 5,36 M, POTÊNCIA 185 CV, INCLUSIVE CAÇAMBA METÁLICA - DEPRECIAÇÃO. AF_06/2014</t>
  </si>
  <si>
    <t xml:space="preserve"> 7059 </t>
  </si>
  <si>
    <t>CAMINHÃO BASCULANTE 6 M3 TOCO, PESO BRUTO TOTAL 16.000 KG, CARGA ÚTIL MÁXIMA 11.130 KG, DISTÂNCIA ENTRE EIXOS 5,36 M, POTÊNCIA 185 CV, INCLUSIVE CAÇAMBA METÁLICA - JUROS. AF_06/2014</t>
  </si>
  <si>
    <t xml:space="preserve"> 91402 </t>
  </si>
  <si>
    <t>CAMINHÃO BASCULANTE 6 M3 TOCO, PESO BRUTO TOTAL 16.000 KG, CARGA ÚTIL MÁXIMA 11.130 KG, DISTÂNCIA ENTRE EIXOS 5,36 M, POTÊNCIA 185 CV, INCLUSIVE CAÇAMBA METÁLICA - IMPOSTOS E SEGUROS. AF_06/2014</t>
  </si>
  <si>
    <t xml:space="preserve"> 67826 </t>
  </si>
  <si>
    <t>CAMINHÃO BASCULANTE 6 M3 TOCO, PESO BRUTO TOTAL 16.000 KG, CARGA ÚTIL MÁXIMA 11.130 KG, DISTÂNCIA ENTRE EIXOS 5,36 M, POTÊNCIA 185 CV, INCLUSIVE CAÇAMBA METÁLICA - CHP DIURNO. AF_06/2014</t>
  </si>
  <si>
    <t xml:space="preserve"> 7060 </t>
  </si>
  <si>
    <t>CAMINHÃO BASCULANTE 6 M3 TOCO, PESO BRUTO TOTAL 16.000 KG, CARGA ÚTIL MÁXIMA 11.130 KG, DISTÂNCIA ENTRE EIXOS 5,36 M, POTÊNCIA 185 CV, INCLUSIVE CAÇAMBA METÁLICA - MANUTENÇÃO. AF_06/2014</t>
  </si>
  <si>
    <t xml:space="preserve"> 7061 </t>
  </si>
  <si>
    <t>CAMINHÃO BASCULANTE 6 M3 TOCO, PESO BRUTO TOTAL 16.000 KG, CARGA ÚTIL MÁXIMA 11.130 KG, DISTÂNCIA ENTRE EIXOS 5,36 M, POTÊNCIA 185 CV, INCLUSIVE CAÇAMBA METÁLICA - MATERIAIS NA OPERAÇÃO. AF_06/2014</t>
  </si>
  <si>
    <t xml:space="preserve"> 00037733 </t>
  </si>
  <si>
    <t>CACAMBA METALICA BASCULANTE COM CAPACIDADE DE 6 M3 (INCLUI MONTAGEM, NAO INCLUI CAMINHAO)</t>
  </si>
  <si>
    <t xml:space="preserve"> 00037752 </t>
  </si>
  <si>
    <t>CAMINHAO TOCO, PESO BRUTO TOTAL 16000 KG, CARGA UTIL MAXIMA 11030 KG, DISTANCIA ENTRE EIXOS 5,41 M, POTENCIA 185 CV (INCLUI CABINE E CHASSI, NAO INCLUI CARROCERIA)</t>
  </si>
  <si>
    <t xml:space="preserve"> 5940 </t>
  </si>
  <si>
    <t>PÁ CARREGADEIRA SOBRE RODAS, POTÊNCIA LÍQUIDA 128 HP, CAPACIDADE DA CAÇAMBA 1,7 A 2,8 M3, PESO OPERACIONAL 11632 KG - CHP DIURNO. AF_06/2014</t>
  </si>
  <si>
    <t xml:space="preserve"> 5942 </t>
  </si>
  <si>
    <t>PÁ CARREGADEIRA SOBRE RODAS, POTÊNCIA LÍQUIDA 128 HP, CAPACIDADE DA CAÇAMBA 1,7 A 2,8 M3, PESO OPERACIONAL 11632 KG - CHI DIURNO. AF_06/2014</t>
  </si>
  <si>
    <t xml:space="preserve"> 43459 </t>
  </si>
  <si>
    <t xml:space="preserve"> 43483 </t>
  </si>
  <si>
    <t xml:space="preserve"> 95329 </t>
  </si>
  <si>
    <t>CURSO DE CAPACITAÇÃO PARA CARPINTEIRO DE ESQUADRIA (ENCARGOS COMPLEMENTARES) - HORISTA</t>
  </si>
  <si>
    <t xml:space="preserve"> 00001214 </t>
  </si>
  <si>
    <t>CARPINTEIRO DE ESQUADRIAS (HORISTA)</t>
  </si>
  <si>
    <t xml:space="preserve"> 95330 </t>
  </si>
  <si>
    <t>CURSO DE CAPACITAÇÃO PARA CARPINTEIRO DE FÔRMAS (ENCARGOS COMPLEMENTARES) - HORISTA</t>
  </si>
  <si>
    <t xml:space="preserve"> 00001368 </t>
  </si>
  <si>
    <t>CHUVEIRO COMUM EM PLASTICO BRANCO, COM CANO, 3 TEMPERATURAS, 5500 W (110/220 V)</t>
  </si>
  <si>
    <t xml:space="preserve"> 00003146 </t>
  </si>
  <si>
    <t>FITA VEDA ROSCA EM ROLOS DE 18 MM X 10 M (L X C)</t>
  </si>
  <si>
    <t xml:space="preserve"> 90279 </t>
  </si>
  <si>
    <t>GRAUTE FGK=20 MPA; TRAÇO 1:0,04:1,8:2,1 (EM MASSA SECA DE CIMENTO/ CAL/ AREIA GROSSA/ BRITA 0) - PREPARO MECÂNICO COM BETONEIRA 400 L. AF_09/2021</t>
  </si>
  <si>
    <t xml:space="preserve"> 00000659 </t>
  </si>
  <si>
    <t>CANALETA DE CONCRETO 14 X 19 X 19 CM (CLASSE C - NBR 6136)</t>
  </si>
  <si>
    <t xml:space="preserve"> 91534 </t>
  </si>
  <si>
    <t>COMPACTADOR DE SOLOS DE PERCUSSÃO (SOQUETE) COM MOTOR A GASOLINA 4 TEMPOS, POTÊNCIA 4 CV - CHI DIURNO. AF_08/2015</t>
  </si>
  <si>
    <t xml:space="preserve"> 91529 </t>
  </si>
  <si>
    <t>COMPACTADOR DE SOLOS DE PERCUSSÃO (SOQUETE) COM MOTOR A GASOLINA 4 TEMPOS, POTÊNCIA 4 CV - DEPRECIAÇÃO. AF_08/2015</t>
  </si>
  <si>
    <t xml:space="preserve"> 91530 </t>
  </si>
  <si>
    <t>COMPACTADOR DE SOLOS DE PERCUSSÃO (SOQUETE) COM MOTOR A GASOLINA 4 TEMPOS, POTÊNCIA 4 CV - JUROS. AF_08/2015</t>
  </si>
  <si>
    <t xml:space="preserve"> 91533 </t>
  </si>
  <si>
    <t>COMPACTADOR DE SOLOS DE PERCUSSÃO (SOQUETE) COM MOTOR A GASOLINA 4 TEMPOS, POTÊNCIA 4 CV - CHP DIURNO. AF_08/2015</t>
  </si>
  <si>
    <t xml:space="preserve"> 91531 </t>
  </si>
  <si>
    <t>COMPACTADOR DE SOLOS DE PERCUSSÃO (SOQUETE) COM MOTOR A GASOLINA 4 TEMPOS, POTÊNCIA 4 CV - MANUTENÇÃO. AF_08/2015</t>
  </si>
  <si>
    <t xml:space="preserve"> 91532 </t>
  </si>
  <si>
    <t>COMPACTADOR DE SOLOS DE PERCUSSÃO (SOQUETE) COM MOTOR A GASOLINA 4 TEMPOS, POTÊNCIA 4 CV - MATERIAIS NA OPERAÇÃO. AF_08/2015</t>
  </si>
  <si>
    <t xml:space="preserve"> 00013458 </t>
  </si>
  <si>
    <t>COMPACTADOR DE SOLOS DE PERCURSAO (SOQUETE) COM MOTOR A GASOLINA 4 TEMPOS DE 4 HP (4 CV)</t>
  </si>
  <si>
    <t xml:space="preserve"> 00004222 </t>
  </si>
  <si>
    <t>GASOLINA COMUM</t>
  </si>
  <si>
    <t xml:space="preserve"> 00004721 </t>
  </si>
  <si>
    <t>PEDRA BRITADA N. 1 (9,5 a 19 MM) POSTO PEDREIRA/FORNECEDOR, SEM FRETE</t>
  </si>
  <si>
    <t xml:space="preserve"> 94971 </t>
  </si>
  <si>
    <t>CONCRETO FCK = 25MPA, TRAÇO 1:2,3:2,7 (EM MASSA SECA DE CIMENTO/ AREIA MÉDIA/ BRITA 1) - PREPARO MECÂNICO COM BETONEIRA 600 L. AF_05/2021</t>
  </si>
  <si>
    <t xml:space="preserve"> 94968 </t>
  </si>
  <si>
    <t>CONCRETO MAGRO PARA LASTRO, TRAÇO 1:4,5:4,5 (EM MASSA SECA DE CIMENTO/ AREIA MÉDIA/ BRITA 1) - PREPARO MECÂNICO COM BETONEIRA 600 L. AF_05/2021</t>
  </si>
  <si>
    <t xml:space="preserve"> 001500 </t>
  </si>
  <si>
    <t>ESTOPA COMUM EMBALAGEM 200 GRAMAS</t>
  </si>
  <si>
    <t xml:space="preserve"> 002782 </t>
  </si>
  <si>
    <t>REGISTRO GAVETA BRONZE BRUTO 1"</t>
  </si>
  <si>
    <t xml:space="preserve"> 004152 </t>
  </si>
  <si>
    <t>NIPLE DUPLO FERRO GALVANIZADO 1"</t>
  </si>
  <si>
    <t xml:space="preserve"> 004636 </t>
  </si>
  <si>
    <t>FITA TEFLON VEDA ROSCA 18mm x 25m</t>
  </si>
  <si>
    <t xml:space="preserve"> 005211 </t>
  </si>
  <si>
    <t>TORNEIRA PARA JARDIM AMARELA 1/2" OU 3/4"</t>
  </si>
  <si>
    <t xml:space="preserve"> 005537 </t>
  </si>
  <si>
    <t>COTOVELO 90 DE REDUCAO FERRO GALV. DIAM. 3/4" x 1/2"</t>
  </si>
  <si>
    <t xml:space="preserve"> 006815 </t>
  </si>
  <si>
    <t>TUBO ACO GALVANIZADO DIN 2440 NBR 5580 CLASSE LEVE 3/4" (2,25kg/m)</t>
  </si>
  <si>
    <t xml:space="preserve"> 00000034 </t>
  </si>
  <si>
    <t>ACO CA-50, 10,0 MM, VERGALHAO</t>
  </si>
  <si>
    <t xml:space="preserve"> 92806 </t>
  </si>
  <si>
    <t>CORTE E DOBRA DE AÇO CA-50, DIÂMETRO DE 20,0 MM. AF_06/2022</t>
  </si>
  <si>
    <t xml:space="preserve"> 00043056 </t>
  </si>
  <si>
    <t>ACO CA-50, 20,0 MM OU 25,0 MM, VERGALHAO</t>
  </si>
  <si>
    <t xml:space="preserve"> 00000033 </t>
  </si>
  <si>
    <t>ACO CA-50, 8,0 MM, VERGALHAO</t>
  </si>
  <si>
    <t xml:space="preserve"> 00043059 </t>
  </si>
  <si>
    <t>ACO CA-60, 4,2 MM, OU 5,0 MM, OU 6,0 MM, OU 7,0 MM, VERGALHAO</t>
  </si>
  <si>
    <t xml:space="preserve"> 95332 </t>
  </si>
  <si>
    <t>CURSO DE CAPACITAÇÃO PARA ELETRICISTA (ENCARGOS COMPLEMENTARES) - HORISTA</t>
  </si>
  <si>
    <t xml:space="preserve"> 95335 </t>
  </si>
  <si>
    <t>CURSO DE CAPACITAÇÃO PARA ENCANADOR OU BOMBEIRO HIDRÁULICO (ENCARGOS COMPLEMENTARES) - HORISTA</t>
  </si>
  <si>
    <t xml:space="preserve"> 95401 </t>
  </si>
  <si>
    <t>CURSO DE CAPACITAÇÃO PARA ENCARREGADO GERAL (ENCARGOS COMPLEMENTARES) - HORISTA</t>
  </si>
  <si>
    <t xml:space="preserve"> 00004083 </t>
  </si>
  <si>
    <t>ENCARREGADO GERAL DE OBRAS (HORISTA)</t>
  </si>
  <si>
    <t xml:space="preserve"> 95402 </t>
  </si>
  <si>
    <t>CURSO DE CAPACITAÇÃO PARA ENGENHEIRO CIVIL DE OBRA JÚNIOR (ENCARGOS COMPLEMENTARES) - HORISTA</t>
  </si>
  <si>
    <t xml:space="preserve"> 00002706 </t>
  </si>
  <si>
    <t>ENGENHEIRO CIVIL DE OBRA JUNIOR</t>
  </si>
  <si>
    <t xml:space="preserve"> 95403 </t>
  </si>
  <si>
    <t>CURSO DE CAPACITAÇÃO PARA ENGENHEIRO CIVIL DE OBRA PLENO (ENCARGOS COMPLEMENTARES) - HORISTA</t>
  </si>
  <si>
    <t xml:space="preserve"> 00002707 </t>
  </si>
  <si>
    <t>ENGENHEIRO CIVIL DE OBRA PLENO</t>
  </si>
  <si>
    <t xml:space="preserve"> 95404 </t>
  </si>
  <si>
    <t>CURSO DE CAPACITAÇÃO PARA ENGENHEIRO CIVIL DE OBRA SÊNIOR (ENCARGOS COMPLEMENTARES) - HORISTA</t>
  </si>
  <si>
    <t xml:space="preserve"> 00002708 </t>
  </si>
  <si>
    <t>ENGENHEIRO CIVIL DE OBRA SENIOR</t>
  </si>
  <si>
    <t xml:space="preserve"> 95336 </t>
  </si>
  <si>
    <t>CURSO DE CAPACITAÇÃO PARA ESTUCADOR (ENCARGOS COMPLEMENTARES) - HORISTA</t>
  </si>
  <si>
    <t xml:space="preserve"> 00012865 </t>
  </si>
  <si>
    <t>ESTUCADOR</t>
  </si>
  <si>
    <t xml:space="preserve"> 95338 </t>
  </si>
  <si>
    <t>CURSO DE CAPACITAÇÃO PARA IMPERMEABILIZADOR (ENCARGOS COMPLEMENTARES) - HORISTA</t>
  </si>
  <si>
    <t xml:space="preserve"> 00012873 </t>
  </si>
  <si>
    <t>IMPERMEABILIZADOR (HORISTA)</t>
  </si>
  <si>
    <t xml:space="preserve"> 95390 </t>
  </si>
  <si>
    <t>CURSO DE CAPACITAÇÃO PARA JARDINEIRO (ENCARGOS COMPLEMENTARES) - HORISTA</t>
  </si>
  <si>
    <t xml:space="preserve"> 95340 </t>
  </si>
  <si>
    <t>CURSO DE CAPACITAÇÃO PARA MARCENEIRO (ENCARGOS COMPLEMENTARES) - HORISTA</t>
  </si>
  <si>
    <t xml:space="preserve"> 00012868 </t>
  </si>
  <si>
    <t>MARCENEIRO (HORISTA)</t>
  </si>
  <si>
    <t xml:space="preserve"> 95341 </t>
  </si>
  <si>
    <t>CURSO DE CAPACITAÇÃO PARA MARMORISTA/GRANITEIRO (ENCARGOS COMPLEMENTARES) - HORISTA</t>
  </si>
  <si>
    <t xml:space="preserve"> 00004755 </t>
  </si>
  <si>
    <t>MARMORISTA / GRANITEIRO (HORISTA)</t>
  </si>
  <si>
    <t xml:space="preserve"> 95342 </t>
  </si>
  <si>
    <t>CURSO DE CAPACITAÇÃO PARA MECÂNICO DE EQUIPAMENTOS PESADOS (ENCARGOS COMPLEMENTARES) - HORISTA</t>
  </si>
  <si>
    <t xml:space="preserve"> 00004058 </t>
  </si>
  <si>
    <t>MECANICO DE EQUIPAMENTOS PESADOS</t>
  </si>
  <si>
    <t xml:space="preserve"> 95405 </t>
  </si>
  <si>
    <t>CURSO DE CAPACITAÇÃO PARA MESTRE DE OBRAS (ENCARGOS COMPLEMENTARES) - HORISTA</t>
  </si>
  <si>
    <t xml:space="preserve"> 00004069 </t>
  </si>
  <si>
    <t>MESTRE DE OBRAS (HORISTA)</t>
  </si>
  <si>
    <t xml:space="preserve"> 95343 </t>
  </si>
  <si>
    <t>CURSO DE CAPACITAÇÃO PARA MONTADOR  DE TUBO AÇO/EQUIPAMENTOS (ENCARGOS COMPLEMENTARES) - HORISTA</t>
  </si>
  <si>
    <t xml:space="preserve"> 00002701 </t>
  </si>
  <si>
    <t>INSTALADOR DE TUBULACOES (TUBOS/EQUIPAMENTOS)</t>
  </si>
  <si>
    <t xml:space="preserve"> 95344 </t>
  </si>
  <si>
    <t>CURSO DE CAPACITAÇÃO PARA MONTADOR DE ESTRUTURA METÁLICA (ENCARGOS COMPLEMENTARES) - HORISTA</t>
  </si>
  <si>
    <t xml:space="preserve"> 00044497 </t>
  </si>
  <si>
    <t>MONTADOR DE ESTRUTURAS METALICAS HORISTA</t>
  </si>
  <si>
    <t xml:space="preserve"> 95346 </t>
  </si>
  <si>
    <t>CURSO DE CAPACITAÇÃO PARA MOTORISTA DE BASCULANTE (ENCARGOS COMPLEMENTARES) - HORISTA</t>
  </si>
  <si>
    <t xml:space="preserve"> 00020020 </t>
  </si>
  <si>
    <t>MOTORISTA DE CAMINHAO-BASCULANTE</t>
  </si>
  <si>
    <t xml:space="preserve"> 95389 </t>
  </si>
  <si>
    <t>CURSO DE CAPACITAÇÃO PARA OPERADOR DE BETONEIRA ESTACIONÁRIA/MISTURADOR (ENCARGOS COMPLEMENTARES) - HORISTA</t>
  </si>
  <si>
    <t xml:space="preserve"> 00037666 </t>
  </si>
  <si>
    <t>OPERADOR DE BETONEIRA ESTACIONARIA / MISTURADOR</t>
  </si>
  <si>
    <t xml:space="preserve"> 95357 </t>
  </si>
  <si>
    <t>CURSO DE CAPACITAÇÃO PARA OPERADOR DE ESCAVADEIRA (ENCARGOS COMPLEMENTARES) - HORISTA</t>
  </si>
  <si>
    <t xml:space="preserve"> 00004234 </t>
  </si>
  <si>
    <t>OPERADOR DE ESCAVADEIRA</t>
  </si>
  <si>
    <t xml:space="preserve"> 95358 </t>
  </si>
  <si>
    <t>CURSO DE CAPACITAÇÃO PARA OPERADOR DE GUINCHO (ENCARGOS COMPLEMENTARES) - HORISTA</t>
  </si>
  <si>
    <t xml:space="preserve"> 00004253 </t>
  </si>
  <si>
    <t>OPERADOR DE GUINCHO OU GUINCHEIRO</t>
  </si>
  <si>
    <t xml:space="preserve"> 95359 </t>
  </si>
  <si>
    <t>CURSO DE CAPACITAÇÃO PARA OPERADOR DE GUINDASTE (ENCARGOS COMPLEMENTARES) - HORISTA</t>
  </si>
  <si>
    <t xml:space="preserve"> 00004254 </t>
  </si>
  <si>
    <t>OPERADOR DE GUINDASTE</t>
  </si>
  <si>
    <t xml:space="preserve"> 95360 </t>
  </si>
  <si>
    <t>CURSO DE CAPACITAÇÃO PARA OPERADOR DE MÁQUINAS E EQUIPAMENTOS (ENCARGOS COMPLEMENTARES) - HORISTA</t>
  </si>
  <si>
    <t xml:space="preserve"> 00004230 </t>
  </si>
  <si>
    <t>OPERADOR DE MAQUINAS E TRATORES DIVERSOS (TERRAPLANAGEM)</t>
  </si>
  <si>
    <t xml:space="preserve"> 95364 </t>
  </si>
  <si>
    <t>CURSO DE CAPACITAÇÃO PARA OPERADOR DE PÁ CARREGADEIRA (ENCARGOS COMPLEMENTARES) - HORISTA</t>
  </si>
  <si>
    <t xml:space="preserve"> 00004248 </t>
  </si>
  <si>
    <t>OPERADOR DE PA CARREGADEIRA</t>
  </si>
  <si>
    <t xml:space="preserve"> 95367 </t>
  </si>
  <si>
    <t>CURSO DE CAPACITAÇÃO PARA OPERADOR DE USINA DE ASFALTO, DE SOLOS OU DE CONCRETO (ENCARGOS COMPLEMENTARES) - HORISTA</t>
  </si>
  <si>
    <t xml:space="preserve"> 00004233 </t>
  </si>
  <si>
    <t>OPERADOR DE USINA DE ASFALTO, DE SOLOS OU DE CONCRETO</t>
  </si>
  <si>
    <t xml:space="preserve"> 95368 </t>
  </si>
  <si>
    <t>CURSO DE CAPACITAÇÃO PARA OPERADOR JATO DE AREIA OU JATISTA (ENCARGOS COMPLEMENTARES) - HORISTA</t>
  </si>
  <si>
    <t xml:space="preserve"> 00004251 </t>
  </si>
  <si>
    <t>OPERADOR DE JATO ABRASIVO OU JATISTA</t>
  </si>
  <si>
    <t xml:space="preserve"> 95371 </t>
  </si>
  <si>
    <t>CURSO DE CAPACITAÇÃO PARA PEDREIRO (ENCARGOS COMPLEMENTARES) - HORISTA</t>
  </si>
  <si>
    <t xml:space="preserve"> 95372 </t>
  </si>
  <si>
    <t>CURSO DE CAPACITAÇÃO PARA PINTOR (ENCARGOS COMPLEMENTARES) - HORISTA</t>
  </si>
  <si>
    <t xml:space="preserve"> 95377 </t>
  </si>
  <si>
    <t>CURSO DE CAPACITAÇÃO PARA SERRALHEIRO (ENCARGOS COMPLEMENTARES) - HORISTA</t>
  </si>
  <si>
    <t xml:space="preserve"> 00006110 </t>
  </si>
  <si>
    <t>SERRALHEIRO (HORISTA)</t>
  </si>
  <si>
    <t xml:space="preserve"> 95378 </t>
  </si>
  <si>
    <t>CURSO DE CAPACITAÇÃO PARA SERVENTE (ENCARGOS COMPLEMENTARES) - HORISTA</t>
  </si>
  <si>
    <t xml:space="preserve"> 95379 </t>
  </si>
  <si>
    <t>CURSO DE CAPACITAÇÃO PARA SOLDADOR (ENCARGOS COMPLEMENTARES) - HORISTA</t>
  </si>
  <si>
    <t xml:space="preserve"> 00006160 </t>
  </si>
  <si>
    <t>SOLDADOR (HORISTA)</t>
  </si>
  <si>
    <t xml:space="preserve"> 95385 </t>
  </si>
  <si>
    <t>CURSO DE CAPACITAÇÃO PARA TELHADISTA (ENCARGOS COMPLEMENTARES) - HORISTA</t>
  </si>
  <si>
    <t xml:space="preserve"> 00012869 </t>
  </si>
  <si>
    <t>TELHADOR (HORISTA)</t>
  </si>
  <si>
    <t xml:space="preserve"> 95386 </t>
  </si>
  <si>
    <t>CURSO DE CAPACITAÇÃO PARA TRATORISTA (ENCARGOS COMPLEMENTARES) - HORISTA</t>
  </si>
  <si>
    <t xml:space="preserve"> 00004237 </t>
  </si>
  <si>
    <t>OPERADOR DE TRATOR - EXCLUSIVE AGROPECUARIA</t>
  </si>
  <si>
    <t xml:space="preserve"> 95387 </t>
  </si>
  <si>
    <t>CURSO DE CAPACITAÇÃO PARA VIDRACEIRO (ENCARGOS COMPLEMENTARES) - HORISTA</t>
  </si>
  <si>
    <t xml:space="preserve"> 00010489 </t>
  </si>
  <si>
    <t>VIDRACEIRO (HORISTA)</t>
  </si>
  <si>
    <t xml:space="preserve"> 95388 </t>
  </si>
  <si>
    <t>CURSO DE CAPACITAÇÃO PARA VIGIA NOTURNO (ENCARGOS COMPLEMENTARES) - HORISTA</t>
  </si>
  <si>
    <t xml:space="preserve"> 00041776 </t>
  </si>
  <si>
    <t>VIGIA NOTURNO, HORA EFETIVAMENTE TRABALHADA DE 22 H AS 5 H (COM ADICIONAL NOTURNO)</t>
  </si>
  <si>
    <t xml:space="preserve"> 00000301 </t>
  </si>
  <si>
    <t>ANEL BORRACHA PARA TUBO ESGOTO PREDIAL, DN 100 MM (NBR 5688)</t>
  </si>
  <si>
    <t xml:space="preserve"> 00001966 </t>
  </si>
  <si>
    <t>CURVA PVC CURTA 90 GRAUS, DN 100 MM, PARA ESGOTO PREDIAL</t>
  </si>
  <si>
    <t xml:space="preserve"> 00020078 </t>
  </si>
  <si>
    <t>PASTA LUBRIFICANTE PARA TUBOS E CONEXOES COM JUNTA ELASTICA, EMBALAGEM DE *400* GR (USO EM PVC, ACO, POLIETILENO E OUTROS)</t>
  </si>
  <si>
    <t xml:space="preserve"> 2972 </t>
  </si>
  <si>
    <t>Cabo de aço galvanizado com alma de fibra DN 15 mm (5/8") m</t>
  </si>
  <si>
    <t xml:space="preserve"> 130507 </t>
  </si>
  <si>
    <t>Camada impermeabilizadora e=10cm c/ seixo</t>
  </si>
  <si>
    <t xml:space="preserve"> 050729 </t>
  </si>
  <si>
    <t>Concreto armado fck=20MPA c/ forma mad. branca (incl. lançamento e adensamento)</t>
  </si>
  <si>
    <t xml:space="preserve"> 280022 </t>
  </si>
  <si>
    <t>OPERADOR DE BETONEIRA/MISTURADOR COM ENCARGOS COMPLEMENTARES</t>
  </si>
  <si>
    <t xml:space="preserve"> M00013 </t>
  </si>
  <si>
    <t>Vibrador de imersão, diâmetro de ponteira 45mm, motor elétrico trifásico potência de 2 cv</t>
  </si>
  <si>
    <t xml:space="preserve"> M00008 </t>
  </si>
  <si>
    <t>Betoneira eletrica - 320l</t>
  </si>
  <si>
    <t xml:space="preserve"> 124 </t>
  </si>
  <si>
    <t>Concreto simples fabricado na obra, fck=13,5 mpa (b1/b2), sem lançamento e adensamento</t>
  </si>
  <si>
    <t xml:space="preserve"> 00004718 </t>
  </si>
  <si>
    <t>PEDRA BRITADA N. 2 (19 A 38 MM) POSTO PEDREIRA/FORNECEDOR, SEM FRETE</t>
  </si>
  <si>
    <t xml:space="preserve"> 7692 </t>
  </si>
  <si>
    <t>Lançamento de concreto simples fabricado na obra, inclusive adensamento e acabamento em peças da superestrutura</t>
  </si>
  <si>
    <t xml:space="preserve"> 125 </t>
  </si>
  <si>
    <t>Concreto simples fck= 15 MPA (b1/b2), fabricado na obra, sem lançamento e adensamento</t>
  </si>
  <si>
    <t xml:space="preserve"> 127 </t>
  </si>
  <si>
    <t>Concreto simples usinado fck=21mpa, bombeado, lançado e adensado em superestrutura</t>
  </si>
  <si>
    <t xml:space="preserve"> 128 </t>
  </si>
  <si>
    <t>Lançamento de concreto usinado, bombeado, em peças armadas da superestrutura, inclusive colocação, adensamento e acabamento</t>
  </si>
  <si>
    <t xml:space="preserve"> 00034492 </t>
  </si>
  <si>
    <t>CONCRETO USINADO BOMBEAVEL, CLASSE DE RESISTENCIA C20, COM BRITA 0 E 1, SLUMP = 100 +/- 20 MM, EXCLUI SERVICO DE BOMBEAMENTO (NBR 8953)</t>
  </si>
  <si>
    <t xml:space="preserve"> 00044535 </t>
  </si>
  <si>
    <t>SERVICO DE BOMBEAMENTO DE CONCRETO COM CONSUMO MINIMO DE 40  M3</t>
  </si>
  <si>
    <t xml:space="preserve"> 00034494 </t>
  </si>
  <si>
    <t>CONCRETO USINADO BOMBEAVEL, CLASSE DE RESISTENCIA C30, COM BRITA 0 E 1, SLUMP = 100 +/- 20 MM, EXCLUI SERVICO DE BOMBEAMENTO (NBR 8953)</t>
  </si>
  <si>
    <t xml:space="preserve"> D00408 </t>
  </si>
  <si>
    <t>Concreto comprado em central de 35MPA</t>
  </si>
  <si>
    <t xml:space="preserve"> M00010 </t>
  </si>
  <si>
    <t>Taxa de Bomba</t>
  </si>
  <si>
    <t xml:space="preserve"> 00001574 </t>
  </si>
  <si>
    <t>TERMINAL A COMPRESSAO EM COBRE ESTANHADO PARA CABO 10 MM2, 1 FURO E 1 COMPRESSAO, PARA PARAFUSO DE FIXACAO M6</t>
  </si>
  <si>
    <t xml:space="preserve"> 00002386 </t>
  </si>
  <si>
    <t>DISJUNTOR TIPO NEMA, MONOPOLAR 35  ATE  50 A, TENSAO MAXIMA DE 240 V</t>
  </si>
  <si>
    <t xml:space="preserve"> 00002689 </t>
  </si>
  <si>
    <t>ELETRODUTO PVC FLEXIVEL CORRUGADO, COR AMARELA, DE 20 MM</t>
  </si>
  <si>
    <t xml:space="preserve"> 00002688 </t>
  </si>
  <si>
    <t>ELETRODUTO PVC FLEXIVEL CORRUGADO, COR AMARELA, DE 25 MM</t>
  </si>
  <si>
    <t xml:space="preserve"> 00037411 </t>
  </si>
  <si>
    <t>TELA DE ACO SOLDADA GALVANIZADA/ZINCADA PARA ALVENARIA, FIO D = *1,24 MM, MALHA 25 X 25 MM</t>
  </si>
  <si>
    <t xml:space="preserve"> 023591 </t>
  </si>
  <si>
    <t>CURSO DE CAPACITACAO PARA AJUDANTE DE ARMADOR</t>
  </si>
  <si>
    <t xml:space="preserve"> 023689 </t>
  </si>
  <si>
    <t>EXAMES - MENSALISTA (ENCARGOS COMPLEMENTARES SINAPI)</t>
  </si>
  <si>
    <t xml:space="preserve"> 023690 </t>
  </si>
  <si>
    <t>TRANSPORTE - HORISTA (ENCARGOS COMPLEMENTARES SINAPI)</t>
  </si>
  <si>
    <t xml:space="preserve"> 023691 </t>
  </si>
  <si>
    <t>ALIMENTACAO - MENSALISTA (ENCARGOS COMPLEMENTARES SINAPI)</t>
  </si>
  <si>
    <t xml:space="preserve"> 023692 </t>
  </si>
  <si>
    <t>SEGURO - MENSALISTA (ENCARGOS COMPLEMENTARES SINAPI)</t>
  </si>
  <si>
    <t xml:space="preserve"> 023693 </t>
  </si>
  <si>
    <t>EPI - MENSALISTA (ENCARGOS COMPLEMENTARES SINAPI)</t>
  </si>
  <si>
    <t xml:space="preserve"> 023694 </t>
  </si>
  <si>
    <t>FERRAMENTAS - MENSALISTA (ENCARGOS COMPLEMENTARES SINAPI)</t>
  </si>
  <si>
    <t xml:space="preserve"> 023594 </t>
  </si>
  <si>
    <t>CURSO DE CAPACITACAO PARA AJUDANTE DE OPERACAO EM GERAL</t>
  </si>
  <si>
    <t xml:space="preserve"> 023595 </t>
  </si>
  <si>
    <t>CURSO DE CAPACITACAO PARA AJUDANTE DE PEDREIRO</t>
  </si>
  <si>
    <t xml:space="preserve"> 023615 </t>
  </si>
  <si>
    <t>CURSO DE CAPACITACAO PARA ELETRICISTA</t>
  </si>
  <si>
    <t xml:space="preserve"> 023654 </t>
  </si>
  <si>
    <t>CURSO DE CAPACITACAO PARA PEDREIRO</t>
  </si>
  <si>
    <t xml:space="preserve"> 00043463 </t>
  </si>
  <si>
    <t>FERRAMENTAS - FAMILIA ENCARREGADO GERAL - HORISTA (ENCARGOS COMPLEMENTARES - COLETADO CAIXA)</t>
  </si>
  <si>
    <t xml:space="preserve"> 00043487 </t>
  </si>
  <si>
    <t>EPI - FAMILIA ENCARREGADO GERAL - HORISTA (ENCARGOS COMPLEMENTARES - COLETADO CAIXA)</t>
  </si>
  <si>
    <t xml:space="preserve"> 86884 </t>
  </si>
  <si>
    <t>ENGATE FLEXÍVEL EM PLÁSTICO BRANCO, 1/2 X 30CM - FORNECIMENTO E INSTALAÇÃO. AF_01/2020</t>
  </si>
  <si>
    <t xml:space="preserve"> 00006141 </t>
  </si>
  <si>
    <t>ENGATE/RABICHO FLEXIVEL PLASTICO (PVC OU ABS) BRANCO 1/2 " X 30 CM</t>
  </si>
  <si>
    <t xml:space="preserve"> 00043462 </t>
  </si>
  <si>
    <t>FERRAMENTAS - FAMILIA ENGENHEIRO CIVIL - HORISTA (ENCARGOS COMPLEMENTARES - COLETADO CAIXA)</t>
  </si>
  <si>
    <t xml:space="preserve"> 00043486 </t>
  </si>
  <si>
    <t>EPI - FAMILIA ENGENHEIRO CIVIL - HORISTA (ENCARGOS COMPLEMENTARES - COLETADO CAIXA)</t>
  </si>
  <si>
    <t xml:space="preserve"> 158 </t>
  </si>
  <si>
    <t>Almoço (Participação do empregador) un</t>
  </si>
  <si>
    <t xml:space="preserve"> 941 </t>
  </si>
  <si>
    <t>Fardamento com mangas curta un</t>
  </si>
  <si>
    <t xml:space="preserve"> 1651 </t>
  </si>
  <si>
    <t>Óculos branco proteção pr</t>
  </si>
  <si>
    <t>pr</t>
  </si>
  <si>
    <t xml:space="preserve"> 2378 </t>
  </si>
  <si>
    <t>Vale transporte un</t>
  </si>
  <si>
    <t xml:space="preserve"> 10362 </t>
  </si>
  <si>
    <t>Seguro de vida e acidente em grupo un</t>
  </si>
  <si>
    <t xml:space="preserve"> 10596 </t>
  </si>
  <si>
    <t>Protetor auricular un</t>
  </si>
  <si>
    <t xml:space="preserve"> 10492 </t>
  </si>
  <si>
    <t>Cesta Básica un</t>
  </si>
  <si>
    <t xml:space="preserve"> 10599 </t>
  </si>
  <si>
    <t>Protetor solar fps 30 com 120ml un</t>
  </si>
  <si>
    <t xml:space="preserve"> 10517 </t>
  </si>
  <si>
    <t>Exames admissionais/demissionais (checkup) cj</t>
  </si>
  <si>
    <t>cj</t>
  </si>
  <si>
    <t xml:space="preserve"> 10585 </t>
  </si>
  <si>
    <t>Arco de serra un</t>
  </si>
  <si>
    <t xml:space="preserve"> 10586 </t>
  </si>
  <si>
    <t>Torquesa un</t>
  </si>
  <si>
    <t xml:space="preserve"> 10761 </t>
  </si>
  <si>
    <t>Refeição - café da manhã ( café com leite e dois pães com manteiga) un</t>
  </si>
  <si>
    <t xml:space="preserve"> 00012892 </t>
  </si>
  <si>
    <t>LUVA RASPA DE COURO, CANO CURTO (PUNHO *7* CM)</t>
  </si>
  <si>
    <t>PAR</t>
  </si>
  <si>
    <t xml:space="preserve"> 00012893 </t>
  </si>
  <si>
    <t>BOTA DE SEGURANCA COM BIQUEIRA DE ACO E COLARINHO ACOLCHOADO</t>
  </si>
  <si>
    <t xml:space="preserve"> 00012894 </t>
  </si>
  <si>
    <t>CAPA PARA CHUVA EM PVC COM FORRO DE POLIESTER, COM CAPUZ (AMARELA OU AZUL)</t>
  </si>
  <si>
    <t xml:space="preserve"> 00012895 </t>
  </si>
  <si>
    <t>CAPACETE DE SEGURANCA ABA FRONTAL COM SUSPENSAO DE POLIETILENO, SEM JUGULAR (CLASSE B)</t>
  </si>
  <si>
    <t xml:space="preserve"> 10577 </t>
  </si>
  <si>
    <t>Serrote 40cm un</t>
  </si>
  <si>
    <t xml:space="preserve"> 10578 </t>
  </si>
  <si>
    <t>Formão grande un</t>
  </si>
  <si>
    <t xml:space="preserve"> 10579 </t>
  </si>
  <si>
    <t>Chave de fenda chata 30 cm un</t>
  </si>
  <si>
    <t xml:space="preserve"> 11244 </t>
  </si>
  <si>
    <t>Martelo com unha un</t>
  </si>
  <si>
    <t xml:space="preserve"> 11248 </t>
  </si>
  <si>
    <t>Furadeira e Parafusadeira eletrica Bosch ou Similar profissional un</t>
  </si>
  <si>
    <t xml:space="preserve"> 11249 </t>
  </si>
  <si>
    <t>Serra circular eletrica portatil un</t>
  </si>
  <si>
    <t xml:space="preserve"> 11240 </t>
  </si>
  <si>
    <t>Alicate com isolamento un</t>
  </si>
  <si>
    <t xml:space="preserve"> 11241 </t>
  </si>
  <si>
    <t>Alicate volt-amperimetro un</t>
  </si>
  <si>
    <t xml:space="preserve"> 11242 </t>
  </si>
  <si>
    <t>Chave inglesa 12" un</t>
  </si>
  <si>
    <t xml:space="preserve"> 10592 </t>
  </si>
  <si>
    <t>Lima chata 12" un</t>
  </si>
  <si>
    <t xml:space="preserve"> 10593 </t>
  </si>
  <si>
    <t>Praio simples 30cm un</t>
  </si>
  <si>
    <t xml:space="preserve"> 11253 </t>
  </si>
  <si>
    <t>Tarracha para tubos PVC de 1/2" un</t>
  </si>
  <si>
    <t xml:space="preserve"> 11254 </t>
  </si>
  <si>
    <t>Tarracha para tubos PVC de 3/4" un</t>
  </si>
  <si>
    <t xml:space="preserve"> 11255 </t>
  </si>
  <si>
    <t>Tarracha para tubos PVC de 1" un</t>
  </si>
  <si>
    <t xml:space="preserve"> 11256 </t>
  </si>
  <si>
    <t>Tarracha para tubos PVC de 1 1/2" un</t>
  </si>
  <si>
    <t xml:space="preserve"> 11257 </t>
  </si>
  <si>
    <t>Tarracha para tubos PVC de 1 1/4" un</t>
  </si>
  <si>
    <t xml:space="preserve"> 4729 </t>
  </si>
  <si>
    <t>Marreta 1 kg com cabo un</t>
  </si>
  <si>
    <t xml:space="preserve"> 4728 </t>
  </si>
  <si>
    <t>Talhadeira chata 10" Talhadeira chara 10" un</t>
  </si>
  <si>
    <t xml:space="preserve"> 10788 </t>
  </si>
  <si>
    <t>Pá quadrada un</t>
  </si>
  <si>
    <t xml:space="preserve"> 00002711 </t>
  </si>
  <si>
    <t>CARRINHO DE MAO DE ACO CAPACIDADE 50 A 60 L, PNEU COM CAMARA</t>
  </si>
  <si>
    <t xml:space="preserve"> 4174 </t>
  </si>
  <si>
    <t>Desempenadeira de aço lisa, cabo madeira, ref:143, Atlas ou similar un</t>
  </si>
  <si>
    <t xml:space="preserve"> 4722 </t>
  </si>
  <si>
    <t>Colher de pedreiro un</t>
  </si>
  <si>
    <t xml:space="preserve"> 10282 </t>
  </si>
  <si>
    <t>Regua de alumínio c/ 2,00m (para pedreiro) un</t>
  </si>
  <si>
    <t xml:space="preserve"> 10789 </t>
  </si>
  <si>
    <t>Nível de bolha de madeira un</t>
  </si>
  <si>
    <t xml:space="preserve"> 10790 </t>
  </si>
  <si>
    <t>Prumo de face un</t>
  </si>
  <si>
    <t xml:space="preserve"> 11243 </t>
  </si>
  <si>
    <t>Martelo sem unha un</t>
  </si>
  <si>
    <t xml:space="preserve"> 11245 </t>
  </si>
  <si>
    <t>Desempoladeira de madeira 12x22 un</t>
  </si>
  <si>
    <t xml:space="preserve"> 11246 </t>
  </si>
  <si>
    <t>Escala métrica de bambú Un</t>
  </si>
  <si>
    <t xml:space="preserve"> 11247 </t>
  </si>
  <si>
    <t>Serra mármore Serra marmore un</t>
  </si>
  <si>
    <t xml:space="preserve"> 11264 </t>
  </si>
  <si>
    <t>Marreta de 1/2 kg com cabo un</t>
  </si>
  <si>
    <t xml:space="preserve"> 11265 </t>
  </si>
  <si>
    <t>Martelo de borracha com cabo un</t>
  </si>
  <si>
    <t xml:space="preserve"> 4725 </t>
  </si>
  <si>
    <t>Espátula un</t>
  </si>
  <si>
    <t xml:space="preserve"> 10583 </t>
  </si>
  <si>
    <t>Trincha 3" un</t>
  </si>
  <si>
    <t xml:space="preserve"> 11250 </t>
  </si>
  <si>
    <t>Rolo lã de carneiro 20cm un</t>
  </si>
  <si>
    <t xml:space="preserve"> 11251 </t>
  </si>
  <si>
    <t>Pincel de seda 2" un</t>
  </si>
  <si>
    <t xml:space="preserve"> 11252 </t>
  </si>
  <si>
    <t>Escada de aluminio de abrir com 7 degraus un</t>
  </si>
  <si>
    <t xml:space="preserve"> 11046 </t>
  </si>
  <si>
    <t>Escavadeira hidraúlica sobre esteira, Caterpillar: 320DL - cap 600l p/ longo alcance, com rompedor hidraúlico h</t>
  </si>
  <si>
    <t xml:space="preserve"> 2497 </t>
  </si>
  <si>
    <t>Escavação manual de vala ou cava em material de 1ª categoria, profundidade até 1,50m</t>
  </si>
  <si>
    <t>Escavação Manual em Área Urbana</t>
  </si>
  <si>
    <t xml:space="preserve"> 92263 </t>
  </si>
  <si>
    <t>FABRICAÇÃO DE FÔRMA PARA PILARES E ESTRUTURAS SIMILARES, EM CHAPA DE MADEIRA COMPENSADA RESINADA, E = 17 MM. AF_09/2020</t>
  </si>
  <si>
    <t xml:space="preserve"> 00001358 </t>
  </si>
  <si>
    <t>CHAPA/PAINEL DE MADEIRA COMPENSADA RESINADA (MADEIRITE RESINADO ROSA) PARA FORMA DE CONCRETO, DE 2200 x 1100 MM, E = 17 MM</t>
  </si>
  <si>
    <t xml:space="preserve"> 00003097 </t>
  </si>
  <si>
    <t>FECHADURA ROSETA REDONDA PARA PORTA DE BANHEIRO, EM ACO INOX (MAQUINA, TESTA E CONTRA-TESTA) E EM ZAMAC (MACANETA, LINGUETA E TRINCOS) COM ACABAMENTO CROMADO, MAQUINA DE 40 MM, INCLUINDO CHAVE TIPO TRANQUETA</t>
  </si>
  <si>
    <t xml:space="preserve"> 00000392 </t>
  </si>
  <si>
    <t>ABRACADEIRA EM ACO PARA AMARRACAO DE ELETRODUTOS, TIPO D, COM 1/2" E PARAFUSO DE FIXACAO</t>
  </si>
  <si>
    <t xml:space="preserve"> D00082 </t>
  </si>
  <si>
    <t>Prego 2"x11</t>
  </si>
  <si>
    <t xml:space="preserve"> D00012 </t>
  </si>
  <si>
    <t>Ripão em madeira de lei 2"x1" serr.</t>
  </si>
  <si>
    <t xml:space="preserve"> 630 </t>
  </si>
  <si>
    <t>Compensado resinado 12mm - Madeirit ou similar m2</t>
  </si>
  <si>
    <t xml:space="preserve"> 1569 </t>
  </si>
  <si>
    <t>Madeira mista serrada (barrote) 6 x 6cm - 0,0036 m3/m (angelim, louro) m</t>
  </si>
  <si>
    <t xml:space="preserve"> 00004509 </t>
  </si>
  <si>
    <t>SARRAFO *2,5 X 10* CM EM PINUS, MISTA OU EQUIVALENTE DA REGIAO - BRUTA</t>
  </si>
  <si>
    <t xml:space="preserve"> 3176 </t>
  </si>
  <si>
    <t>Forma plana para estruturas, em compensado plastificado de 12mm, 01 uso, inclusive escoramento - Rev 02_04/2022</t>
  </si>
  <si>
    <t xml:space="preserve"> 00001347 </t>
  </si>
  <si>
    <t>CHAPA/PAINEL DE MADEIRA COMPENSADA PLASTIFICADA (MADEIRITE PLASTIFICADO) PARA FORMA DE CONCRETO, DE 2200 x 1100 MM, E = 12 MM</t>
  </si>
  <si>
    <t xml:space="preserve"> 00004720 </t>
  </si>
  <si>
    <t>PEDRA BRITADA N. 0, OU PEDRISCO (4,8 A 9,5 MM) POSTO PEDREIRA/FORNECEDOR, SEM FRETE</t>
  </si>
  <si>
    <t xml:space="preserve"> 93282 </t>
  </si>
  <si>
    <t>GUINCHO ELÉTRICO DE COLUNA, CAPACIDADE 400 KG, COM MOTO FREIO, MOTOR TRIFÁSICO DE 1,25 CV - CHI DIURNO. AF_03/2016</t>
  </si>
  <si>
    <t xml:space="preserve"> 88295 </t>
  </si>
  <si>
    <t>OPERADOR DE GUINCHO COM ENCARGOS COMPLEMENTARES</t>
  </si>
  <si>
    <t xml:space="preserve"> 93277 </t>
  </si>
  <si>
    <t>GUINCHO ELÉTRICO DE COLUNA, CAPACIDADE 400 KG, COM MOTO FREIO, MOTOR TRIFÁSICO DE 1,25 CV - DEPRECIAÇÃO. AF_03/2016</t>
  </si>
  <si>
    <t xml:space="preserve"> 93278 </t>
  </si>
  <si>
    <t>GUINCHO ELÉTRICO DE COLUNA, CAPACIDADE 400 KG, COM MOTO FREIO, MOTOR TRIFÁSICO DE 1,25 CV - JUROS. AF_03/2016</t>
  </si>
  <si>
    <t xml:space="preserve"> 93281 </t>
  </si>
  <si>
    <t>GUINCHO ELÉTRICO DE COLUNA, CAPACIDADE 400 KG, COM MOTO FREIO, MOTOR TRIFÁSICO DE 1,25 CV - CHP DIURNO. AF_03/2016</t>
  </si>
  <si>
    <t xml:space="preserve"> 93279 </t>
  </si>
  <si>
    <t>GUINCHO ELÉTRICO DE COLUNA, CAPACIDADE 400 KG, COM MOTO FREIO, MOTOR TRIFÁSICO DE 1,25 CV - MANUTENÇÃO. AF_03/2016</t>
  </si>
  <si>
    <t xml:space="preserve"> 93280 </t>
  </si>
  <si>
    <t>GUINCHO ELÉTRICO DE COLUNA, CAPACIDADE 400 KG, COM MOTO FREIO, MOTOR TRIFÁSICO DE 1,25 CV - MATERIAIS NA OPERAÇÃO. AF_03/2016</t>
  </si>
  <si>
    <t xml:space="preserve"> 00036487 </t>
  </si>
  <si>
    <t>GUINCHO ELETRICO DE COLUNA, CAPACIDADE 400 KG, COM MOTO FREIO, MOTOR TRIFASICO DE 1,25 CV</t>
  </si>
  <si>
    <t xml:space="preserve"> 88296 </t>
  </si>
  <si>
    <t>OPERADOR DE GUINDASTE COM ENCARGOS COMPLEMENTARES</t>
  </si>
  <si>
    <t xml:space="preserve"> 93283 </t>
  </si>
  <si>
    <t>GUINDASTE HIDRÁULICO AUTOPROPELIDO, COM LANÇA TELESCÓPICA 40 M, CAPACIDADE MÁXIMA 60 T, POTÊNCIA 260 KW - DEPRECIAÇÃO. AF_03/2016</t>
  </si>
  <si>
    <t xml:space="preserve"> 93284 </t>
  </si>
  <si>
    <t>GUINDASTE HIDRÁULICO AUTOPROPELIDO, COM LANÇA TELESCÓPICA 40 M, CAPACIDADE MÁXIMA 60 T, POTÊNCIA 260 KW - JUROS. AF_03/2016</t>
  </si>
  <si>
    <t xml:space="preserve"> 93296 </t>
  </si>
  <si>
    <t>GUINDASTE HIDRÁULICO AUTOPROPELIDO, COM LANÇA TELESCÓPICA 40 M, CAPACIDADE MÁXIMA 60 T, POTÊNCIA 260 KW - IMPOSTOS E SEGUROS. AF_03/2016</t>
  </si>
  <si>
    <t xml:space="preserve"> 93285 </t>
  </si>
  <si>
    <t>GUINDASTE HIDRÁULICO AUTOPROPELIDO, COM LANÇA TELESCÓPICA 40 M, CAPACIDADE MÁXIMA 60 T, POTÊNCIA 260 KW - MANUTENÇÃO. AF_03/2016</t>
  </si>
  <si>
    <t xml:space="preserve"> 93286 </t>
  </si>
  <si>
    <t>GUINDASTE HIDRÁULICO AUTOPROPELIDO, COM LANÇA TELESCÓPICA 40 M, CAPACIDADE MÁXIMA 60 T, POTÊNCIA 260 KW - MATERIAIS NA OPERAÇÃO. AF_03/2016</t>
  </si>
  <si>
    <t xml:space="preserve"> 00044474 </t>
  </si>
  <si>
    <t>GUINDASTE HIDRAULICO AUTOPROPELIDO, COM LANCA TELESCOPICA 40 M, CAPACIDADE MAXIMA 60 T, POTENCIA 260 KW, TRACAO  6 X 6</t>
  </si>
  <si>
    <t xml:space="preserve"> 00003379 </t>
  </si>
  <si>
    <t>HASTE DE ATERRAMENTO EM ACO COM 3,00 M DE COMPRIMENTO E DN = 5/8", REVESTIDA COM BAIXA CAMADA DE COBRE, SEM CONECTOR</t>
  </si>
  <si>
    <t xml:space="preserve"> 91946 </t>
  </si>
  <si>
    <t>SUPORTE PARAFUSADO COM PLACA DE ENCAIXE 4" X 2" MÉDIO (1,30 M DO PISO) PARA PONTO ELÉTRICO - FORNECIMENTO E INSTALAÇÃO. AF_12/2015</t>
  </si>
  <si>
    <t xml:space="preserve"> 91958 </t>
  </si>
  <si>
    <t>INTERRUPTOR SIMPLES (2 MÓDULOS), 10A/250V, SEM SUPORTE E SEM PLACA - FORNECIMENTO E INSTALAÇÃO. AF_12/2015</t>
  </si>
  <si>
    <t xml:space="preserve"> 00038112 </t>
  </si>
  <si>
    <t>INTERRUPTOR SIMPLES 10A, 250V (APENAS MODULO)</t>
  </si>
  <si>
    <t xml:space="preserve"> 91966 </t>
  </si>
  <si>
    <t>INTERRUPTOR SIMPLES (3 MÓDULOS), 10A/250V, SEM SUPORTE E SEM PLACA - FORNECIMENTO E INSTALAÇÃO. AF_12/2015</t>
  </si>
  <si>
    <t xml:space="preserve"> 88306 </t>
  </si>
  <si>
    <t>OPERADOR JATO DE AREIA OU JATISTA COM ENCARGOS COMPLEMENTARES</t>
  </si>
  <si>
    <t xml:space="preserve"> 93408 </t>
  </si>
  <si>
    <t>MÁQUINA JATO DE PRESSAO PORTÁTIL, CAMARA DE 1 SAIDA, CAPACIDADE 280 L, DIAMETRO 670 MM, BICO DE JATO CURTO VENTURI DE 5/16'' , MANGUEIRA DE 1'' COM COMPRESSOR DE AR REBOCÁVEL 189 PCM E MOTOR DIESEL 63 CV - CHP DIURNO. AF_03/2016</t>
  </si>
  <si>
    <t xml:space="preserve"> 93409 </t>
  </si>
  <si>
    <t>MÁQUINA JATO DE PRESSAO PORTÁTIL, CAMARA DE 1 SAIDA, CAPACIDADE 280 L, DIAMETRO 670 MM, BICO DE JATO CURTO VENTURI DE 5/16'' , MANGUEIRA DE 1'' COM COMPRESSOR DE AR REBOCÁVEL 189 PCM E MOTOR DIESEL 63 CV - CHI DIURNO. AF_03/2016</t>
  </si>
  <si>
    <t xml:space="preserve"> 00036785 </t>
  </si>
  <si>
    <t>GRANALHA DE ACO, ANGULAR (GRIT), PARA JATEAMENTO, PENEIRA 1,41 A 1,19 MM (SAE G16)</t>
  </si>
  <si>
    <t>SC25KG</t>
  </si>
  <si>
    <t xml:space="preserve"> 89366 </t>
  </si>
  <si>
    <t>JOELHO 90 GRAUS COM BUCHA DE LATÃO, PVC, SOLDÁVEL, DN 25MM, X 3/4  INSTALADO EM RAMAL OU SUB-RAMAL DE ÁGUA - FORNECIMENTO E INSTALAÇÃO. AF_06/2022</t>
  </si>
  <si>
    <t xml:space="preserve"> 00003524 </t>
  </si>
  <si>
    <t>JOELHO PVC, SOLDAVEL, COM BUCHA DE LATAO, 90 GRAUS, 25 MM X 3/4", PARA AGUA FRIA PREDIAL</t>
  </si>
  <si>
    <t xml:space="preserve"> 00003517 </t>
  </si>
  <si>
    <t>JOELHO PVC, SOLDAVEL, BB, 90 GRAUS, SEM ANEL, DN 40 MM, PARA ESGOTO PREDIAL SECUNDARIO</t>
  </si>
  <si>
    <t xml:space="preserve"> 00000296 </t>
  </si>
  <si>
    <t>ANEL BORRACHA PARA TUBO ESGOTO PREDIAL, DN 50 MM (NBR 5688)</t>
  </si>
  <si>
    <t xml:space="preserve"> 00003526 </t>
  </si>
  <si>
    <t>JOELHO PVC, SOLDAVEL, PB, 90 GRAUS, DN 50 MM, PARA ESGOTO PREDIAL</t>
  </si>
  <si>
    <t xml:space="preserve"> 89362 </t>
  </si>
  <si>
    <t>JOELHO 90 GRAUS, PVC, SOLDÁVEL, DN 25MM, INSTALADO EM RAMAL OU SUB-RAMAL DE ÁGUA - FORNECIMENTO E INSTALAÇÃO. AF_06/2022</t>
  </si>
  <si>
    <t xml:space="preserve"> 00003529 </t>
  </si>
  <si>
    <t>JOELHO PVC, SOLDAVEL, 90 GRAUS, 25 MM, COR MARROM, PARA AGUA FRIA PREDIAL</t>
  </si>
  <si>
    <t xml:space="preserve"> 89351 </t>
  </si>
  <si>
    <t>REGISTRO DE PRESSÃO BRUTO, LATÃO,  ROSCÁVEL, 3/4'' - FORNECIMENTO E INSTALAÇÃO. AF_08/2021</t>
  </si>
  <si>
    <t xml:space="preserve"> 89385 </t>
  </si>
  <si>
    <t>LUVA SOLDÁVEL E COM ROSCA, PVC, SOLDÁVEL, DN 25MM X 3/4 , INSTALADO EM RAMAL OU SUB-RAMAL DE ÁGUA - FORNECIMENTO E INSTALAÇÃO. AF_06/2022</t>
  </si>
  <si>
    <t xml:space="preserve"> 86904 </t>
  </si>
  <si>
    <t>LAVATÓRIO LOUÇA BRANCA SUSPENSO, 29,5 X 39CM OU EQUIVALENTE, PADRÃO POPULAR - FORNECIMENTO E INSTALAÇÃO. AF_01/2020</t>
  </si>
  <si>
    <t xml:space="preserve"> 00010425 </t>
  </si>
  <si>
    <t>LAVATORIO DE LOUCA BRANCA, SUSPENSO (SEM COLUNA), DIMENSOES *40 X 30* CM</t>
  </si>
  <si>
    <t xml:space="preserve"> 86879 </t>
  </si>
  <si>
    <t>VÁLVULA EM PLÁSTICO 1 PARA PIA, TANQUE OU LAVATÓRIO, COM OU SEM LADRÃO - FORNECIMENTO E INSTALAÇÃO. AF_01/2020</t>
  </si>
  <si>
    <t xml:space="preserve"> 86883 </t>
  </si>
  <si>
    <t>SIFÃO DO TIPO FLEXÍVEL EM PVC 1  X 1.1/2  - FORNECIMENTO E INSTALAÇÃO. AF_01/2020</t>
  </si>
  <si>
    <t xml:space="preserve"> 86906 </t>
  </si>
  <si>
    <t>TORNEIRA CROMADA DE MESA, 1/2 OU 3/4, PARA LAVATÓRIO, PADRÃO POPULAR - FORNECIMENTO E INSTALAÇÃO. AF_01/2020</t>
  </si>
  <si>
    <t xml:space="preserve"> 00003799 </t>
  </si>
  <si>
    <t>LUMINARIA DE SOBREPOR EM CHAPA DE ACO PARA 2 LAMPADAS FLUORESCENTES DE *36* W, ALETADA, COMPLETA (LAMPADAS E REATOR INCLUSOS)</t>
  </si>
  <si>
    <t xml:space="preserve"> 00003906 </t>
  </si>
  <si>
    <t>LUVA SOLDAVEL COM ROSCA, PVC, 25 MM X 3/4", PARA AGUA FRIA PREDIAL</t>
  </si>
  <si>
    <t xml:space="preserve"> 88387 </t>
  </si>
  <si>
    <t>MISTURADOR DE ARGAMASSA, EIXO HORIZONTAL, CAPACIDADE DE MISTURA 300 KG, MOTOR ELÉTRICO POTÊNCIA 5 CV - DEPRECIAÇÃO. AF_06/2014</t>
  </si>
  <si>
    <t xml:space="preserve"> 88389 </t>
  </si>
  <si>
    <t>MISTURADOR DE ARGAMASSA, EIXO HORIZONTAL, CAPACIDADE DE MISTURA 300 KG, MOTOR ELÉTRICO POTÊNCIA 5 CV - JUROS. AF_06/2014</t>
  </si>
  <si>
    <t xml:space="preserve"> 88390 </t>
  </si>
  <si>
    <t>MISTURADOR DE ARGAMASSA, EIXO HORIZONTAL, CAPACIDADE DE MISTURA 300 KG, MOTOR ELÉTRICO POTÊNCIA 5 CV - MANUTENÇÃO. AF_06/2014</t>
  </si>
  <si>
    <t xml:space="preserve"> 88391 </t>
  </si>
  <si>
    <t>MISTURADOR DE ARGAMASSA, EIXO HORIZONTAL, CAPACIDADE DE MISTURA 300 KG, MOTOR ELÉTRICO POTÊNCIA 5 CV - MATERIAIS NA OPERAÇÃO. AF_06/2014</t>
  </si>
  <si>
    <t xml:space="preserve"> 00037544 </t>
  </si>
  <si>
    <t>MISTURADOR DE ARGAMASSA, EIXO HORIZONTAL, CAPACIDADE DE MISTURA 300 KG, MOTOR ELETRICO TRIFASICO 220/380 V, POTENCIA 5 CV</t>
  </si>
  <si>
    <t xml:space="preserve"> 00040271 </t>
  </si>
  <si>
    <t>LOCACAO DE APRUMADOR METALICO DE PILAR, COM ALTURA E ANGULO REGULAVEIS, EXTENSAO DE *1,50* A *2,80* M</t>
  </si>
  <si>
    <t xml:space="preserve"> 00040275 </t>
  </si>
  <si>
    <t>LOCACAO DE VIGA SANDUICHE METALICA VAZADA PARA TRAVAMENTO DE PILARES, ALTURA DE *8* CM, LARGURA DE *6* CM E EXTENSAO DE 2 M</t>
  </si>
  <si>
    <t xml:space="preserve"> 00040287 </t>
  </si>
  <si>
    <t>LOCACAO DE BARRA DE ANCORAGEM DE 0,80 A 1,20 M DE EXTENSAO, COM ROSCA DE 5/8", INCLUINDO PORCA E FLANGE</t>
  </si>
  <si>
    <t xml:space="preserve"> 93404 </t>
  </si>
  <si>
    <t>MÁQUINA JATO DE PRESSAO PORTÁTIL, CAMARA DE 1 SAIDA, CAPACIDADE 280 L, DIAMETRO 670 MM, BICO DE JATO CURTO VENTURI DE 5/16'' , MANGUEIRA DE 1'' COM COMPRESSOR DE AR REBOCÁVEL 189 PCM E MOTOR DIESEL 63 CV - DEPRECIAÇÃO. AF_03/2016</t>
  </si>
  <si>
    <t xml:space="preserve"> 93405 </t>
  </si>
  <si>
    <t>MÁQUINA JATO DE PRESSAO PORTÁTIL, CAMARA DE 1 SAIDA, CAPACIDADE 280 L, DIAMETRO 670 MM, BICO DE JATO CURTO VENTURI DE 5/16'' , MANGUEIRA DE 1'' COM COMPRESSOR DE AR REBOCÁVEL 189 PCM E MOTOR DIESEL 63 CV - JUROS. AF_03/2016</t>
  </si>
  <si>
    <t xml:space="preserve"> 93406 </t>
  </si>
  <si>
    <t>MÁQUINA JATO DE PRESSAO PORTÁTIL, CAMARA DE 1 SAIDA, CAPACIDADE 280 L, DIAMETRO 670 MM, BICO DE JATO CURTO VENTURI DE 5/16'' , MANGUEIRA DE 1'' COM COMPRESSOR DE AR REBOCÁVEL 189 PCM E MOTOR DIESEL 63 CV - MANUTENÇÃO. AF_03/2016</t>
  </si>
  <si>
    <t xml:space="preserve"> 93407 </t>
  </si>
  <si>
    <t>MÁQUINA JATO DE PRESSAO PORTÁTIL, CAMARA DE 1 SAIDA, CAPACIDADE 280 L, DIAMETRO 670 MM, BICO DE JATO CURTO VENTURI DE 5/16'' , MANGUEIRA DE 1'' COM COMPRESSOR DE AR REBOCÁVEL 189 PCM E MOTOR DIESEL 63 CV - MATERIAIS NA OPERAÇÃO. AF_03/2016</t>
  </si>
  <si>
    <t xml:space="preserve"> 00036522 </t>
  </si>
  <si>
    <t>COMPRESSOR DE AR REBOCAVEL, VAZAO 189 PCM, PRESSAO EFETIVA DE TRABALHO 102 PSI, MOTOR DIESEL, POTENCIA 63 CV</t>
  </si>
  <si>
    <t xml:space="preserve"> 00039813 </t>
  </si>
  <si>
    <t>MAQUINA TIPO VASO/TANQUE/JATO DE PRESSAO PORTATIL PARA JATEAMENTO, CONTROLE AUTOMATICO E REMOTO, CAMARA DE 1 SAIDA, 280 L, DIAM. *670* MM, BICO JATO CURTO VENTURI DE 5/16", MANGUEIRA DE 1" DE 10 M, COMPLETA (VALVULAS POP UP E DOSADORA, FUNDO CONICO ETC)</t>
  </si>
  <si>
    <t xml:space="preserve"> 43488 </t>
  </si>
  <si>
    <t xml:space="preserve"> 43464 </t>
  </si>
  <si>
    <t xml:space="preserve"> 88294 </t>
  </si>
  <si>
    <t>OPERADOR DE ESCAVADEIRA COM ENCARGOS COMPLEMENTARES</t>
  </si>
  <si>
    <t xml:space="preserve"> 88301 </t>
  </si>
  <si>
    <t>OPERADOR DE PÁ CARREGADEIRA COM ENCARGOS COMPLEMENTARES</t>
  </si>
  <si>
    <t xml:space="preserve"> 90670 </t>
  </si>
  <si>
    <t>PERFURATRIZ COM TORRE METÁLICA PARA EXECUÇÃO DE ESTACA HÉLICE CONTÍNUA, PROFUNDIDADE MÁXIMA DE 30 M, DIÂMETRO MÁXIMO DE 800 MM, POTÊNCIA INSTALADA DE 268 HP, MESA ROTATIVA COM TORQUE MÁXIMO DE 170 KNM - DEPRECIAÇÃO. AF_06/2015</t>
  </si>
  <si>
    <t xml:space="preserve"> 90671 </t>
  </si>
  <si>
    <t>PERFURATRIZ COM TORRE METÁLICA PARA EXECUÇÃO DE ESTACA HÉLICE CONTÍNUA, PROFUNDIDADE MÁXIMA DE 30 M, DIÂMETRO MÁXIMO DE 800 MM, POTÊNCIA INSTALADA DE 268 HP, MESA ROTATIVA COM TORQUE MÁXIMO DE 170 KNM - JUROS. AF_06/2015</t>
  </si>
  <si>
    <t xml:space="preserve"> 90672 </t>
  </si>
  <si>
    <t>PERFURATRIZ COM TORRE METÁLICA PARA EXECUÇÃO DE ESTACA HÉLICE CONTÍNUA, PROFUNDIDADE MÁXIMA DE 30 M, DIÂMETRO MÁXIMO DE 800 MM, POTÊNCIA INSTALADA DE 268 HP, MESA ROTATIVA COM TORQUE MÁXIMO DE 170 KNM - MANUTENÇÃO. AF_06/2015</t>
  </si>
  <si>
    <t xml:space="preserve"> 90673 </t>
  </si>
  <si>
    <t>PERFURATRIZ COM TORRE METÁLICA PARA EXECUÇÃO DE ESTACA HÉLICE CONTÍNUA, PROFUNDIDADE MÁXIMA DE 30 M, DIÂMETRO MÁXIMO DE 800 MM, POTÊNCIA INSTALADA DE 268 HP, MESA ROTATIVA COM TORQUE MÁXIMO DE 170 KNM - MATERIAIS NA OPERAÇÃO. AF_06/2015</t>
  </si>
  <si>
    <t xml:space="preserve"> 00038541 </t>
  </si>
  <si>
    <t>PERFURATRIZ COM TORRE METALICA PARA EXECUCAO DE ESTACA HELICE CONTINUA, PROFUNDIDADE MAXIMA DE 30 M, DIAMETRO MAXIMO DE 800 MM, POTENCIA INSTALADA DE 268 HP, MESA ROTATIVA COM TORQUE MAXIMO DE 170 KNM</t>
  </si>
  <si>
    <t xml:space="preserve"> 00020247 </t>
  </si>
  <si>
    <t>PREGO DE ACO POLIDO COM CABECA 15 X 15 (1 1/4 X 13)</t>
  </si>
  <si>
    <t xml:space="preserve"> 00043466 </t>
  </si>
  <si>
    <t>FERRAMENTAS - FAMILIA PINTOR - HORISTA (ENCARGOS COMPLEMENTARES - COLETADO CAIXA)</t>
  </si>
  <si>
    <t xml:space="preserve"> 00043490 </t>
  </si>
  <si>
    <t>EPI - FAMILIA PINTOR - HORISTA (ENCARGOS COMPLEMENTARES - COLETADO CAIXA)</t>
  </si>
  <si>
    <t xml:space="preserve"> 00007307 </t>
  </si>
  <si>
    <t>FUNDO ANTICORROSIVO PARA METAIS FERROSOS (ZARCAO)</t>
  </si>
  <si>
    <t xml:space="preserve"> 00003671 </t>
  </si>
  <si>
    <t>JUNTA PLASTICA DE DILATACAO PARA PISOS, COR CINZA, 17 X 3 MM (ALTURA X ESPESSURA)</t>
  </si>
  <si>
    <t xml:space="preserve"> 025835 </t>
  </si>
  <si>
    <t>PLACA DE SINALIZACAO DE SOLO ADESIVA PARA CADEIRANTE 1,20x0,80cm</t>
  </si>
  <si>
    <t xml:space="preserve"> 047731 </t>
  </si>
  <si>
    <t>PLACA SONEX ILLTEC ONDULADO 50/125 BRANCO PLACA 625x625mm</t>
  </si>
  <si>
    <t xml:space="preserve"> 047733 </t>
  </si>
  <si>
    <t>COLA SONITEX P/REVEST.ACUSTICO-EMB.420 gr.REND. 2un/m2</t>
  </si>
  <si>
    <t xml:space="preserve"> 89356 </t>
  </si>
  <si>
    <t>TUBO, PVC, SOLDÁVEL, DN 25MM, INSTALADO EM RAMAL OU SUB-RAMAL DE ÁGUA - FORNECIMENTO E INSTALAÇÃO. AF_06/2022</t>
  </si>
  <si>
    <t xml:space="preserve"> 89395 </t>
  </si>
  <si>
    <t>TE, PVC, SOLDÁVEL, DN 25MM, INSTALADO EM RAMAL OU SUB-RAMAL DE ÁGUA - FORNECIMENTO E INSTALAÇÃO. AF_06/2022</t>
  </si>
  <si>
    <t xml:space="preserve"> 003423 </t>
  </si>
  <si>
    <t>BUCHA DE ALUMINIO PARA ELETRODUTO 3/4"</t>
  </si>
  <si>
    <t xml:space="preserve"> 003492 </t>
  </si>
  <si>
    <t>PLACA CEGA PARA CAIXA 4"x2" RETANGULAR</t>
  </si>
  <si>
    <t xml:space="preserve"> 003580 </t>
  </si>
  <si>
    <t>FIO 450/750V 4mm2 (10 AWG) PRETO</t>
  </si>
  <si>
    <t xml:space="preserve"> 003602 </t>
  </si>
  <si>
    <t>TOMADA UNIVERSAL EMBUTIR 10A-250V COM PLACA</t>
  </si>
  <si>
    <t xml:space="preserve"> 008507 </t>
  </si>
  <si>
    <t>ARRUELA ALUMINIO P/ELETRODUTO 3/4"</t>
  </si>
  <si>
    <t xml:space="preserve"> 00002432 </t>
  </si>
  <si>
    <t>DOBRADICA EM ACO/FERRO, 3 1/2" X  3", E= 1,9  A 2 MM, COM ANEL,  CROMADO OU ZINCADO, TAMPA BOLA, COM PARAFUSOS</t>
  </si>
  <si>
    <t xml:space="preserve"> 00010555 </t>
  </si>
  <si>
    <t>PORTA DE MADEIRA, FOLHA MEDIA (NBR 15930) DE 800 X 2100 MM, DE 35 MM A 40 MM DE ESPESSURA, NUCLEO SEMI-SOLIDO (SARRAFEADO), CAPA LISA EM HDF, ACABAMENTO EM PRIMER PARA PINTURA</t>
  </si>
  <si>
    <t xml:space="preserve"> 00011055 </t>
  </si>
  <si>
    <t>PARAFUSO ROSCA SOBERBA ZINCADO CABECA CHATA FENDA SIMPLES 3,5 X 25 MM (1 ")</t>
  </si>
  <si>
    <t xml:space="preserve"> 89128 </t>
  </si>
  <si>
    <t>PÁ CARREGADEIRA SOBRE RODAS, POTÊNCIA LÍQUIDA 128 HP, CAPACIDADE DA CAÇAMBA 1,7 A 2,8 M3, PESO OPERACIONAL 11632 KG - DEPRECIAÇÃO. AF_06/2014</t>
  </si>
  <si>
    <t xml:space="preserve"> 89129 </t>
  </si>
  <si>
    <t>PÁ CARREGADEIRA SOBRE RODAS, POTÊNCIA LÍQUIDA 128 HP, CAPACIDADE DA CAÇAMBA 1,7 A 2,8 M3, PESO OPERACIONAL 11632 KG - JUROS. AF_06/2014</t>
  </si>
  <si>
    <t xml:space="preserve"> 53857 </t>
  </si>
  <si>
    <t>PÁ CARREGADEIRA SOBRE RODAS, POTÊNCIA LÍQUIDA 128 HP, CAPACIDADE DA CAÇAMBA 1,7 A 2,8 M3, PESO OPERACIONAL 11632 KG - MANUTENÇÃO. AF_06/2014</t>
  </si>
  <si>
    <t xml:space="preserve"> 53858 </t>
  </si>
  <si>
    <t>PÁ CARREGADEIRA SOBRE RODAS, POTÊNCIA LÍQUIDA 128 HP, CAPACIDADE DA CAÇAMBA 1,7 A 2,8 M3, PESO OPERACIONAL 11632 KG - MATERIAIS NA OPERAÇÃO. AF_06/2014</t>
  </si>
  <si>
    <t xml:space="preserve"> 00004262 </t>
  </si>
  <si>
    <t>PA CARREGADEIRA SOBRE RODAS, POTENCIA LIQUIDA 128 HP, CAPACIDADE DA CACAMBA DE 1,7 A 2,8 M3, PESO OPERACIONAL MAXIMO DE 11632 KG</t>
  </si>
  <si>
    <t xml:space="preserve"> 00039795 </t>
  </si>
  <si>
    <t>QUADRO DE DISTRIBUICAO, SEM BARRAMENTO, EM PVC, DE EMBUTIR, PARA 6 DISJUNTORES NEMA OU 8 DISJUNTORES DIN</t>
  </si>
  <si>
    <t xml:space="preserve"> 00011741 </t>
  </si>
  <si>
    <t>RALO SIFONADO CILINDRICO, PVC, 100 X 40 MM,  COM GRELHA REDONDA BRANCA</t>
  </si>
  <si>
    <t xml:space="preserve"> 00003148 </t>
  </si>
  <si>
    <t>FITA VEDA ROSCA EM ROLOS DE 18 MM X 50 M (L X C)</t>
  </si>
  <si>
    <t xml:space="preserve"> 00011753 </t>
  </si>
  <si>
    <t>REGISTRO PRESSAO BRUTO EM LATAO FORJADO, BITOLA 3/4 " (REF 1400)</t>
  </si>
  <si>
    <t xml:space="preserve"> 88857 </t>
  </si>
  <si>
    <t>RETROESCAVADEIRA SOBRE RODAS COM CARREGADEIRA, TRAÇÃO 4X4, POTÊNCIA LÍQ. 88 HP, CAÇAMBA CARREG. CAP. MÍN. 1 M3, CAÇAMBA RETRO CAP. 0,26 M3, PESO OPERACIONAL MÍN. 6.674 KG, PROFUNDIDADE ESCAVAÇÃO MÁX. 4,37 M - DEPRECIAÇÃO. AF_06/2014</t>
  </si>
  <si>
    <t xml:space="preserve"> 88858 </t>
  </si>
  <si>
    <t>RETROESCAVADEIRA SOBRE RODAS COM CARREGADEIRA, TRAÇÃO 4X4, POTÊNCIA LÍQ. 88 HP, CAÇAMBA CARREG. CAP. MÍN. 1 M3, CAÇAMBA RETRO CAP. 0,26 M3, PESO OPERACIONAL MÍN. 6.674 KG, PROFUNDIDADE ESCAVAÇÃO MÁX. 4,37 M - JUROS. AF_06/2014</t>
  </si>
  <si>
    <t xml:space="preserve"> 53786 </t>
  </si>
  <si>
    <t>RETROESCAVADEIRA SOBRE RODAS COM CARREGADEIRA, TRAÇÃO 4X4, POTÊNCIA LÍQ. 88 HP, CAÇAMBA CARREG. CAP. MÍN. 1 M3, CAÇAMBA RETRO CAP. 0,26 M3, PESO OPERACIONAL MÍN. 6.674 KG, PROFUNDIDADE ESCAVAÇÃO MÁX. 4,37 M - MATERIAIS NA OPERAÇÃO. AF_06/2014</t>
  </si>
  <si>
    <t xml:space="preserve"> 5664 </t>
  </si>
  <si>
    <t>RETROESCAVADEIRA SOBRE RODAS COM CARREGADEIRA, TRAÇÃO 4X4, POTÊNCIA LÍQ. 88 HP, CAÇAMBA CARREG. CAP. MÍN. 1 M3, CAÇAMBA RETRO CAP. 0,26 M3, PESO OPERACIONAL MÍN. 6.674 KG, PROFUNDIDADE ESCAVAÇÃO MÁX. 4,37 M - MANUTENÇÃO. AF_06/2014</t>
  </si>
  <si>
    <t xml:space="preserve"> 00036531 </t>
  </si>
  <si>
    <t>RETROESCAVADEIRA SOBRE RODAS COM CARREGADEIRA, TRACAO 4 X 4, POTENCIA LIQUIDA 88 HP, PESO OPERACIONAL MINIMO DE 6674 KG, CAPACIDADE DA CARREGADEIRA DE 1,00 M3 E DA  RETROESCAVADEIRA MINIMA DE 0,26 M3, PROFUNDIDADE DE ESCAVACAO MAXIMA DE 4,37 M</t>
  </si>
  <si>
    <t xml:space="preserve"> 00001287 </t>
  </si>
  <si>
    <t>PISO EM CERAMICA ESMALTADA EXTRA, PEI MAIOR OU IGUAL A 4, FORMATO MENOR OU IGUAL A 2025 CM2</t>
  </si>
  <si>
    <t xml:space="preserve"> 00001381 </t>
  </si>
  <si>
    <t>ARGAMASSA COLANTE AC I PARA CERAMICAS</t>
  </si>
  <si>
    <t xml:space="preserve"> 00034357 </t>
  </si>
  <si>
    <t>REJUNTE CIMENTICIO, QUALQUER COR</t>
  </si>
  <si>
    <t xml:space="preserve"> D00066 </t>
  </si>
  <si>
    <t>Cimento branco</t>
  </si>
  <si>
    <t xml:space="preserve"> 91688 </t>
  </si>
  <si>
    <t>SERRA CIRCULAR DE BANCADA COM MOTOR ELÉTRICO POTÊNCIA DE 5HP, COM COIFA PARA DISCO 10" - DEPRECIAÇÃO. AF_08/2015</t>
  </si>
  <si>
    <t xml:space="preserve"> 91689 </t>
  </si>
  <si>
    <t>SERRA CIRCULAR DE BANCADA COM MOTOR ELÉTRICO POTÊNCIA DE 5HP, COM COIFA PARA DISCO 10" - JUROS. AF_08/2015</t>
  </si>
  <si>
    <t xml:space="preserve"> 91690 </t>
  </si>
  <si>
    <t>SERRA CIRCULAR DE BANCADA COM MOTOR ELÉTRICO POTÊNCIA DE 5HP, COM COIFA PARA DISCO 10" - MANUTENÇÃO. AF_08/2015</t>
  </si>
  <si>
    <t xml:space="preserve"> 91691 </t>
  </si>
  <si>
    <t>SERRA CIRCULAR DE BANCADA COM MOTOR ELÉTRICO POTÊNCIA DE 5HP, COM COIFA PARA DISCO 10" - MATERIAIS NA OPERAÇÃO. AF_08/2015</t>
  </si>
  <si>
    <t xml:space="preserve"> 00014618 </t>
  </si>
  <si>
    <t>SERRA CIRCULAR DE BANCADA COM MOTOR ELETRICO, POTENCIA DE *1600* W, PARA DISCO DE DIAMETRO DE 10" (250 MM)</t>
  </si>
  <si>
    <t xml:space="preserve"> 00044945 </t>
  </si>
  <si>
    <t>SIFAO / TUBO SINFONADO EXTENSIVEL/SANFONADO, UNIVERSAL/ SIMPLES, ENTRE *50 A 70* CM, DE PLASTICO BRANCO</t>
  </si>
  <si>
    <t xml:space="preserve"> 00043468 </t>
  </si>
  <si>
    <t>FERRAMENTAS - FAMILIA SOLDADOR - HORISTA (ENCARGOS COMPLEMENTARES - COLETADO CAIXA)</t>
  </si>
  <si>
    <t xml:space="preserve"> 00043492 </t>
  </si>
  <si>
    <t>EPI - FAMILIA SOLDADOR - HORISTA (ENCARGOS COMPLEMENTARES - COLETADO CAIXA)</t>
  </si>
  <si>
    <t xml:space="preserve"> 00038094 </t>
  </si>
  <si>
    <t>ESPELHO / PLACA DE 3 POSTOS 4" X 2", PARA INSTALACAO DE TOMADAS E INTERRUPTORES</t>
  </si>
  <si>
    <t xml:space="preserve"> 00038099 </t>
  </si>
  <si>
    <t>SUPORTE DE FIXACAO PARA ESPELHO / PLACA 4" X 2", PARA 3 MODULOS, PARA INSTALACAO DE TOMADAS E INTERRUPTORES (SOMENTE SUPORTE)</t>
  </si>
  <si>
    <t xml:space="preserve"> 00007097 </t>
  </si>
  <si>
    <t>TE SANITARIO, PVC, DN 50 X 50 MM, SERIE NORMAL, PARA ESGOTO PREDIAL</t>
  </si>
  <si>
    <t xml:space="preserve"> 00007139 </t>
  </si>
  <si>
    <t>TE SOLDAVEL, PVC, 90 GRAUS, 25 MM, PARA AGUA FRIA PREDIAL (NBR 5648)</t>
  </si>
  <si>
    <t xml:space="preserve"> 88323 </t>
  </si>
  <si>
    <t xml:space="preserve"> 00001607 </t>
  </si>
  <si>
    <t>CONJUNTO ARRUELAS DE VEDACAO 5/16" PARA TELHA FIBROCIMENTO (UMA ARRUELA METALICA E UMA ARRUELA PVC - CONICAS)</t>
  </si>
  <si>
    <t xml:space="preserve"> 00004302 </t>
  </si>
  <si>
    <t>PARAFUSO ZINCADO ROSCA SOBERBA, CABECA SEXTAVADA, 5/16 " X 250 MM, PARA FIXACAO DE TELHA EM MADEIRA</t>
  </si>
  <si>
    <t xml:space="preserve"> 00007194 </t>
  </si>
  <si>
    <t>TELHA DE FIBROCIMENTO ONDULADA E = 6 MM, DE 2,44 X 1,10 M (SEM AMIANTO)</t>
  </si>
  <si>
    <t xml:space="preserve"> 91998 </t>
  </si>
  <si>
    <t>TOMADA BAIXA DE EMBUTIR (1 MÓDULO), 2P+T 10 A, SEM SUPORTE E SEM PLACA - FORNECIMENTO E INSTALAÇÃO. AF_12/2015</t>
  </si>
  <si>
    <t xml:space="preserve"> 00038101 </t>
  </si>
  <si>
    <t>TOMADA 2P+T 10A, 250V  (APENAS MODULO)</t>
  </si>
  <si>
    <t xml:space="preserve"> 00013415 </t>
  </si>
  <si>
    <t>TORNEIRA DE MESA/BANCADA, PARA LAVATORIO, FIXA, METALICA CROMADA, PADRAO POPULAR, 1/2 " OU 3/4 " (REF 1193)</t>
  </si>
  <si>
    <t xml:space="preserve"> 00004425 </t>
  </si>
  <si>
    <t>VIGA NAO APARELHADA  *6 X 12* CM, EM MACARANDUBA, ANGELIM OU EQUIVALENTE DA REGIAO - BRUTA</t>
  </si>
  <si>
    <t xml:space="preserve"> 00040568 </t>
  </si>
  <si>
    <t>PREGO DE ACO POLIDO COM CABECA 22 X 48 (4 1/4 X 5)</t>
  </si>
  <si>
    <t xml:space="preserve"> 88324 </t>
  </si>
  <si>
    <t>TRATORISTA COM ENCARGOS COMPLEMENTARES</t>
  </si>
  <si>
    <t xml:space="preserve"> 89029 </t>
  </si>
  <si>
    <t>TRATOR DE ESTEIRAS, POTÊNCIA 100 HP, PESO OPERACIONAL 9,4 T, COM LÂMINA 2,19 M3 - DEPRECIAÇÃO. AF_06/2014</t>
  </si>
  <si>
    <t xml:space="preserve"> 89030 </t>
  </si>
  <si>
    <t>TRATOR DE ESTEIRAS, POTÊNCIA 100 HP, PESO OPERACIONAL 9,4 T, COM LÂMINA 2,19 M3 - JUROS. AF_06/2014</t>
  </si>
  <si>
    <t xml:space="preserve"> 53817 </t>
  </si>
  <si>
    <t>TRATOR DE ESTEIRAS, POTÊNCIA 100 HP, PESO OPERACIONAL 9,4 T, COM LÂMINA 2,19 M3 - MATERIAIS NA OPERAÇÃO. AF_06/2014</t>
  </si>
  <si>
    <t xml:space="preserve"> 5724 </t>
  </si>
  <si>
    <t>TRATOR DE ESTEIRAS, POTÊNCIA 100 HP, PESO OPERACIONAL 9,4 T, COM LÂMINA 2,19 M3 - MANUTENÇÃO. AF_06/2014</t>
  </si>
  <si>
    <t xml:space="preserve"> 00007622 </t>
  </si>
  <si>
    <t>TRATOR DE ESTEIRAS, POTENCIA DE 100 HP, PESO OPERACIONAL DE 9,4 T, COM LAMINA COM CAPACIDADE DE 2,19 M3</t>
  </si>
  <si>
    <t xml:space="preserve"> 89009 </t>
  </si>
  <si>
    <t>TRATOR DE ESTEIRAS, POTÊNCIA 150 HP, PESO OPERACIONAL 16,7 T, COM RODA MOTRIZ ELEVADA E LÂMINA 3,18 M3 - DEPRECIAÇÃO. AF_06/2014</t>
  </si>
  <si>
    <t xml:space="preserve"> 89010 </t>
  </si>
  <si>
    <t>TRATOR DE ESTEIRAS, POTÊNCIA 150 HP, PESO OPERACIONAL 16,7 T, COM RODA MOTRIZ ELEVADA E LÂMINA 3,18 M3 - JUROS. AF_06/2014</t>
  </si>
  <si>
    <t xml:space="preserve"> 53810 </t>
  </si>
  <si>
    <t>TRATOR DE ESTEIRAS, POTÊNCIA 150 HP, PESO OPERACIONAL 16,7 T, COM RODA MOTRIZ ELEVADA E LÂMINA 3,18 M3 - MANUTENÇÃO. AF_06/2014</t>
  </si>
  <si>
    <t xml:space="preserve"> 5721 </t>
  </si>
  <si>
    <t>TRATOR DE ESTEIRAS, POTÊNCIA 150 HP, PESO OPERACIONAL 16,7 T, COM RODA MOTRIZ ELEVADA E LÂMINA 3,18 M3 - MATERIAIS NA OPERAÇÃO. AF_06/2014</t>
  </si>
  <si>
    <t xml:space="preserve"> 00007624 </t>
  </si>
  <si>
    <t>TRATOR DE ESTEIRAS, POTENCIA DE 150 HP, PESO OPERACIONAL DE 16,7 T, COM RODA MOTRIZ ELEVADA E LAMINA COM CONTATO DE 3,18M3</t>
  </si>
  <si>
    <t xml:space="preserve"> 00009836 </t>
  </si>
  <si>
    <t>TUBO PVC  SERIE NORMAL, DN 100 MM, PARA ESGOTO  PREDIAL (NBR 5688)</t>
  </si>
  <si>
    <t xml:space="preserve"> 00009835 </t>
  </si>
  <si>
    <t>TUBO PVC  SERIE NORMAL, DN 40 MM, PARA ESGOTO  PREDIAL (NBR 5688)</t>
  </si>
  <si>
    <t xml:space="preserve"> 00009838 </t>
  </si>
  <si>
    <t>TUBO PVC SERIE NORMAL, DN 50 MM, PARA ESGOTO PREDIAL (NBR 5688)</t>
  </si>
  <si>
    <t xml:space="preserve"> 00009868 </t>
  </si>
  <si>
    <t>TUBO PVC, SOLDAVEL, DE 25 MM, AGUA FRIA (NBR-5648)</t>
  </si>
  <si>
    <t xml:space="preserve"> 9633 </t>
  </si>
  <si>
    <t>Totem de sinalização c/estrutura em chapa galvanizada, hastes c/seção 14x8cm e altura total=2,86m, c/aplicação de adesivo em recort sobreposto em dupla face, pintura esmalte sintetico, conforme modelo p/obra do Parque dos Cajueiros un</t>
  </si>
  <si>
    <t xml:space="preserve"> 00010422 </t>
  </si>
  <si>
    <t>BACIA SANITARIA (VASO) COM CAIXA ACOPLADA, SIFAO APARENTE, DE LOUCA BRANCA (SEM ASSENTO)</t>
  </si>
  <si>
    <t xml:space="preserve"> 90582 </t>
  </si>
  <si>
    <t>VIBRADOR DE IMERSÃO, DIÂMETRO DE PONTEIRA 45MM, MOTOR ELÉTRICO TRIFÁSICO POTÊNCIA DE 2 CV - DEPRECIAÇÃO. AF_06/2015</t>
  </si>
  <si>
    <t xml:space="preserve"> 90583 </t>
  </si>
  <si>
    <t>VIBRADOR DE IMERSÃO, DIÂMETRO DE PONTEIRA 45MM, MOTOR ELÉTRICO TRIFÁSICO POTÊNCIA DE 2 CV - JUROS. AF_06/2015</t>
  </si>
  <si>
    <t xml:space="preserve"> 90584 </t>
  </si>
  <si>
    <t>VIBRADOR DE IMERSÃO, DIÂMETRO DE PONTEIRA 45MM, MOTOR ELÉTRICO TRIFÁSICO POTÊNCIA DE 2 CV - MANUTENÇÃO. AF_06/2015</t>
  </si>
  <si>
    <t xml:space="preserve"> 90585 </t>
  </si>
  <si>
    <t>VIBRADOR DE IMERSÃO, DIÂMETRO DE PONTEIRA 45MM, MOTOR ELÉTRICO TRIFÁSICO POTÊNCIA DE 2 CV - MATERIAIS NA OPERAÇÃO. AF_06/2015</t>
  </si>
  <si>
    <t xml:space="preserve"> 00013896 </t>
  </si>
  <si>
    <t>VIBRADOR DE IMERSAO, DIAMETRO DA PONTEIRA DE *45* MM, COM MOTOR ELETRICO TRIFASICO DE 2 HP (2 CV)</t>
  </si>
  <si>
    <t xml:space="preserve"> 00006153 </t>
  </si>
  <si>
    <t>VALVULA EM PLASTICO BRANCO PARA TANQUE OU LAVATORIO 1 ", SEM UNHO E SEM LADRAO</t>
  </si>
  <si>
    <t>DATA ORÇAMENTO:  FEVEREIRO/2023</t>
  </si>
  <si>
    <t>100,00%
37.803,61</t>
  </si>
  <si>
    <t>100,00%
134.795,54</t>
  </si>
  <si>
    <t>50,00%
67.397,77</t>
  </si>
  <si>
    <t>100,00%
392.268,92</t>
  </si>
  <si>
    <t>25,00%
98.067,23</t>
  </si>
  <si>
    <t>100,00%
461.803,34</t>
  </si>
  <si>
    <t>50,00%
230.901,67</t>
  </si>
  <si>
    <t>100,00%
735.008,11</t>
  </si>
  <si>
    <t>35,00%
257.252,84</t>
  </si>
  <si>
    <t>30,00%
220.502,43</t>
  </si>
  <si>
    <t>100,00%
276.243,61</t>
  </si>
  <si>
    <t>30,00%
82.873,08</t>
  </si>
  <si>
    <t>35,00%
96.685,26</t>
  </si>
  <si>
    <t>100,00%
129.166,77</t>
  </si>
  <si>
    <t>50,00%
64.583,39</t>
  </si>
  <si>
    <t>100,00%
717.213,29</t>
  </si>
  <si>
    <t>50,00%
358.606,65</t>
  </si>
  <si>
    <t>100,00%
895.233,75</t>
  </si>
  <si>
    <t>25,00%
223.808,44</t>
  </si>
  <si>
    <t>100,00%
1.408.317,04</t>
  </si>
  <si>
    <t>25,00%
352.079,26</t>
  </si>
  <si>
    <t>100,00%
22.435,76</t>
  </si>
  <si>
    <t>Porcentagem</t>
  </si>
  <si>
    <t>2,02%</t>
  </si>
  <si>
    <t>3,18%</t>
  </si>
  <si>
    <t>1,88%</t>
  </si>
  <si>
    <t>11,25%</t>
  </si>
  <si>
    <t>12,84%</t>
  </si>
  <si>
    <t>7,33%</t>
  </si>
  <si>
    <t>9,98%</t>
  </si>
  <si>
    <t>11,18%</t>
  </si>
  <si>
    <t>4,3%</t>
  </si>
  <si>
    <t>11,05%</t>
  </si>
  <si>
    <t>6,76%</t>
  </si>
  <si>
    <t>7,19%</t>
  </si>
  <si>
    <t>Custo</t>
  </si>
  <si>
    <t>Porcentagem Acumulado</t>
  </si>
  <si>
    <t>5,19%</t>
  </si>
  <si>
    <t>7,08%</t>
  </si>
  <si>
    <t>18,33%</t>
  </si>
  <si>
    <t>31,17%</t>
  </si>
  <si>
    <t>38,5%</t>
  </si>
  <si>
    <t>48,48%</t>
  </si>
  <si>
    <t>59,65%</t>
  </si>
  <si>
    <t>63,95%</t>
  </si>
  <si>
    <t>75,0%</t>
  </si>
  <si>
    <t>86,05%</t>
  </si>
  <si>
    <t>92,81%</t>
  </si>
  <si>
    <t>100,0%</t>
  </si>
  <si>
    <t>Custo Acumulado</t>
  </si>
  <si>
    <t>6º Mês</t>
  </si>
  <si>
    <t>7º Mês</t>
  </si>
  <si>
    <t>8º Mês</t>
  </si>
  <si>
    <t>9º Mês</t>
  </si>
  <si>
    <t>10° Mês</t>
  </si>
  <si>
    <t>11° Mês</t>
  </si>
  <si>
    <t>12° Mês</t>
  </si>
  <si>
    <t>13° Mês</t>
  </si>
  <si>
    <t>DATA DO ORÇAMENTO:  FEVEREIRO/2023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</si>
</sst>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 %"/>
    <numFmt numFmtId="165" formatCode="_(* #,##0.00_);_(* \(#,##0.00\);_(* &quot;-&quot;??_);_(@_)"/>
    <numFmt numFmtId="166" formatCode="#,##0.0000000"/>
    <numFmt numFmtId="167" formatCode="&quot;R$&quot;\ #,##0.00"/>
  </numFmts>
  <fonts count="27" x14ac:knownFonts="1">
    <font>
      <sz val="11"/>
      <name val="Arial"/>
      <family val="1"/>
    </font>
    <font>
      <b/>
      <sz val="11"/>
      <name val="Arial"/>
      <family val="1"/>
    </font>
    <font>
      <b/>
      <sz val="10"/>
      <color rgb="FF000000"/>
      <name val="Arial"/>
      <family val="1"/>
    </font>
    <font>
      <b/>
      <sz val="10"/>
      <name val="Arial"/>
      <family val="1"/>
    </font>
    <font>
      <sz val="10"/>
      <color rgb="FF000000"/>
      <name val="Arial"/>
      <family val="1"/>
    </font>
    <font>
      <sz val="10"/>
      <name val="Arial"/>
      <family val="1"/>
    </font>
    <font>
      <sz val="10"/>
      <name val="Arial"/>
      <family val="2"/>
    </font>
    <font>
      <b/>
      <sz val="10"/>
      <name val="Arial"/>
      <family val="2"/>
    </font>
    <font>
      <sz val="12"/>
      <color rgb="FF000000"/>
      <name val="Calibri"/>
      <family val="2"/>
    </font>
    <font>
      <sz val="12"/>
      <name val="Arial"/>
      <family val="1"/>
    </font>
    <font>
      <sz val="11"/>
      <name val="Arial"/>
      <family val="1"/>
    </font>
    <font>
      <b/>
      <sz val="11"/>
      <color theme="1"/>
      <name val="Calibri"/>
      <family val="2"/>
      <scheme val="minor"/>
    </font>
    <font>
      <b/>
      <sz val="12"/>
      <name val="Arial"/>
      <family val="2"/>
    </font>
    <font>
      <b/>
      <sz val="12"/>
      <name val="Arial"/>
      <family val="1"/>
    </font>
    <font>
      <sz val="10"/>
      <name val="Swis721 Lt BT"/>
      <family val="2"/>
    </font>
    <font>
      <sz val="9"/>
      <color indexed="8"/>
      <name val="Ari"/>
    </font>
    <font>
      <b/>
      <sz val="9"/>
      <color indexed="9"/>
      <name val="Ari"/>
    </font>
    <font>
      <b/>
      <sz val="9"/>
      <color indexed="8"/>
      <name val="Ari"/>
    </font>
    <font>
      <b/>
      <sz val="12"/>
      <color indexed="8"/>
      <name val="Ari"/>
    </font>
    <font>
      <b/>
      <sz val="12"/>
      <name val="Ari"/>
    </font>
    <font>
      <sz val="9"/>
      <name val="Ari"/>
    </font>
    <font>
      <b/>
      <sz val="12"/>
      <name val="Calibri"/>
      <family val="2"/>
    </font>
    <font>
      <sz val="13"/>
      <name val="Calibri"/>
      <family val="2"/>
    </font>
    <font>
      <sz val="11"/>
      <name val="Calibri"/>
      <family val="2"/>
      <scheme val="minor"/>
    </font>
    <font>
      <sz val="11"/>
      <name val="Calibri"/>
      <family val="2"/>
    </font>
    <font>
      <b/>
      <sz val="13"/>
      <name val="Calibri"/>
      <family val="2"/>
    </font>
    <font>
      <b/>
      <sz val="11"/>
      <name val="Calibri"/>
      <family val="2"/>
    </font>
  </fonts>
  <fills count="20">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6" tint="0.79998168889431442"/>
        <bgColor indexed="64"/>
      </patternFill>
    </fill>
    <fill>
      <patternFill patternType="solid">
        <fgColor rgb="FFD8ECF6"/>
      </patternFill>
    </fill>
    <fill>
      <patternFill patternType="solid">
        <fgColor rgb="FFFFFFFF"/>
        <bgColor rgb="FFFFFFFF"/>
      </patternFill>
    </fill>
    <fill>
      <patternFill patternType="solid">
        <fgColor rgb="FFFFFF66"/>
        <bgColor indexed="64"/>
      </patternFill>
    </fill>
    <fill>
      <patternFill patternType="solid">
        <fgColor indexed="10"/>
        <bgColor indexed="64"/>
      </patternFill>
    </fill>
    <fill>
      <patternFill patternType="solid">
        <fgColor indexed="22"/>
        <bgColor indexed="64"/>
      </patternFill>
    </fill>
    <fill>
      <patternFill patternType="solid">
        <fgColor rgb="FFFFC000"/>
        <bgColor indexed="64"/>
      </patternFill>
    </fill>
    <fill>
      <patternFill patternType="solid">
        <fgColor indexed="9"/>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DFF0D8"/>
      </patternFill>
    </fill>
    <fill>
      <patternFill patternType="solid">
        <fgColor rgb="FFD6D6D6"/>
      </patternFill>
    </fill>
    <fill>
      <patternFill patternType="solid">
        <fgColor rgb="FFEFEFEF"/>
      </patternFill>
    </fill>
  </fills>
  <borders count="74">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rgb="FFCCCCCC"/>
      </right>
      <top style="medium">
        <color indexed="64"/>
      </top>
      <bottom style="medium">
        <color indexed="64"/>
      </bottom>
      <diagonal/>
    </border>
    <border>
      <left style="thin">
        <color rgb="FFCCCCCC"/>
      </left>
      <right style="thin">
        <color rgb="FFCCCCCC"/>
      </right>
      <top style="medium">
        <color indexed="64"/>
      </top>
      <bottom style="medium">
        <color indexed="64"/>
      </bottom>
      <diagonal/>
    </border>
    <border>
      <left style="thin">
        <color rgb="FFCCCCCC"/>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rgb="FFCCCCCC"/>
      </left>
      <right/>
      <top style="medium">
        <color indexed="64"/>
      </top>
      <bottom style="medium">
        <color indexed="64"/>
      </bottom>
      <diagonal/>
    </border>
    <border>
      <left/>
      <right style="thin">
        <color rgb="FFCCCCCC"/>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CCCCCC"/>
      </right>
      <top style="medium">
        <color indexed="64"/>
      </top>
      <bottom/>
      <diagonal/>
    </border>
    <border>
      <left style="thin">
        <color rgb="FFCCCCCC"/>
      </left>
      <right style="thin">
        <color rgb="FFCCCCCC"/>
      </right>
      <top style="medium">
        <color indexed="64"/>
      </top>
      <bottom/>
      <diagonal/>
    </border>
    <border>
      <left style="thin">
        <color rgb="FFCCCCCC"/>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CCCCCC"/>
      </left>
      <right style="thin">
        <color rgb="FFCCCCCC"/>
      </right>
      <top style="thin">
        <color rgb="FFCCCCCC"/>
      </top>
      <bottom style="thin">
        <color rgb="FFCCCCCC"/>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ck">
        <color rgb="FF000000"/>
      </top>
      <bottom/>
      <diagonal/>
    </border>
    <border>
      <left style="medium">
        <color indexed="64"/>
      </left>
      <right style="thin">
        <color rgb="FFCCCCCC"/>
      </right>
      <top style="medium">
        <color indexed="64"/>
      </top>
      <bottom style="thin">
        <color rgb="FFCCCCCC"/>
      </bottom>
      <diagonal/>
    </border>
    <border>
      <left style="thin">
        <color rgb="FFCCCCCC"/>
      </left>
      <right style="thin">
        <color rgb="FFCCCCCC"/>
      </right>
      <top style="medium">
        <color indexed="64"/>
      </top>
      <bottom style="thin">
        <color rgb="FFCCCCCC"/>
      </bottom>
      <diagonal/>
    </border>
    <border>
      <left style="thin">
        <color rgb="FFCCCCCC"/>
      </left>
      <right style="medium">
        <color indexed="64"/>
      </right>
      <top style="medium">
        <color indexed="64"/>
      </top>
      <bottom style="thin">
        <color rgb="FFCCCCCC"/>
      </bottom>
      <diagonal/>
    </border>
    <border>
      <left style="medium">
        <color indexed="64"/>
      </left>
      <right style="thin">
        <color rgb="FFCCCCCC"/>
      </right>
      <top style="thin">
        <color rgb="FFCCCCCC"/>
      </top>
      <bottom style="thin">
        <color rgb="FFCCCCCC"/>
      </bottom>
      <diagonal/>
    </border>
    <border>
      <left style="thin">
        <color rgb="FFCCCCCC"/>
      </left>
      <right style="medium">
        <color indexed="64"/>
      </right>
      <top style="thin">
        <color rgb="FFCCCCCC"/>
      </top>
      <bottom style="thin">
        <color rgb="FFCCCCCC"/>
      </bottom>
      <diagonal/>
    </border>
    <border>
      <left style="medium">
        <color indexed="64"/>
      </left>
      <right/>
      <top style="thick">
        <color rgb="FF000000"/>
      </top>
      <bottom/>
      <diagonal/>
    </border>
    <border>
      <left/>
      <right style="medium">
        <color indexed="64"/>
      </right>
      <top style="thick">
        <color rgb="FF000000"/>
      </top>
      <bottom/>
      <diagonal/>
    </border>
    <border>
      <left/>
      <right/>
      <top/>
      <bottom style="thick">
        <color rgb="FFFF5500"/>
      </bottom>
      <diagonal/>
    </border>
    <border>
      <left/>
      <right/>
      <top style="medium">
        <color indexed="64"/>
      </top>
      <bottom style="thick">
        <color rgb="FFFF5500"/>
      </bottom>
      <diagonal/>
    </border>
    <border>
      <left/>
      <right style="medium">
        <color indexed="64"/>
      </right>
      <top/>
      <bottom style="thick">
        <color rgb="FFFF5500"/>
      </bottom>
      <diagonal/>
    </border>
    <border>
      <left style="medium">
        <color indexed="64"/>
      </left>
      <right/>
      <top style="thin">
        <color rgb="FFCCCCCC"/>
      </top>
      <bottom style="thin">
        <color rgb="FFCCCCCC"/>
      </bottom>
      <diagonal/>
    </border>
  </borders>
  <cellStyleXfs count="6">
    <xf numFmtId="0" fontId="0" fillId="0" borderId="0"/>
    <xf numFmtId="0" fontId="6" fillId="0" borderId="0"/>
    <xf numFmtId="43" fontId="10" fillId="0" borderId="0" applyFont="0" applyFill="0" applyBorder="0" applyAlignment="0" applyProtection="0"/>
    <xf numFmtId="0" fontId="14" fillId="0" borderId="0"/>
    <xf numFmtId="9" fontId="6" fillId="0" borderId="0" applyFill="0" applyBorder="0" applyAlignment="0" applyProtection="0"/>
    <xf numFmtId="0" fontId="6" fillId="0" borderId="0"/>
  </cellStyleXfs>
  <cellXfs count="335">
    <xf numFmtId="0" fontId="0" fillId="0" borderId="0" xfId="0"/>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7"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0" xfId="0" applyFont="1" applyFill="1" applyBorder="1" applyAlignment="1">
      <alignment horizontal="left" vertical="center" wrapText="1"/>
    </xf>
    <xf numFmtId="0" fontId="1" fillId="3" borderId="19"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6"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27" xfId="0" applyFont="1" applyFill="1" applyBorder="1" applyAlignment="1">
      <alignment horizontal="left" vertical="center" wrapText="1"/>
    </xf>
    <xf numFmtId="0" fontId="2" fillId="7" borderId="3" xfId="0" applyFont="1" applyFill="1" applyBorder="1" applyAlignment="1">
      <alignment horizontal="center" vertical="center" wrapText="1"/>
    </xf>
    <xf numFmtId="0" fontId="2" fillId="7" borderId="23" xfId="0" applyFont="1" applyFill="1" applyBorder="1" applyAlignment="1">
      <alignment horizontal="center" vertical="center" wrapText="1"/>
    </xf>
    <xf numFmtId="0" fontId="2" fillId="7" borderId="24" xfId="0" applyFont="1" applyFill="1" applyBorder="1" applyAlignment="1">
      <alignment horizontal="center" vertical="center" wrapText="1"/>
    </xf>
    <xf numFmtId="0" fontId="2" fillId="7" borderId="24" xfId="0" applyFont="1" applyFill="1" applyBorder="1" applyAlignment="1">
      <alignment horizontal="left" vertical="center" wrapText="1"/>
    </xf>
    <xf numFmtId="0" fontId="5" fillId="6" borderId="0" xfId="0" applyFont="1" applyFill="1" applyAlignment="1">
      <alignment horizontal="center" vertical="center" wrapText="1"/>
    </xf>
    <xf numFmtId="0" fontId="3" fillId="6" borderId="0" xfId="0" applyFont="1" applyFill="1" applyAlignment="1">
      <alignment horizontal="center" vertical="center" wrapText="1"/>
    </xf>
    <xf numFmtId="0" fontId="5" fillId="6" borderId="0" xfId="0" applyFont="1" applyFill="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2" fillId="8" borderId="3" xfId="0" applyFont="1" applyFill="1" applyBorder="1" applyAlignment="1">
      <alignment horizontal="center" vertical="center" wrapText="1"/>
    </xf>
    <xf numFmtId="0" fontId="2" fillId="8" borderId="23" xfId="0" applyFont="1" applyFill="1" applyBorder="1" applyAlignment="1">
      <alignment horizontal="center" vertical="center" wrapText="1"/>
    </xf>
    <xf numFmtId="0" fontId="2" fillId="8" borderId="24" xfId="0" applyFont="1" applyFill="1" applyBorder="1" applyAlignment="1">
      <alignment horizontal="center" vertical="center" wrapText="1"/>
    </xf>
    <xf numFmtId="0" fontId="2" fillId="8" borderId="24" xfId="0" applyFont="1" applyFill="1" applyBorder="1" applyAlignment="1">
      <alignment horizontal="left" vertical="center" wrapText="1"/>
    </xf>
    <xf numFmtId="164" fontId="2" fillId="8" borderId="3" xfId="0" applyNumberFormat="1" applyFont="1" applyFill="1" applyBorder="1" applyAlignment="1">
      <alignment horizontal="center" vertical="center" wrapText="1"/>
    </xf>
    <xf numFmtId="164" fontId="2" fillId="7" borderId="3" xfId="0" applyNumberFormat="1" applyFont="1" applyFill="1" applyBorder="1" applyAlignment="1">
      <alignment horizontal="center" vertical="center" wrapText="1"/>
    </xf>
    <xf numFmtId="164" fontId="4" fillId="0" borderId="22" xfId="0" applyNumberFormat="1" applyFont="1" applyFill="1" applyBorder="1" applyAlignment="1">
      <alignment horizontal="center" vertical="center" wrapText="1"/>
    </xf>
    <xf numFmtId="164" fontId="4" fillId="0" borderId="8" xfId="0" applyNumberFormat="1" applyFont="1" applyFill="1" applyBorder="1" applyAlignment="1">
      <alignment horizontal="center" vertical="center" wrapText="1"/>
    </xf>
    <xf numFmtId="164" fontId="4" fillId="0" borderId="11" xfId="0" applyNumberFormat="1" applyFont="1" applyFill="1" applyBorder="1" applyAlignment="1">
      <alignment horizontal="center" vertical="center" wrapText="1"/>
    </xf>
    <xf numFmtId="164" fontId="4" fillId="0" borderId="28" xfId="0" applyNumberFormat="1"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6" borderId="14"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2" fillId="8" borderId="19" xfId="0" applyFont="1" applyFill="1" applyBorder="1" applyAlignment="1">
      <alignment horizontal="center" vertical="center" wrapText="1"/>
    </xf>
    <xf numFmtId="0" fontId="2" fillId="8" borderId="33" xfId="0" applyFont="1" applyFill="1" applyBorder="1" applyAlignment="1">
      <alignment horizontal="center" vertical="center" wrapText="1"/>
    </xf>
    <xf numFmtId="0" fontId="2" fillId="8" borderId="34" xfId="0" applyFont="1" applyFill="1" applyBorder="1" applyAlignment="1">
      <alignment horizontal="center" vertical="center" wrapText="1"/>
    </xf>
    <xf numFmtId="0" fontId="2" fillId="8" borderId="34" xfId="0" applyFont="1" applyFill="1" applyBorder="1" applyAlignment="1">
      <alignment horizontal="left" vertical="center" wrapText="1"/>
    </xf>
    <xf numFmtId="164" fontId="2" fillId="8" borderId="6" xfId="0" applyNumberFormat="1" applyFont="1" applyFill="1" applyBorder="1" applyAlignment="1">
      <alignment horizontal="center" vertical="center" wrapText="1"/>
    </xf>
    <xf numFmtId="0" fontId="3" fillId="6" borderId="1"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0" borderId="37" xfId="0" applyFont="1" applyFill="1" applyBorder="1" applyAlignment="1">
      <alignment horizontal="left" vertical="center" wrapText="1"/>
    </xf>
    <xf numFmtId="164" fontId="4" fillId="0" borderId="38" xfId="0" applyNumberFormat="1" applyFont="1" applyFill="1" applyBorder="1" applyAlignment="1">
      <alignment horizontal="center" vertical="center" wrapText="1"/>
    </xf>
    <xf numFmtId="0" fontId="4" fillId="0" borderId="39"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4" fillId="0" borderId="40" xfId="0" applyFont="1" applyFill="1" applyBorder="1" applyAlignment="1">
      <alignment horizontal="left" vertical="center" wrapText="1"/>
    </xf>
    <xf numFmtId="164" fontId="4" fillId="0" borderId="41" xfId="0" applyNumberFormat="1" applyFont="1" applyFill="1" applyBorder="1" applyAlignment="1">
      <alignment horizontal="center" vertical="center" wrapText="1"/>
    </xf>
    <xf numFmtId="0" fontId="2" fillId="7" borderId="30" xfId="0" applyFont="1" applyFill="1" applyBorder="1" applyAlignment="1">
      <alignment horizontal="center" vertical="center" wrapText="1"/>
    </xf>
    <xf numFmtId="0" fontId="3" fillId="6" borderId="0" xfId="0" applyFont="1" applyFill="1" applyAlignment="1">
      <alignment horizontal="center" vertical="center" wrapText="1"/>
    </xf>
    <xf numFmtId="0" fontId="5" fillId="6" borderId="0" xfId="0" applyFont="1" applyFill="1" applyAlignment="1">
      <alignment horizontal="center" vertical="center" wrapText="1"/>
    </xf>
    <xf numFmtId="0" fontId="0" fillId="0" borderId="0" xfId="0" applyAlignment="1">
      <alignment horizontal="center" vertical="center"/>
    </xf>
    <xf numFmtId="0" fontId="3" fillId="6" borderId="12"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7" fillId="0" borderId="15" xfId="1" applyFont="1" applyBorder="1" applyAlignment="1">
      <alignment horizontal="center" vertical="center"/>
    </xf>
    <xf numFmtId="0" fontId="7" fillId="0" borderId="0" xfId="1" applyFont="1" applyBorder="1" applyAlignment="1">
      <alignment horizontal="center" vertical="center"/>
    </xf>
    <xf numFmtId="0" fontId="7" fillId="0" borderId="16" xfId="1" applyFont="1" applyBorder="1" applyAlignment="1">
      <alignment horizontal="center" vertical="center"/>
    </xf>
    <xf numFmtId="0" fontId="7" fillId="0" borderId="15" xfId="1" applyFont="1" applyBorder="1" applyAlignment="1">
      <alignment horizontal="center" vertical="center" wrapText="1"/>
    </xf>
    <xf numFmtId="0" fontId="7" fillId="0" borderId="0" xfId="1" applyFont="1" applyBorder="1" applyAlignment="1">
      <alignment horizontal="center" vertical="center" wrapText="1"/>
    </xf>
    <xf numFmtId="0" fontId="7" fillId="0" borderId="16" xfId="1" applyFont="1" applyBorder="1" applyAlignment="1">
      <alignment horizontal="center" vertical="center" wrapText="1"/>
    </xf>
    <xf numFmtId="0" fontId="7" fillId="0" borderId="17" xfId="1" applyFont="1" applyBorder="1" applyAlignment="1">
      <alignment horizontal="center" vertical="center"/>
    </xf>
    <xf numFmtId="0" fontId="7" fillId="0" borderId="1" xfId="1" applyFont="1" applyBorder="1" applyAlignment="1">
      <alignment horizontal="center" vertical="center"/>
    </xf>
    <xf numFmtId="0" fontId="7" fillId="0" borderId="18" xfId="1" applyFont="1" applyBorder="1" applyAlignment="1">
      <alignment horizontal="center" vertical="center"/>
    </xf>
    <xf numFmtId="0" fontId="1" fillId="2" borderId="4" xfId="0" applyFont="1" applyFill="1" applyBorder="1" applyAlignment="1">
      <alignment horizontal="center" vertical="center" wrapText="1"/>
    </xf>
    <xf numFmtId="0" fontId="0" fillId="0" borderId="5" xfId="0" applyBorder="1" applyAlignment="1">
      <alignment vertical="center"/>
    </xf>
    <xf numFmtId="0" fontId="0" fillId="0" borderId="6" xfId="0" applyBorder="1" applyAlignment="1">
      <alignment vertical="center"/>
    </xf>
    <xf numFmtId="0" fontId="12" fillId="0" borderId="4" xfId="1" applyFont="1" applyBorder="1" applyAlignment="1">
      <alignment horizontal="center" vertical="center"/>
    </xf>
    <xf numFmtId="0" fontId="12" fillId="0" borderId="5" xfId="1" applyFont="1" applyBorder="1" applyAlignment="1">
      <alignment horizontal="center" vertical="center"/>
    </xf>
    <xf numFmtId="0" fontId="12" fillId="0" borderId="6" xfId="1" applyFont="1" applyBorder="1" applyAlignment="1">
      <alignment horizontal="center" vertical="center"/>
    </xf>
    <xf numFmtId="0" fontId="12" fillId="0" borderId="15" xfId="1" applyFont="1" applyBorder="1" applyAlignment="1">
      <alignment horizontal="center" vertical="center"/>
    </xf>
    <xf numFmtId="0" fontId="12" fillId="0" borderId="0" xfId="1" applyFont="1" applyBorder="1" applyAlignment="1">
      <alignment horizontal="center" vertical="center"/>
    </xf>
    <xf numFmtId="0" fontId="12" fillId="0" borderId="16" xfId="1" applyFont="1" applyBorder="1" applyAlignment="1">
      <alignment horizontal="center" vertical="center"/>
    </xf>
    <xf numFmtId="0" fontId="12" fillId="0" borderId="15" xfId="1" applyFont="1" applyBorder="1" applyAlignment="1">
      <alignment horizontal="center" vertical="center" wrapText="1"/>
    </xf>
    <xf numFmtId="0" fontId="12" fillId="0" borderId="0" xfId="1" applyFont="1" applyBorder="1" applyAlignment="1">
      <alignment horizontal="center" vertical="center" wrapText="1"/>
    </xf>
    <xf numFmtId="0" fontId="12" fillId="0" borderId="16" xfId="1" applyFont="1" applyBorder="1" applyAlignment="1">
      <alignment horizontal="center" vertical="center" wrapText="1"/>
    </xf>
    <xf numFmtId="0" fontId="12" fillId="0" borderId="17" xfId="1" applyFont="1" applyBorder="1" applyAlignment="1">
      <alignment horizontal="center" vertical="center"/>
    </xf>
    <xf numFmtId="0" fontId="12" fillId="0" borderId="1" xfId="1" applyFont="1" applyBorder="1" applyAlignment="1">
      <alignment horizontal="center" vertical="center"/>
    </xf>
    <xf numFmtId="0" fontId="12" fillId="0" borderId="18" xfId="1" applyFont="1" applyBorder="1" applyAlignment="1">
      <alignment horizontal="center" vertical="center"/>
    </xf>
    <xf numFmtId="0" fontId="13" fillId="9" borderId="12" xfId="0" applyFont="1" applyFill="1" applyBorder="1" applyAlignment="1">
      <alignment horizontal="center" vertical="center" wrapText="1"/>
    </xf>
    <xf numFmtId="0" fontId="13" fillId="9" borderId="13" xfId="0" applyFont="1" applyFill="1" applyBorder="1" applyAlignment="1">
      <alignment horizontal="center" vertical="center" wrapText="1"/>
    </xf>
    <xf numFmtId="0" fontId="13" fillId="9" borderId="14"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1" fillId="9" borderId="14" xfId="0" applyFont="1" applyFill="1" applyBorder="1" applyAlignment="1">
      <alignment horizontal="center" vertical="center" wrapText="1"/>
    </xf>
    <xf numFmtId="0" fontId="0" fillId="0" borderId="1" xfId="0" applyBorder="1" applyAlignment="1">
      <alignment vertical="center"/>
    </xf>
    <xf numFmtId="0" fontId="12" fillId="10" borderId="12" xfId="3" applyFont="1" applyFill="1" applyBorder="1" applyAlignment="1">
      <alignment horizontal="center" vertical="center" wrapText="1"/>
    </xf>
    <xf numFmtId="0" fontId="12" fillId="10" borderId="13" xfId="3" applyFont="1" applyFill="1" applyBorder="1" applyAlignment="1">
      <alignment horizontal="center" vertical="center" wrapText="1"/>
    </xf>
    <xf numFmtId="0" fontId="12" fillId="10" borderId="14" xfId="3" applyFont="1" applyFill="1" applyBorder="1" applyAlignment="1">
      <alignment horizontal="center" vertical="center" wrapText="1"/>
    </xf>
    <xf numFmtId="0" fontId="15" fillId="0" borderId="17" xfId="1" applyFont="1" applyBorder="1" applyAlignment="1">
      <alignment vertical="center" wrapText="1"/>
    </xf>
    <xf numFmtId="0" fontId="15" fillId="0" borderId="1" xfId="1" applyFont="1" applyBorder="1" applyAlignment="1">
      <alignment vertical="center" wrapText="1"/>
    </xf>
    <xf numFmtId="0" fontId="15" fillId="0" borderId="43" xfId="1" applyFont="1" applyBorder="1" applyAlignment="1">
      <alignment vertical="center" wrapText="1"/>
    </xf>
    <xf numFmtId="0" fontId="16" fillId="11" borderId="44" xfId="1" applyFont="1" applyFill="1" applyBorder="1" applyAlignment="1">
      <alignment horizontal="center" vertical="center" wrapText="1"/>
    </xf>
    <xf numFmtId="0" fontId="17" fillId="0" borderId="20" xfId="1" applyFont="1" applyBorder="1" applyAlignment="1">
      <alignment horizontal="center" vertical="center"/>
    </xf>
    <xf numFmtId="0" fontId="17" fillId="0" borderId="45" xfId="1" applyFont="1" applyBorder="1"/>
    <xf numFmtId="0" fontId="17" fillId="0" borderId="46" xfId="1" applyFont="1" applyBorder="1"/>
    <xf numFmtId="0" fontId="17" fillId="0" borderId="47" xfId="1" applyFont="1" applyBorder="1"/>
    <xf numFmtId="2" fontId="15" fillId="0" borderId="22" xfId="1" applyNumberFormat="1" applyFont="1" applyBorder="1" applyAlignment="1">
      <alignment horizontal="center"/>
    </xf>
    <xf numFmtId="0" fontId="15" fillId="0" borderId="7" xfId="1" applyFont="1" applyBorder="1" applyAlignment="1">
      <alignment horizontal="center"/>
    </xf>
    <xf numFmtId="0" fontId="17" fillId="0" borderId="31" xfId="1" applyFont="1" applyBorder="1"/>
    <xf numFmtId="0" fontId="17" fillId="0" borderId="48" xfId="1" applyFont="1" applyBorder="1"/>
    <xf numFmtId="0" fontId="17" fillId="0" borderId="32" xfId="1" applyFont="1" applyBorder="1"/>
    <xf numFmtId="2" fontId="15" fillId="0" borderId="8" xfId="1" applyNumberFormat="1" applyFont="1" applyBorder="1" applyAlignment="1">
      <alignment horizontal="center"/>
    </xf>
    <xf numFmtId="0" fontId="18" fillId="12" borderId="49" xfId="1" applyFont="1" applyFill="1" applyBorder="1"/>
    <xf numFmtId="0" fontId="18" fillId="12" borderId="50" xfId="1" applyFont="1" applyFill="1" applyBorder="1"/>
    <xf numFmtId="0" fontId="18" fillId="12" borderId="51" xfId="1" applyFont="1" applyFill="1" applyBorder="1"/>
    <xf numFmtId="2" fontId="18" fillId="12" borderId="41" xfId="1" applyNumberFormat="1" applyFont="1" applyFill="1" applyBorder="1" applyAlignment="1">
      <alignment horizontal="center"/>
    </xf>
    <xf numFmtId="0" fontId="17" fillId="0" borderId="52" xfId="1" applyFont="1" applyBorder="1"/>
    <xf numFmtId="0" fontId="17" fillId="0" borderId="7" xfId="1" applyFont="1" applyBorder="1" applyAlignment="1">
      <alignment horizontal="center"/>
    </xf>
    <xf numFmtId="0" fontId="15" fillId="0" borderId="31" xfId="1" applyFont="1" applyBorder="1"/>
    <xf numFmtId="0" fontId="15" fillId="0" borderId="48" xfId="1" applyFont="1" applyBorder="1"/>
    <xf numFmtId="0" fontId="15" fillId="0" borderId="32" xfId="1" applyFont="1" applyBorder="1"/>
    <xf numFmtId="0" fontId="18" fillId="12" borderId="53" xfId="1" applyFont="1" applyFill="1" applyBorder="1"/>
    <xf numFmtId="0" fontId="18" fillId="12" borderId="48" xfId="1" applyFont="1" applyFill="1" applyBorder="1"/>
    <xf numFmtId="0" fontId="18" fillId="12" borderId="32" xfId="1" applyFont="1" applyFill="1" applyBorder="1"/>
    <xf numFmtId="2" fontId="18" fillId="12" borderId="8" xfId="1" applyNumberFormat="1" applyFont="1" applyFill="1" applyBorder="1" applyAlignment="1">
      <alignment horizontal="center"/>
    </xf>
    <xf numFmtId="0" fontId="15" fillId="0" borderId="53" xfId="1" applyFont="1" applyBorder="1"/>
    <xf numFmtId="0" fontId="15" fillId="0" borderId="8" xfId="1" applyFont="1" applyBorder="1" applyAlignment="1">
      <alignment horizontal="center" vertical="center" wrapText="1"/>
    </xf>
    <xf numFmtId="0" fontId="18" fillId="12" borderId="7" xfId="1" applyFont="1" applyFill="1" applyBorder="1" applyAlignment="1">
      <alignment horizontal="center"/>
    </xf>
    <xf numFmtId="0" fontId="18" fillId="12" borderId="31" xfId="1" applyFont="1" applyFill="1" applyBorder="1"/>
    <xf numFmtId="2" fontId="17" fillId="12" borderId="7" xfId="1" applyNumberFormat="1" applyFont="1" applyFill="1" applyBorder="1" applyAlignment="1">
      <alignment horizontal="center"/>
    </xf>
    <xf numFmtId="0" fontId="17" fillId="12" borderId="31" xfId="1" applyFont="1" applyFill="1" applyBorder="1"/>
    <xf numFmtId="0" fontId="17" fillId="12" borderId="48" xfId="1" applyFont="1" applyFill="1" applyBorder="1"/>
    <xf numFmtId="0" fontId="17" fillId="12" borderId="32" xfId="1" applyFont="1" applyFill="1" applyBorder="1"/>
    <xf numFmtId="2" fontId="17" fillId="12" borderId="8" xfId="1" applyNumberFormat="1" applyFont="1" applyFill="1" applyBorder="1" applyAlignment="1">
      <alignment horizontal="center"/>
    </xf>
    <xf numFmtId="0" fontId="6" fillId="0" borderId="54" xfId="1" applyBorder="1"/>
    <xf numFmtId="0" fontId="6" fillId="0" borderId="55" xfId="1" applyBorder="1"/>
    <xf numFmtId="0" fontId="6" fillId="0" borderId="56" xfId="1" applyBorder="1"/>
    <xf numFmtId="0" fontId="6" fillId="0" borderId="15" xfId="1" applyBorder="1"/>
    <xf numFmtId="0" fontId="6" fillId="0" borderId="0" xfId="1"/>
    <xf numFmtId="0" fontId="6" fillId="0" borderId="16" xfId="1" applyBorder="1"/>
    <xf numFmtId="0" fontId="19" fillId="0" borderId="17" xfId="1" applyFont="1" applyBorder="1" applyAlignment="1">
      <alignment vertical="center"/>
    </xf>
    <xf numFmtId="0" fontId="19" fillId="0" borderId="1" xfId="1" applyFont="1" applyBorder="1" applyAlignment="1">
      <alignment vertical="center"/>
    </xf>
    <xf numFmtId="0" fontId="19" fillId="0" borderId="18" xfId="1" applyFont="1" applyBorder="1" applyAlignment="1">
      <alignment vertical="center"/>
    </xf>
    <xf numFmtId="2" fontId="17" fillId="0" borderId="22" xfId="1" applyNumberFormat="1" applyFont="1" applyBorder="1" applyAlignment="1">
      <alignment horizontal="center" vertical="center"/>
    </xf>
    <xf numFmtId="0" fontId="15" fillId="0" borderId="7" xfId="1" applyFont="1" applyBorder="1" applyAlignment="1">
      <alignment horizontal="center" vertical="center"/>
    </xf>
    <xf numFmtId="2" fontId="20" fillId="0" borderId="8" xfId="1" applyNumberFormat="1" applyFont="1" applyBorder="1" applyAlignment="1">
      <alignment horizontal="center" vertical="center"/>
    </xf>
    <xf numFmtId="0" fontId="15" fillId="0" borderId="9" xfId="1" applyFont="1" applyBorder="1" applyAlignment="1">
      <alignment horizontal="center"/>
    </xf>
    <xf numFmtId="0" fontId="15" fillId="0" borderId="57" xfId="1" applyFont="1" applyBorder="1"/>
    <xf numFmtId="0" fontId="15" fillId="0" borderId="50" xfId="1" applyFont="1" applyBorder="1"/>
    <xf numFmtId="0" fontId="15" fillId="0" borderId="51" xfId="1" applyFont="1" applyBorder="1"/>
    <xf numFmtId="2" fontId="20" fillId="0" borderId="11" xfId="1" applyNumberFormat="1" applyFont="1" applyBorder="1" applyAlignment="1">
      <alignment horizontal="center" vertical="center"/>
    </xf>
    <xf numFmtId="0" fontId="19" fillId="0" borderId="12" xfId="1" applyFont="1" applyBorder="1" applyAlignment="1">
      <alignment vertical="center"/>
    </xf>
    <xf numFmtId="0" fontId="19" fillId="0" borderId="13" xfId="1" applyFont="1" applyBorder="1" applyAlignment="1">
      <alignment vertical="center"/>
    </xf>
    <xf numFmtId="0" fontId="19" fillId="0" borderId="14" xfId="1" applyFont="1" applyBorder="1" applyAlignment="1">
      <alignment vertical="center"/>
    </xf>
    <xf numFmtId="0" fontId="15" fillId="0" borderId="39" xfId="1" applyFont="1" applyBorder="1" applyAlignment="1">
      <alignment horizontal="center" vertical="center"/>
    </xf>
    <xf numFmtId="2" fontId="15" fillId="0" borderId="41" xfId="1" applyNumberFormat="1" applyFont="1" applyBorder="1" applyAlignment="1">
      <alignment horizontal="center" vertical="center"/>
    </xf>
    <xf numFmtId="0" fontId="21" fillId="0" borderId="15" xfId="1" applyFont="1" applyBorder="1" applyAlignment="1">
      <alignment vertical="center"/>
    </xf>
    <xf numFmtId="0" fontId="21" fillId="0" borderId="0" xfId="1" applyFont="1" applyAlignment="1">
      <alignment vertical="center"/>
    </xf>
    <xf numFmtId="0" fontId="21" fillId="0" borderId="0" xfId="1" applyFont="1" applyAlignment="1">
      <alignment vertical="center" wrapText="1"/>
    </xf>
    <xf numFmtId="0" fontId="21" fillId="0" borderId="16" xfId="1" applyFont="1" applyBorder="1" applyAlignment="1">
      <alignment vertical="center" wrapText="1"/>
    </xf>
    <xf numFmtId="0" fontId="22" fillId="0" borderId="15" xfId="1" applyFont="1" applyBorder="1"/>
    <xf numFmtId="0" fontId="22" fillId="0" borderId="0" xfId="1" applyFont="1"/>
    <xf numFmtId="10" fontId="22" fillId="0" borderId="0" xfId="4" applyNumberFormat="1" applyFont="1" applyBorder="1"/>
    <xf numFmtId="0" fontId="23" fillId="0" borderId="0" xfId="1" applyFont="1"/>
    <xf numFmtId="10" fontId="24" fillId="0" borderId="16" xfId="4" applyNumberFormat="1" applyFont="1" applyBorder="1"/>
    <xf numFmtId="10" fontId="25" fillId="0" borderId="0" xfId="1" applyNumberFormat="1" applyFont="1"/>
    <xf numFmtId="10" fontId="26" fillId="0" borderId="16" xfId="1" applyNumberFormat="1" applyFont="1" applyBorder="1"/>
    <xf numFmtId="0" fontId="23" fillId="0" borderId="16" xfId="1" applyFont="1" applyBorder="1"/>
    <xf numFmtId="0" fontId="25" fillId="13" borderId="53" xfId="1" applyFont="1" applyFill="1" applyBorder="1" applyAlignment="1">
      <alignment horizontal="right"/>
    </xf>
    <xf numFmtId="0" fontId="25" fillId="13" borderId="48" xfId="1" applyFont="1" applyFill="1" applyBorder="1"/>
    <xf numFmtId="10" fontId="25" fillId="13" borderId="32" xfId="1" applyNumberFormat="1" applyFont="1" applyFill="1" applyBorder="1"/>
    <xf numFmtId="0" fontId="26" fillId="0" borderId="31" xfId="1" applyFont="1" applyBorder="1"/>
    <xf numFmtId="0" fontId="26" fillId="0" borderId="48" xfId="1" applyFont="1" applyBorder="1"/>
    <xf numFmtId="10" fontId="26" fillId="0" borderId="58" xfId="1" applyNumberFormat="1" applyFont="1" applyBorder="1"/>
    <xf numFmtId="0" fontId="23" fillId="0" borderId="15" xfId="1" applyFont="1" applyBorder="1"/>
    <xf numFmtId="0" fontId="24" fillId="0" borderId="16" xfId="1" applyFont="1" applyBorder="1" applyAlignment="1">
      <alignment horizontal="right"/>
    </xf>
    <xf numFmtId="0" fontId="23" fillId="0" borderId="0" xfId="1" applyFont="1" applyAlignment="1">
      <alignment horizontal="left" wrapText="1"/>
    </xf>
    <xf numFmtId="0" fontId="23" fillId="0" borderId="16" xfId="1" applyFont="1" applyBorder="1" applyAlignment="1">
      <alignment horizontal="left" wrapText="1"/>
    </xf>
    <xf numFmtId="0" fontId="6" fillId="14" borderId="17" xfId="5" applyFill="1" applyBorder="1"/>
    <xf numFmtId="0" fontId="6" fillId="14" borderId="1" xfId="5" applyFill="1" applyBorder="1"/>
    <xf numFmtId="0" fontId="23" fillId="0" borderId="1" xfId="1" applyFont="1" applyBorder="1" applyAlignment="1">
      <alignment horizontal="left" wrapText="1"/>
    </xf>
    <xf numFmtId="0" fontId="23" fillId="0" borderId="18" xfId="1" applyFont="1" applyBorder="1" applyAlignment="1">
      <alignment horizontal="left" wrapText="1"/>
    </xf>
    <xf numFmtId="0" fontId="6" fillId="0" borderId="4" xfId="1" applyBorder="1" applyAlignment="1">
      <alignment horizontal="center" vertical="center"/>
    </xf>
    <xf numFmtId="0" fontId="6" fillId="0" borderId="5" xfId="1" applyBorder="1" applyAlignment="1">
      <alignment horizontal="center" vertical="center"/>
    </xf>
    <xf numFmtId="0" fontId="6" fillId="0" borderId="6" xfId="1" applyBorder="1" applyAlignment="1">
      <alignment horizontal="center" vertical="center"/>
    </xf>
    <xf numFmtId="0" fontId="6" fillId="0" borderId="15" xfId="1" applyBorder="1" applyAlignment="1">
      <alignment horizontal="center" vertical="center"/>
    </xf>
    <xf numFmtId="0" fontId="6" fillId="0" borderId="0" xfId="1" applyBorder="1" applyAlignment="1">
      <alignment horizontal="center" vertical="center"/>
    </xf>
    <xf numFmtId="0" fontId="6" fillId="0" borderId="16" xfId="1" applyBorder="1" applyAlignment="1">
      <alignment horizontal="center" vertical="center"/>
    </xf>
    <xf numFmtId="0" fontId="6" fillId="0" borderId="0" xfId="1" applyBorder="1" applyAlignment="1">
      <alignment horizontal="center" vertical="center" wrapText="1"/>
    </xf>
    <xf numFmtId="0" fontId="6" fillId="0" borderId="16" xfId="1" applyBorder="1" applyAlignment="1">
      <alignment horizontal="center" vertical="center" wrapText="1"/>
    </xf>
    <xf numFmtId="0" fontId="6" fillId="0" borderId="17" xfId="1" applyBorder="1" applyAlignment="1">
      <alignment horizontal="center" vertical="center"/>
    </xf>
    <xf numFmtId="0" fontId="6" fillId="0" borderId="1" xfId="1" applyBorder="1" applyAlignment="1">
      <alignment horizontal="center" vertical="center"/>
    </xf>
    <xf numFmtId="0" fontId="6" fillId="0" borderId="18" xfId="1" applyBorder="1" applyAlignment="1">
      <alignment horizontal="center" vertical="center"/>
    </xf>
    <xf numFmtId="0" fontId="11" fillId="15" borderId="59" xfId="1" applyFont="1" applyFill="1" applyBorder="1" applyAlignment="1">
      <alignment horizontal="center" vertical="center"/>
    </xf>
    <xf numFmtId="0" fontId="11" fillId="15" borderId="60" xfId="1" applyFont="1" applyFill="1" applyBorder="1" applyAlignment="1">
      <alignment horizontal="center" vertical="center"/>
    </xf>
    <xf numFmtId="0" fontId="11" fillId="15" borderId="61" xfId="1" applyFont="1" applyFill="1" applyBorder="1" applyAlignment="1">
      <alignment horizontal="center" vertical="center"/>
    </xf>
    <xf numFmtId="0" fontId="11" fillId="0" borderId="20" xfId="1" applyFont="1" applyFill="1" applyBorder="1" applyAlignment="1">
      <alignment horizontal="center" vertical="center"/>
    </xf>
    <xf numFmtId="0" fontId="11" fillId="0" borderId="21" xfId="1" applyFont="1" applyFill="1" applyBorder="1" applyAlignment="1">
      <alignment horizontal="center" vertical="center"/>
    </xf>
    <xf numFmtId="0" fontId="11" fillId="0" borderId="22" xfId="1" applyFont="1" applyFill="1" applyBorder="1" applyAlignment="1">
      <alignment horizontal="center" vertical="center"/>
    </xf>
    <xf numFmtId="0" fontId="11" fillId="0" borderId="53" xfId="1" applyFont="1" applyBorder="1" applyAlignment="1">
      <alignment horizontal="center" vertical="center"/>
    </xf>
    <xf numFmtId="0" fontId="11" fillId="0" borderId="48" xfId="1" applyFont="1" applyBorder="1" applyAlignment="1">
      <alignment horizontal="center" vertical="center"/>
    </xf>
    <xf numFmtId="0" fontId="11" fillId="0" borderId="58" xfId="1" applyFont="1" applyBorder="1" applyAlignment="1">
      <alignment horizontal="center" vertical="center"/>
    </xf>
    <xf numFmtId="0" fontId="6" fillId="0" borderId="7" xfId="1" applyBorder="1" applyAlignment="1">
      <alignment horizontal="center" vertical="center"/>
    </xf>
    <xf numFmtId="0" fontId="6" fillId="0" borderId="2" xfId="1" applyBorder="1" applyAlignment="1">
      <alignment vertical="center"/>
    </xf>
    <xf numFmtId="43" fontId="0" fillId="0" borderId="2" xfId="2" applyFont="1" applyBorder="1" applyAlignment="1">
      <alignment horizontal="center" vertical="center"/>
    </xf>
    <xf numFmtId="43" fontId="0" fillId="0" borderId="8" xfId="2" applyFont="1" applyBorder="1" applyAlignment="1">
      <alignment horizontal="center" vertical="center"/>
    </xf>
    <xf numFmtId="0" fontId="11" fillId="0" borderId="7" xfId="1" applyFont="1" applyBorder="1" applyAlignment="1">
      <alignment horizontal="center" vertical="center"/>
    </xf>
    <xf numFmtId="0" fontId="11" fillId="0" borderId="2" xfId="1" applyFont="1" applyBorder="1" applyAlignment="1">
      <alignment vertical="center"/>
    </xf>
    <xf numFmtId="165" fontId="11" fillId="0" borderId="2" xfId="1" applyNumberFormat="1" applyFont="1" applyBorder="1" applyAlignment="1">
      <alignment horizontal="center" vertical="center"/>
    </xf>
    <xf numFmtId="165" fontId="11" fillId="0" borderId="8" xfId="1" applyNumberFormat="1" applyFont="1" applyBorder="1" applyAlignment="1">
      <alignment horizontal="center" vertical="center"/>
    </xf>
    <xf numFmtId="0" fontId="11" fillId="0" borderId="2" xfId="1" applyFont="1" applyBorder="1" applyAlignment="1">
      <alignment vertical="center" wrapText="1"/>
    </xf>
    <xf numFmtId="0" fontId="6" fillId="0" borderId="2" xfId="1" applyBorder="1" applyAlignment="1">
      <alignment vertical="center" wrapText="1"/>
    </xf>
    <xf numFmtId="165" fontId="6" fillId="0" borderId="2" xfId="1" applyNumberFormat="1" applyBorder="1" applyAlignment="1">
      <alignment horizontal="center" vertical="center"/>
    </xf>
    <xf numFmtId="165" fontId="6" fillId="0" borderId="8" xfId="1" applyNumberFormat="1" applyBorder="1" applyAlignment="1">
      <alignment horizontal="center" vertical="center"/>
    </xf>
    <xf numFmtId="0" fontId="11" fillId="0" borderId="9" xfId="1" applyFont="1" applyBorder="1" applyAlignment="1">
      <alignment horizontal="center" vertical="center"/>
    </xf>
    <xf numFmtId="0" fontId="11" fillId="0" borderId="10" xfId="1" applyFont="1" applyBorder="1" applyAlignment="1">
      <alignment vertical="center" wrapText="1"/>
    </xf>
    <xf numFmtId="165" fontId="11" fillId="0" borderId="10" xfId="1" applyNumberFormat="1" applyFont="1" applyBorder="1" applyAlignment="1">
      <alignment horizontal="center" vertical="center"/>
    </xf>
    <xf numFmtId="165" fontId="11" fillId="0" borderId="11" xfId="1" applyNumberFormat="1" applyFont="1" applyBorder="1" applyAlignment="1">
      <alignment horizontal="center" vertical="center"/>
    </xf>
    <xf numFmtId="0" fontId="11" fillId="16" borderId="59" xfId="1" applyFont="1" applyFill="1" applyBorder="1" applyAlignment="1">
      <alignment horizontal="center" vertical="center"/>
    </xf>
    <xf numFmtId="0" fontId="11" fillId="16" borderId="60" xfId="1" applyFont="1" applyFill="1" applyBorder="1" applyAlignment="1">
      <alignment horizontal="center" vertical="center"/>
    </xf>
    <xf numFmtId="165" fontId="11" fillId="16" borderId="60" xfId="1" applyNumberFormat="1" applyFont="1" applyFill="1" applyBorder="1" applyAlignment="1">
      <alignment horizontal="center" vertical="center"/>
    </xf>
    <xf numFmtId="165" fontId="11" fillId="16" borderId="61" xfId="1" applyNumberFormat="1" applyFont="1" applyFill="1" applyBorder="1" applyAlignment="1">
      <alignment horizontal="center" vertical="center"/>
    </xf>
    <xf numFmtId="0" fontId="6" fillId="0" borderId="0" xfId="1" applyAlignment="1">
      <alignment vertical="center"/>
    </xf>
    <xf numFmtId="0" fontId="6" fillId="0" borderId="0" xfId="1" applyAlignment="1">
      <alignment horizontal="center" vertical="center"/>
    </xf>
    <xf numFmtId="0" fontId="1" fillId="6" borderId="42" xfId="0" applyFont="1" applyFill="1" applyBorder="1" applyAlignment="1">
      <alignment horizontal="center" vertical="center" wrapText="1"/>
    </xf>
    <xf numFmtId="0" fontId="4" fillId="17" borderId="42" xfId="0" applyFont="1" applyFill="1" applyBorder="1" applyAlignment="1">
      <alignment horizontal="center" vertical="center" wrapText="1"/>
    </xf>
    <xf numFmtId="0" fontId="5" fillId="18" borderId="42" xfId="0" applyFont="1" applyFill="1" applyBorder="1" applyAlignment="1">
      <alignment horizontal="center" vertical="center" wrapText="1"/>
    </xf>
    <xf numFmtId="0" fontId="5" fillId="19" borderId="42" xfId="0" applyFont="1" applyFill="1" applyBorder="1" applyAlignment="1">
      <alignment horizontal="center" vertical="center" wrapText="1"/>
    </xf>
    <xf numFmtId="0" fontId="1" fillId="6" borderId="42" xfId="0" applyFont="1" applyFill="1" applyBorder="1" applyAlignment="1">
      <alignment horizontal="center" vertical="center" wrapText="1"/>
    </xf>
    <xf numFmtId="0" fontId="4" fillId="17" borderId="42" xfId="0" applyFont="1" applyFill="1" applyBorder="1" applyAlignment="1">
      <alignment horizontal="center" vertical="center" wrapText="1"/>
    </xf>
    <xf numFmtId="166" fontId="4" fillId="17" borderId="42" xfId="0" applyNumberFormat="1" applyFont="1" applyFill="1" applyBorder="1" applyAlignment="1">
      <alignment horizontal="center" vertical="center" wrapText="1"/>
    </xf>
    <xf numFmtId="4" fontId="4" fillId="17" borderId="42" xfId="0" applyNumberFormat="1" applyFont="1" applyFill="1" applyBorder="1" applyAlignment="1">
      <alignment horizontal="center" vertical="center" wrapText="1"/>
    </xf>
    <xf numFmtId="0" fontId="5" fillId="18" borderId="42" xfId="0" applyFont="1" applyFill="1" applyBorder="1" applyAlignment="1">
      <alignment horizontal="center" vertical="center" wrapText="1"/>
    </xf>
    <xf numFmtId="166" fontId="5" fillId="18" borderId="42" xfId="0" applyNumberFormat="1" applyFont="1" applyFill="1" applyBorder="1" applyAlignment="1">
      <alignment horizontal="center" vertical="center" wrapText="1"/>
    </xf>
    <xf numFmtId="4" fontId="5" fillId="18" borderId="42" xfId="0" applyNumberFormat="1" applyFont="1" applyFill="1" applyBorder="1" applyAlignment="1">
      <alignment horizontal="center" vertical="center" wrapText="1"/>
    </xf>
    <xf numFmtId="0" fontId="5" fillId="19" borderId="42" xfId="0" applyFont="1" applyFill="1" applyBorder="1" applyAlignment="1">
      <alignment horizontal="center" vertical="center" wrapText="1"/>
    </xf>
    <xf numFmtId="166" fontId="5" fillId="19" borderId="42" xfId="0" applyNumberFormat="1" applyFont="1" applyFill="1" applyBorder="1" applyAlignment="1">
      <alignment horizontal="center" vertical="center" wrapText="1"/>
    </xf>
    <xf numFmtId="4" fontId="5" fillId="19" borderId="42" xfId="0" applyNumberFormat="1" applyFont="1" applyFill="1" applyBorder="1" applyAlignment="1">
      <alignment horizontal="center" vertical="center" wrapText="1"/>
    </xf>
    <xf numFmtId="0" fontId="4" fillId="17" borderId="62" xfId="0" applyFont="1" applyFill="1" applyBorder="1" applyAlignment="1">
      <alignment horizontal="center" vertical="center" wrapText="1"/>
    </xf>
    <xf numFmtId="0" fontId="4" fillId="17" borderId="63" xfId="0" applyFont="1" applyFill="1" applyBorder="1" applyAlignment="1">
      <alignment horizontal="center" vertical="center" wrapText="1"/>
    </xf>
    <xf numFmtId="0" fontId="4" fillId="17" borderId="64" xfId="0" applyFont="1" applyFill="1" applyBorder="1" applyAlignment="1">
      <alignment horizontal="center" vertical="center" wrapText="1"/>
    </xf>
    <xf numFmtId="0" fontId="4" fillId="17" borderId="64" xfId="0" applyFont="1" applyFill="1" applyBorder="1" applyAlignment="1">
      <alignment horizontal="center" vertical="center" wrapText="1"/>
    </xf>
    <xf numFmtId="166" fontId="4" fillId="17" borderId="64" xfId="0" applyNumberFormat="1" applyFont="1" applyFill="1" applyBorder="1" applyAlignment="1">
      <alignment horizontal="center" vertical="center" wrapText="1"/>
    </xf>
    <xf numFmtId="4" fontId="4" fillId="17" borderId="64" xfId="0" applyNumberFormat="1" applyFont="1" applyFill="1" applyBorder="1" applyAlignment="1">
      <alignment horizontal="center" vertical="center" wrapText="1"/>
    </xf>
    <xf numFmtId="4" fontId="4" fillId="17" borderId="65" xfId="0" applyNumberFormat="1" applyFont="1" applyFill="1" applyBorder="1" applyAlignment="1">
      <alignment horizontal="center" vertical="center" wrapText="1"/>
    </xf>
    <xf numFmtId="0" fontId="5" fillId="18" borderId="66" xfId="0" applyFont="1" applyFill="1" applyBorder="1" applyAlignment="1">
      <alignment horizontal="center" vertical="center" wrapText="1"/>
    </xf>
    <xf numFmtId="4" fontId="5" fillId="18" borderId="67" xfId="0" applyNumberFormat="1" applyFont="1" applyFill="1" applyBorder="1" applyAlignment="1">
      <alignment horizontal="center" vertical="center" wrapText="1"/>
    </xf>
    <xf numFmtId="0" fontId="5" fillId="19" borderId="66" xfId="0" applyFont="1" applyFill="1" applyBorder="1" applyAlignment="1">
      <alignment horizontal="center" vertical="center" wrapText="1"/>
    </xf>
    <xf numFmtId="4" fontId="5" fillId="19" borderId="67" xfId="0" applyNumberFormat="1"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6" borderId="0" xfId="0" applyFont="1" applyFill="1" applyBorder="1" applyAlignment="1">
      <alignment horizontal="center" vertical="center" wrapText="1"/>
    </xf>
    <xf numFmtId="4" fontId="5" fillId="6" borderId="0" xfId="0" applyNumberFormat="1" applyFont="1" applyFill="1" applyBorder="1" applyAlignment="1">
      <alignment horizontal="center" vertical="center" wrapText="1"/>
    </xf>
    <xf numFmtId="4" fontId="5" fillId="6" borderId="16" xfId="0" applyNumberFormat="1" applyFont="1" applyFill="1" applyBorder="1" applyAlignment="1">
      <alignment horizontal="center" vertical="center" wrapText="1"/>
    </xf>
    <xf numFmtId="0" fontId="5" fillId="6" borderId="0" xfId="0" applyFont="1" applyFill="1" applyBorder="1" applyAlignment="1">
      <alignment horizontal="center" vertical="center" wrapText="1"/>
    </xf>
    <xf numFmtId="0" fontId="4" fillId="17" borderId="68" xfId="0" applyFont="1" applyFill="1" applyBorder="1" applyAlignment="1">
      <alignment horizontal="center" vertical="center" wrapText="1"/>
    </xf>
    <xf numFmtId="0" fontId="4" fillId="17" borderId="69" xfId="0" applyFont="1" applyFill="1" applyBorder="1" applyAlignment="1">
      <alignment horizontal="center" vertical="center" wrapText="1"/>
    </xf>
    <xf numFmtId="0" fontId="1" fillId="6" borderId="66" xfId="0" applyFont="1" applyFill="1" applyBorder="1" applyAlignment="1">
      <alignment horizontal="center" vertical="center" wrapText="1"/>
    </xf>
    <xf numFmtId="0" fontId="1" fillId="6" borderId="67" xfId="0" applyFont="1" applyFill="1" applyBorder="1" applyAlignment="1">
      <alignment horizontal="center" vertical="center" wrapText="1"/>
    </xf>
    <xf numFmtId="0" fontId="4" fillId="17" borderId="66" xfId="0" applyFont="1" applyFill="1" applyBorder="1" applyAlignment="1">
      <alignment horizontal="center" vertical="center" wrapText="1"/>
    </xf>
    <xf numFmtId="4" fontId="4" fillId="17" borderId="67" xfId="0" applyNumberFormat="1" applyFont="1" applyFill="1" applyBorder="1" applyAlignment="1">
      <alignment horizontal="center" vertical="center" wrapText="1"/>
    </xf>
    <xf numFmtId="0" fontId="1" fillId="6" borderId="15" xfId="0" applyFont="1" applyFill="1" applyBorder="1" applyAlignment="1">
      <alignment horizontal="center" vertical="center" wrapText="1"/>
    </xf>
    <xf numFmtId="0" fontId="0" fillId="0" borderId="0" xfId="0" applyBorder="1" applyAlignment="1">
      <alignment horizontal="center" vertical="center"/>
    </xf>
    <xf numFmtId="0" fontId="0" fillId="0" borderId="16" xfId="0" applyBorder="1" applyAlignment="1">
      <alignment horizontal="center" vertical="center"/>
    </xf>
    <xf numFmtId="0" fontId="5" fillId="6" borderId="16"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4" fontId="3" fillId="6" borderId="0" xfId="0" applyNumberFormat="1"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5" fillId="6" borderId="17" xfId="0" applyFont="1" applyFill="1" applyBorder="1" applyAlignment="1">
      <alignment horizontal="center" vertical="top" wrapText="1"/>
    </xf>
    <xf numFmtId="0" fontId="0" fillId="0" borderId="1" xfId="0" applyBorder="1"/>
    <xf numFmtId="0" fontId="0" fillId="0" borderId="18" xfId="0" applyBorder="1"/>
    <xf numFmtId="0" fontId="1" fillId="6" borderId="3" xfId="0" applyFont="1" applyFill="1" applyBorder="1" applyAlignment="1">
      <alignment horizontal="center" vertical="center" wrapText="1"/>
    </xf>
    <xf numFmtId="0" fontId="1" fillId="6" borderId="23" xfId="0" applyFont="1" applyFill="1" applyBorder="1" applyAlignment="1">
      <alignment horizontal="center" vertical="center" wrapText="1"/>
    </xf>
    <xf numFmtId="0" fontId="1" fillId="6" borderId="25" xfId="0" applyFont="1" applyFill="1" applyBorder="1" applyAlignment="1">
      <alignment horizontal="center" vertical="center" wrapText="1"/>
    </xf>
    <xf numFmtId="0" fontId="2" fillId="8" borderId="42" xfId="0" applyFont="1" applyFill="1" applyBorder="1" applyAlignment="1">
      <alignment horizontal="center" vertical="center" wrapText="1"/>
    </xf>
    <xf numFmtId="0" fontId="4" fillId="8" borderId="70" xfId="0" applyFont="1" applyFill="1" applyBorder="1" applyAlignment="1">
      <alignment horizontal="center" vertical="center" wrapText="1"/>
    </xf>
    <xf numFmtId="0" fontId="2" fillId="8" borderId="63" xfId="0" applyFont="1" applyFill="1" applyBorder="1" applyAlignment="1">
      <alignment horizontal="center" vertical="center" wrapText="1"/>
    </xf>
    <xf numFmtId="0" fontId="2" fillId="8" borderId="64" xfId="0" applyFont="1" applyFill="1" applyBorder="1" applyAlignment="1">
      <alignment horizontal="center" vertical="center" wrapText="1"/>
    </xf>
    <xf numFmtId="0" fontId="4" fillId="8" borderId="71" xfId="0" applyFont="1" applyFill="1" applyBorder="1" applyAlignment="1">
      <alignment horizontal="center" vertical="center" wrapText="1"/>
    </xf>
    <xf numFmtId="0" fontId="2" fillId="8" borderId="65" xfId="0" applyFont="1" applyFill="1" applyBorder="1" applyAlignment="1">
      <alignment horizontal="center" vertical="center" wrapText="1"/>
    </xf>
    <xf numFmtId="0" fontId="2" fillId="8" borderId="66" xfId="0" applyFont="1" applyFill="1" applyBorder="1" applyAlignment="1">
      <alignment horizontal="center" vertical="center" wrapText="1"/>
    </xf>
    <xf numFmtId="0" fontId="2" fillId="8" borderId="67" xfId="0" applyFont="1" applyFill="1" applyBorder="1" applyAlignment="1">
      <alignment horizontal="center" vertical="center" wrapText="1"/>
    </xf>
    <xf numFmtId="0" fontId="4" fillId="8" borderId="72" xfId="0" applyFont="1" applyFill="1" applyBorder="1" applyAlignment="1">
      <alignment horizontal="center" vertical="center" wrapText="1"/>
    </xf>
    <xf numFmtId="0" fontId="2" fillId="8" borderId="17"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4" fillId="8" borderId="18"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6" xfId="0" applyFont="1" applyFill="1" applyBorder="1" applyAlignment="1">
      <alignment horizontal="center" vertical="center" wrapText="1"/>
    </xf>
    <xf numFmtId="167" fontId="3" fillId="6" borderId="1" xfId="0" applyNumberFormat="1" applyFont="1" applyFill="1" applyBorder="1" applyAlignment="1">
      <alignment horizontal="center" vertical="center" wrapText="1"/>
    </xf>
    <xf numFmtId="167" fontId="3" fillId="6" borderId="18" xfId="0" applyNumberFormat="1" applyFont="1" applyFill="1" applyBorder="1" applyAlignment="1">
      <alignment horizontal="center" vertical="center" wrapText="1"/>
    </xf>
    <xf numFmtId="167" fontId="3" fillId="6" borderId="0" xfId="0" applyNumberFormat="1" applyFont="1" applyFill="1" applyBorder="1" applyAlignment="1">
      <alignment horizontal="center" vertical="center" wrapText="1"/>
    </xf>
    <xf numFmtId="167" fontId="3" fillId="6" borderId="16" xfId="0" applyNumberFormat="1" applyFont="1" applyFill="1" applyBorder="1" applyAlignment="1">
      <alignment horizontal="center" vertical="center" wrapText="1"/>
    </xf>
    <xf numFmtId="0" fontId="2" fillId="8" borderId="73"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17" xfId="0" applyFont="1" applyFill="1" applyBorder="1" applyAlignment="1">
      <alignment horizontal="center" vertical="center" wrapText="1"/>
    </xf>
    <xf numFmtId="0" fontId="0" fillId="0" borderId="18" xfId="0" applyBorder="1" applyAlignment="1">
      <alignment vertical="center"/>
    </xf>
    <xf numFmtId="2" fontId="4" fillId="0" borderId="37" xfId="0" applyNumberFormat="1" applyFont="1" applyFill="1" applyBorder="1" applyAlignment="1">
      <alignment horizontal="center" vertical="center" wrapText="1"/>
    </xf>
    <xf numFmtId="2" fontId="4" fillId="0" borderId="2" xfId="0" applyNumberFormat="1" applyFont="1" applyFill="1" applyBorder="1" applyAlignment="1">
      <alignment horizontal="center" vertical="center" wrapText="1"/>
    </xf>
    <xf numFmtId="2" fontId="4" fillId="0" borderId="10" xfId="0" applyNumberFormat="1" applyFont="1" applyFill="1" applyBorder="1" applyAlignment="1">
      <alignment horizontal="center" vertical="center" wrapText="1"/>
    </xf>
    <xf numFmtId="2" fontId="2" fillId="8" borderId="24" xfId="0" applyNumberFormat="1" applyFont="1" applyFill="1" applyBorder="1" applyAlignment="1">
      <alignment horizontal="center" vertical="center" wrapText="1"/>
    </xf>
    <xf numFmtId="2" fontId="4" fillId="0" borderId="21" xfId="0" applyNumberFormat="1" applyFont="1" applyFill="1" applyBorder="1" applyAlignment="1">
      <alignment horizontal="center" vertical="center" wrapText="1"/>
    </xf>
    <xf numFmtId="2" fontId="2" fillId="7" borderId="24" xfId="0" applyNumberFormat="1" applyFont="1" applyFill="1" applyBorder="1" applyAlignment="1">
      <alignment horizontal="center" vertical="center" wrapText="1"/>
    </xf>
    <xf numFmtId="2" fontId="4" fillId="0" borderId="27" xfId="0" applyNumberFormat="1" applyFont="1" applyFill="1" applyBorder="1" applyAlignment="1">
      <alignment horizontal="center" vertical="center" wrapText="1"/>
    </xf>
    <xf numFmtId="2" fontId="4" fillId="0" borderId="40" xfId="0" applyNumberFormat="1" applyFont="1" applyFill="1" applyBorder="1" applyAlignment="1">
      <alignment horizontal="center" vertical="center" wrapText="1"/>
    </xf>
    <xf numFmtId="167" fontId="2" fillId="8" borderId="34" xfId="0" applyNumberFormat="1" applyFont="1" applyFill="1" applyBorder="1" applyAlignment="1">
      <alignment horizontal="center" vertical="center" wrapText="1"/>
    </xf>
    <xf numFmtId="167" fontId="2" fillId="8" borderId="35" xfId="0" applyNumberFormat="1" applyFont="1" applyFill="1" applyBorder="1" applyAlignment="1">
      <alignment horizontal="center" vertical="center" wrapText="1"/>
    </xf>
    <xf numFmtId="167" fontId="2" fillId="8" borderId="19" xfId="0" applyNumberFormat="1" applyFont="1" applyFill="1" applyBorder="1" applyAlignment="1">
      <alignment horizontal="center" vertical="center" wrapText="1"/>
    </xf>
    <xf numFmtId="167" fontId="4" fillId="0" borderId="37" xfId="0" applyNumberFormat="1" applyFont="1" applyFill="1" applyBorder="1" applyAlignment="1">
      <alignment horizontal="center" vertical="center" wrapText="1"/>
    </xf>
    <xf numFmtId="167" fontId="4" fillId="0" borderId="2" xfId="0" applyNumberFormat="1" applyFont="1" applyFill="1" applyBorder="1" applyAlignment="1">
      <alignment horizontal="center" vertical="center" wrapText="1"/>
    </xf>
    <xf numFmtId="167" fontId="4" fillId="0" borderId="10" xfId="0" applyNumberFormat="1" applyFont="1" applyFill="1" applyBorder="1" applyAlignment="1">
      <alignment horizontal="center" vertical="center" wrapText="1"/>
    </xf>
    <xf numFmtId="167" fontId="2" fillId="8" borderId="24" xfId="0" applyNumberFormat="1" applyFont="1" applyFill="1" applyBorder="1" applyAlignment="1">
      <alignment horizontal="center" vertical="center" wrapText="1"/>
    </xf>
    <xf numFmtId="167" fontId="2" fillId="8" borderId="25" xfId="0" applyNumberFormat="1" applyFont="1" applyFill="1" applyBorder="1" applyAlignment="1">
      <alignment horizontal="center" vertical="center" wrapText="1"/>
    </xf>
    <xf numFmtId="167" fontId="2" fillId="8" borderId="3" xfId="0" applyNumberFormat="1" applyFont="1" applyFill="1" applyBorder="1" applyAlignment="1">
      <alignment horizontal="center" vertical="center" wrapText="1"/>
    </xf>
    <xf numFmtId="167" fontId="4" fillId="0" borderId="21" xfId="0" applyNumberFormat="1" applyFont="1" applyFill="1" applyBorder="1" applyAlignment="1">
      <alignment horizontal="center" vertical="center" wrapText="1"/>
    </xf>
    <xf numFmtId="167" fontId="2" fillId="8" borderId="29" xfId="0" applyNumberFormat="1" applyFont="1" applyFill="1" applyBorder="1" applyAlignment="1">
      <alignment horizontal="center" vertical="center" wrapText="1"/>
    </xf>
    <xf numFmtId="167" fontId="2" fillId="7" borderId="24" xfId="0" applyNumberFormat="1" applyFont="1" applyFill="1" applyBorder="1" applyAlignment="1">
      <alignment horizontal="center" vertical="center" wrapText="1"/>
    </xf>
    <xf numFmtId="167" fontId="2" fillId="7" borderId="25" xfId="0" applyNumberFormat="1" applyFont="1" applyFill="1" applyBorder="1" applyAlignment="1">
      <alignment horizontal="center" vertical="center" wrapText="1"/>
    </xf>
    <xf numFmtId="167" fontId="2" fillId="7" borderId="3" xfId="0" applyNumberFormat="1" applyFont="1" applyFill="1" applyBorder="1" applyAlignment="1">
      <alignment horizontal="center" vertical="center" wrapText="1"/>
    </xf>
    <xf numFmtId="167" fontId="4" fillId="0" borderId="27" xfId="0" applyNumberFormat="1" applyFont="1" applyFill="1" applyBorder="1" applyAlignment="1">
      <alignment horizontal="center" vertical="center" wrapText="1"/>
    </xf>
    <xf numFmtId="167" fontId="4" fillId="0" borderId="40" xfId="0" applyNumberFormat="1" applyFont="1" applyFill="1" applyBorder="1" applyAlignment="1">
      <alignment horizontal="center" vertical="center" wrapText="1"/>
    </xf>
    <xf numFmtId="167" fontId="3" fillId="6" borderId="17" xfId="0" applyNumberFormat="1" applyFont="1" applyFill="1" applyBorder="1" applyAlignment="1">
      <alignment horizontal="center" vertical="center" wrapText="1"/>
    </xf>
    <xf numFmtId="167" fontId="3" fillId="6" borderId="1" xfId="0" applyNumberFormat="1" applyFont="1" applyFill="1" applyBorder="1" applyAlignment="1">
      <alignment horizontal="center" vertical="center" wrapText="1"/>
    </xf>
    <xf numFmtId="167" fontId="3" fillId="6" borderId="18" xfId="0" applyNumberFormat="1" applyFont="1" applyFill="1" applyBorder="1" applyAlignment="1">
      <alignment horizontal="center" vertical="center" wrapText="1"/>
    </xf>
    <xf numFmtId="167" fontId="3" fillId="6" borderId="12" xfId="0" applyNumberFormat="1" applyFont="1" applyFill="1" applyBorder="1" applyAlignment="1">
      <alignment horizontal="center" vertical="center" wrapText="1"/>
    </xf>
    <xf numFmtId="167" fontId="3" fillId="6" borderId="13" xfId="0" applyNumberFormat="1" applyFont="1" applyFill="1" applyBorder="1" applyAlignment="1">
      <alignment horizontal="center" vertical="center" wrapText="1"/>
    </xf>
    <xf numFmtId="167" fontId="3" fillId="6" borderId="14" xfId="0" applyNumberFormat="1" applyFont="1" applyFill="1" applyBorder="1" applyAlignment="1">
      <alignment horizontal="center" vertical="center" wrapText="1"/>
    </xf>
    <xf numFmtId="0" fontId="6" fillId="0" borderId="15" xfId="1" applyBorder="1" applyAlignment="1">
      <alignment horizontal="center" vertical="center" wrapText="1"/>
    </xf>
  </cellXfs>
  <cellStyles count="6">
    <cellStyle name="Normal" xfId="0" builtinId="0"/>
    <cellStyle name="Normal 2" xfId="1"/>
    <cellStyle name="Normal 4" xfId="5"/>
    <cellStyle name="Normal_F-06-09" xfId="3"/>
    <cellStyle name="Porcentagem 4" xfId="4"/>
    <cellStyle name="Vírgula"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84666</xdr:colOff>
      <xdr:row>0</xdr:row>
      <xdr:rowOff>0</xdr:rowOff>
    </xdr:from>
    <xdr:to>
      <xdr:col>2</xdr:col>
      <xdr:colOff>499125</xdr:colOff>
      <xdr:row>4</xdr:row>
      <xdr:rowOff>141339</xdr:rowOff>
    </xdr:to>
    <xdr:pic>
      <xdr:nvPicPr>
        <xdr:cNvPr id="3" name="Imagem 2">
          <a:extLst>
            <a:ext uri="{FF2B5EF4-FFF2-40B4-BE49-F238E27FC236}">
              <a16:creationId xmlns:a16="http://schemas.microsoft.com/office/drawing/2014/main" xmlns="" id="{33319C75-62F8-45EB-8C41-DEF9ACBFC0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66" y="0"/>
          <a:ext cx="1938459" cy="13690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0</xdr:row>
      <xdr:rowOff>63500</xdr:rowOff>
    </xdr:from>
    <xdr:to>
      <xdr:col>2</xdr:col>
      <xdr:colOff>144584</xdr:colOff>
      <xdr:row>4</xdr:row>
      <xdr:rowOff>226006</xdr:rowOff>
    </xdr:to>
    <xdr:pic>
      <xdr:nvPicPr>
        <xdr:cNvPr id="3" name="Imagem 2">
          <a:extLst>
            <a:ext uri="{FF2B5EF4-FFF2-40B4-BE49-F238E27FC236}">
              <a16:creationId xmlns:a16="http://schemas.microsoft.com/office/drawing/2014/main" xmlns="" id="{33319C75-62F8-45EB-8C41-DEF9ACBFC0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63500"/>
          <a:ext cx="1938459" cy="13690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295275</xdr:rowOff>
    </xdr:from>
    <xdr:to>
      <xdr:col>3</xdr:col>
      <xdr:colOff>33459</xdr:colOff>
      <xdr:row>4</xdr:row>
      <xdr:rowOff>216481</xdr:rowOff>
    </xdr:to>
    <xdr:pic>
      <xdr:nvPicPr>
        <xdr:cNvPr id="4" name="Imagem 3">
          <a:extLst>
            <a:ext uri="{FF2B5EF4-FFF2-40B4-BE49-F238E27FC236}">
              <a16:creationId xmlns:a16="http://schemas.microsoft.com/office/drawing/2014/main" xmlns="" id="{33319C75-62F8-45EB-8C41-DEF9ACBFC0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295275"/>
          <a:ext cx="1938459" cy="13690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147515</xdr:colOff>
      <xdr:row>0</xdr:row>
      <xdr:rowOff>38101</xdr:rowOff>
    </xdr:from>
    <xdr:to>
      <xdr:col>1</xdr:col>
      <xdr:colOff>647699</xdr:colOff>
      <xdr:row>4</xdr:row>
      <xdr:rowOff>187907</xdr:rowOff>
    </xdr:to>
    <xdr:pic>
      <xdr:nvPicPr>
        <xdr:cNvPr id="2" name="Imagem 1">
          <a:extLst>
            <a:ext uri="{FF2B5EF4-FFF2-40B4-BE49-F238E27FC236}">
              <a16:creationId xmlns:a16="http://schemas.microsoft.com/office/drawing/2014/main" xmlns="" id="{33319C75-62F8-45EB-8C41-DEF9ACBFC0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7515" y="38101"/>
          <a:ext cx="1938459" cy="13690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71316</xdr:colOff>
      <xdr:row>0</xdr:row>
      <xdr:rowOff>76200</xdr:rowOff>
    </xdr:from>
    <xdr:to>
      <xdr:col>1</xdr:col>
      <xdr:colOff>695599</xdr:colOff>
      <xdr:row>4</xdr:row>
      <xdr:rowOff>66675</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316" y="76200"/>
          <a:ext cx="1586308" cy="1181100"/>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46"/>
  <sheetViews>
    <sheetView tabSelected="1" showOutlineSymbols="0" view="pageBreakPreview" zoomScale="60" zoomScaleNormal="90" workbookViewId="0">
      <selection activeCell="A6" sqref="A6:J6"/>
    </sheetView>
  </sheetViews>
  <sheetFormatPr defaultRowHeight="14.25" x14ac:dyDescent="0.2"/>
  <cols>
    <col min="1" max="2" width="10" bestFit="1" customWidth="1"/>
    <col min="3" max="3" width="13.25" bestFit="1" customWidth="1"/>
    <col min="4" max="4" width="60" bestFit="1" customWidth="1"/>
    <col min="5" max="5" width="8" bestFit="1" customWidth="1"/>
    <col min="6" max="10" width="13" bestFit="1" customWidth="1"/>
  </cols>
  <sheetData>
    <row r="1" spans="1:10" ht="24" customHeight="1" x14ac:dyDescent="0.2">
      <c r="A1" s="65" t="s">
        <v>736</v>
      </c>
      <c r="B1" s="66"/>
      <c r="C1" s="66"/>
      <c r="D1" s="66"/>
      <c r="E1" s="66"/>
      <c r="F1" s="66"/>
      <c r="G1" s="66"/>
      <c r="H1" s="66"/>
      <c r="I1" s="66"/>
      <c r="J1" s="67"/>
    </row>
    <row r="2" spans="1:10" ht="24" customHeight="1" x14ac:dyDescent="0.2">
      <c r="A2" s="68" t="s">
        <v>737</v>
      </c>
      <c r="B2" s="69"/>
      <c r="C2" s="69"/>
      <c r="D2" s="69"/>
      <c r="E2" s="69"/>
      <c r="F2" s="69"/>
      <c r="G2" s="69"/>
      <c r="H2" s="69"/>
      <c r="I2" s="69"/>
      <c r="J2" s="70"/>
    </row>
    <row r="3" spans="1:10" ht="24" customHeight="1" x14ac:dyDescent="0.2">
      <c r="A3" s="71" t="s">
        <v>748</v>
      </c>
      <c r="B3" s="72"/>
      <c r="C3" s="72"/>
      <c r="D3" s="72"/>
      <c r="E3" s="72"/>
      <c r="F3" s="72"/>
      <c r="G3" s="72"/>
      <c r="H3" s="72"/>
      <c r="I3" s="72"/>
      <c r="J3" s="73"/>
    </row>
    <row r="4" spans="1:10" ht="24" customHeight="1" x14ac:dyDescent="0.2">
      <c r="A4" s="68" t="s">
        <v>761</v>
      </c>
      <c r="B4" s="69"/>
      <c r="C4" s="69"/>
      <c r="D4" s="69"/>
      <c r="E4" s="69"/>
      <c r="F4" s="69"/>
      <c r="G4" s="69"/>
      <c r="H4" s="69"/>
      <c r="I4" s="69"/>
      <c r="J4" s="70"/>
    </row>
    <row r="5" spans="1:10" ht="24" customHeight="1" thickBot="1" x14ac:dyDescent="0.25">
      <c r="A5" s="74" t="s">
        <v>749</v>
      </c>
      <c r="B5" s="75"/>
      <c r="C5" s="75"/>
      <c r="D5" s="75"/>
      <c r="E5" s="75"/>
      <c r="F5" s="75"/>
      <c r="G5" s="75"/>
      <c r="H5" s="75"/>
      <c r="I5" s="75"/>
      <c r="J5" s="76"/>
    </row>
    <row r="6" spans="1:10" ht="27.95" customHeight="1" thickBot="1" x14ac:dyDescent="0.25">
      <c r="A6" s="77" t="s">
        <v>750</v>
      </c>
      <c r="B6" s="78"/>
      <c r="C6" s="78"/>
      <c r="D6" s="78"/>
      <c r="E6" s="78"/>
      <c r="F6" s="78"/>
      <c r="G6" s="78"/>
      <c r="H6" s="78"/>
      <c r="I6" s="78"/>
      <c r="J6" s="79"/>
    </row>
    <row r="7" spans="1:10" ht="27.95" customHeight="1" thickBot="1" x14ac:dyDescent="0.25">
      <c r="A7" s="7" t="s">
        <v>751</v>
      </c>
      <c r="B7" s="8" t="s">
        <v>752</v>
      </c>
      <c r="C7" s="7" t="s">
        <v>753</v>
      </c>
      <c r="D7" s="7" t="s">
        <v>754</v>
      </c>
      <c r="E7" s="9" t="s">
        <v>755</v>
      </c>
      <c r="F7" s="8" t="s">
        <v>756</v>
      </c>
      <c r="G7" s="8" t="s">
        <v>757</v>
      </c>
      <c r="H7" s="8" t="s">
        <v>758</v>
      </c>
      <c r="I7" s="8" t="s">
        <v>759</v>
      </c>
      <c r="J7" s="8" t="s">
        <v>760</v>
      </c>
    </row>
    <row r="8" spans="1:10" ht="29.1" customHeight="1" thickBot="1" x14ac:dyDescent="0.25">
      <c r="A8" s="41" t="s">
        <v>0</v>
      </c>
      <c r="B8" s="42"/>
      <c r="C8" s="43"/>
      <c r="D8" s="44" t="s">
        <v>1</v>
      </c>
      <c r="E8" s="43"/>
      <c r="F8" s="43"/>
      <c r="G8" s="312"/>
      <c r="H8" s="313"/>
      <c r="I8" s="314">
        <v>37803.61</v>
      </c>
      <c r="J8" s="45">
        <v>7.2555677105204516E-3</v>
      </c>
    </row>
    <row r="9" spans="1:10" ht="24" customHeight="1" x14ac:dyDescent="0.2">
      <c r="A9" s="47" t="s">
        <v>2</v>
      </c>
      <c r="B9" s="48" t="s">
        <v>3</v>
      </c>
      <c r="C9" s="48" t="s">
        <v>4</v>
      </c>
      <c r="D9" s="49" t="s">
        <v>5</v>
      </c>
      <c r="E9" s="48" t="s">
        <v>6</v>
      </c>
      <c r="F9" s="304">
        <v>18</v>
      </c>
      <c r="G9" s="315">
        <v>159.66999999999999</v>
      </c>
      <c r="H9" s="315">
        <v>196.2</v>
      </c>
      <c r="I9" s="315">
        <v>3531.6</v>
      </c>
      <c r="J9" s="50">
        <v>6.7781259320139075E-4</v>
      </c>
    </row>
    <row r="10" spans="1:10" ht="26.1" customHeight="1" x14ac:dyDescent="0.2">
      <c r="A10" s="3" t="s">
        <v>7</v>
      </c>
      <c r="B10" s="1" t="s">
        <v>8</v>
      </c>
      <c r="C10" s="1" t="s">
        <v>9</v>
      </c>
      <c r="D10" s="2" t="s">
        <v>10</v>
      </c>
      <c r="E10" s="1" t="s">
        <v>11</v>
      </c>
      <c r="F10" s="305">
        <v>1</v>
      </c>
      <c r="G10" s="316">
        <v>8548.2999999999993</v>
      </c>
      <c r="H10" s="316">
        <v>10504.15</v>
      </c>
      <c r="I10" s="316">
        <v>10504.15</v>
      </c>
      <c r="J10" s="32">
        <v>2.0160395149157288E-3</v>
      </c>
    </row>
    <row r="11" spans="1:10" ht="24" customHeight="1" x14ac:dyDescent="0.2">
      <c r="A11" s="3" t="s">
        <v>12</v>
      </c>
      <c r="B11" s="1" t="s">
        <v>13</v>
      </c>
      <c r="C11" s="1" t="s">
        <v>9</v>
      </c>
      <c r="D11" s="2" t="s">
        <v>14</v>
      </c>
      <c r="E11" s="1" t="s">
        <v>15</v>
      </c>
      <c r="F11" s="305">
        <v>1</v>
      </c>
      <c r="G11" s="316">
        <v>3663.38</v>
      </c>
      <c r="H11" s="316">
        <v>4501.5600000000004</v>
      </c>
      <c r="I11" s="316">
        <v>4501.5600000000004</v>
      </c>
      <c r="J11" s="32">
        <v>8.6397498500726368E-4</v>
      </c>
    </row>
    <row r="12" spans="1:10" ht="24" customHeight="1" x14ac:dyDescent="0.2">
      <c r="A12" s="3" t="s">
        <v>16</v>
      </c>
      <c r="B12" s="1" t="s">
        <v>17</v>
      </c>
      <c r="C12" s="1" t="s">
        <v>4</v>
      </c>
      <c r="D12" s="2" t="s">
        <v>18</v>
      </c>
      <c r="E12" s="1" t="s">
        <v>6</v>
      </c>
      <c r="F12" s="305">
        <v>15</v>
      </c>
      <c r="G12" s="316">
        <v>405.32</v>
      </c>
      <c r="H12" s="316">
        <v>498.05</v>
      </c>
      <c r="I12" s="316">
        <v>7470.75</v>
      </c>
      <c r="J12" s="32">
        <v>1.4338454045359865E-3</v>
      </c>
    </row>
    <row r="13" spans="1:10" ht="39" customHeight="1" x14ac:dyDescent="0.2">
      <c r="A13" s="3" t="s">
        <v>19</v>
      </c>
      <c r="B13" s="1" t="s">
        <v>20</v>
      </c>
      <c r="C13" s="1" t="s">
        <v>21</v>
      </c>
      <c r="D13" s="2" t="s">
        <v>22</v>
      </c>
      <c r="E13" s="1" t="s">
        <v>6</v>
      </c>
      <c r="F13" s="305">
        <v>3</v>
      </c>
      <c r="G13" s="316">
        <v>1146.92</v>
      </c>
      <c r="H13" s="316">
        <v>1409.33</v>
      </c>
      <c r="I13" s="316">
        <v>4227.99</v>
      </c>
      <c r="J13" s="32">
        <v>8.1146926773404348E-4</v>
      </c>
    </row>
    <row r="14" spans="1:10" ht="24" customHeight="1" thickBot="1" x14ac:dyDescent="0.25">
      <c r="A14" s="4" t="s">
        <v>23</v>
      </c>
      <c r="B14" s="5" t="s">
        <v>24</v>
      </c>
      <c r="C14" s="5" t="s">
        <v>9</v>
      </c>
      <c r="D14" s="6" t="s">
        <v>25</v>
      </c>
      <c r="E14" s="5" t="s">
        <v>11</v>
      </c>
      <c r="F14" s="306">
        <v>1</v>
      </c>
      <c r="G14" s="317">
        <v>6158.5</v>
      </c>
      <c r="H14" s="317">
        <v>7567.56</v>
      </c>
      <c r="I14" s="317">
        <v>7567.56</v>
      </c>
      <c r="J14" s="33">
        <v>1.4524259451260382E-3</v>
      </c>
    </row>
    <row r="15" spans="1:10" ht="29.1" customHeight="1" thickBot="1" x14ac:dyDescent="0.25">
      <c r="A15" s="25" t="s">
        <v>26</v>
      </c>
      <c r="B15" s="26"/>
      <c r="C15" s="27"/>
      <c r="D15" s="28" t="s">
        <v>27</v>
      </c>
      <c r="E15" s="27"/>
      <c r="F15" s="307"/>
      <c r="G15" s="318"/>
      <c r="H15" s="319"/>
      <c r="I15" s="320">
        <v>134795.54</v>
      </c>
      <c r="J15" s="29">
        <v>2.5871025744529902E-2</v>
      </c>
    </row>
    <row r="16" spans="1:10" ht="24" customHeight="1" x14ac:dyDescent="0.2">
      <c r="A16" s="10" t="s">
        <v>28</v>
      </c>
      <c r="B16" s="11" t="s">
        <v>29</v>
      </c>
      <c r="C16" s="11" t="s">
        <v>21</v>
      </c>
      <c r="D16" s="12" t="s">
        <v>30</v>
      </c>
      <c r="E16" s="11" t="s">
        <v>31</v>
      </c>
      <c r="F16" s="308">
        <v>2</v>
      </c>
      <c r="G16" s="321">
        <v>4489.01</v>
      </c>
      <c r="H16" s="321">
        <v>5516.09</v>
      </c>
      <c r="I16" s="321">
        <v>11032.18</v>
      </c>
      <c r="J16" s="31">
        <v>2.1173832071764978E-3</v>
      </c>
    </row>
    <row r="17" spans="1:10" ht="24" customHeight="1" x14ac:dyDescent="0.2">
      <c r="A17" s="3" t="s">
        <v>32</v>
      </c>
      <c r="B17" s="1" t="s">
        <v>33</v>
      </c>
      <c r="C17" s="1" t="s">
        <v>21</v>
      </c>
      <c r="D17" s="2" t="s">
        <v>34</v>
      </c>
      <c r="E17" s="1" t="s">
        <v>31</v>
      </c>
      <c r="F17" s="305">
        <v>1</v>
      </c>
      <c r="G17" s="316">
        <v>4887.4799999999996</v>
      </c>
      <c r="H17" s="316">
        <v>6005.73</v>
      </c>
      <c r="I17" s="316">
        <v>6005.73</v>
      </c>
      <c r="J17" s="32">
        <v>1.1526671835336358E-3</v>
      </c>
    </row>
    <row r="18" spans="1:10" ht="24" customHeight="1" thickBot="1" x14ac:dyDescent="0.25">
      <c r="A18" s="4" t="s">
        <v>35</v>
      </c>
      <c r="B18" s="5" t="s">
        <v>36</v>
      </c>
      <c r="C18" s="5" t="s">
        <v>37</v>
      </c>
      <c r="D18" s="6" t="s">
        <v>38</v>
      </c>
      <c r="E18" s="5" t="s">
        <v>39</v>
      </c>
      <c r="F18" s="306">
        <v>1</v>
      </c>
      <c r="G18" s="317">
        <v>95831.41</v>
      </c>
      <c r="H18" s="317">
        <v>117757.63</v>
      </c>
      <c r="I18" s="317">
        <v>117757.63</v>
      </c>
      <c r="J18" s="33">
        <v>2.2600975353819767E-2</v>
      </c>
    </row>
    <row r="19" spans="1:10" ht="29.1" customHeight="1" thickBot="1" x14ac:dyDescent="0.25">
      <c r="A19" s="25" t="s">
        <v>40</v>
      </c>
      <c r="B19" s="26"/>
      <c r="C19" s="27"/>
      <c r="D19" s="28" t="s">
        <v>41</v>
      </c>
      <c r="E19" s="27"/>
      <c r="F19" s="307"/>
      <c r="G19" s="318"/>
      <c r="H19" s="322"/>
      <c r="I19" s="320">
        <v>392268.92</v>
      </c>
      <c r="J19" s="29">
        <v>7.5287352445777805E-2</v>
      </c>
    </row>
    <row r="20" spans="1:10" ht="29.1" customHeight="1" thickBot="1" x14ac:dyDescent="0.25">
      <c r="A20" s="16" t="s">
        <v>42</v>
      </c>
      <c r="B20" s="17"/>
      <c r="C20" s="18"/>
      <c r="D20" s="19" t="s">
        <v>43</v>
      </c>
      <c r="E20" s="18"/>
      <c r="F20" s="309"/>
      <c r="G20" s="323"/>
      <c r="H20" s="324"/>
      <c r="I20" s="325">
        <v>316395.03999999998</v>
      </c>
      <c r="J20" s="30">
        <v>6.0725037529294867E-2</v>
      </c>
    </row>
    <row r="21" spans="1:10" ht="26.1" customHeight="1" x14ac:dyDescent="0.2">
      <c r="A21" s="10" t="s">
        <v>44</v>
      </c>
      <c r="B21" s="11" t="s">
        <v>45</v>
      </c>
      <c r="C21" s="11" t="s">
        <v>9</v>
      </c>
      <c r="D21" s="12" t="s">
        <v>46</v>
      </c>
      <c r="E21" s="11" t="s">
        <v>6</v>
      </c>
      <c r="F21" s="308">
        <v>6.48</v>
      </c>
      <c r="G21" s="321">
        <v>144.80000000000001</v>
      </c>
      <c r="H21" s="321">
        <v>177.93</v>
      </c>
      <c r="I21" s="321">
        <v>1152.98</v>
      </c>
      <c r="J21" s="31">
        <v>2.2128903718126049E-4</v>
      </c>
    </row>
    <row r="22" spans="1:10" ht="30.75" customHeight="1" x14ac:dyDescent="0.2">
      <c r="A22" s="3" t="s">
        <v>47</v>
      </c>
      <c r="B22" s="1" t="s">
        <v>48</v>
      </c>
      <c r="C22" s="1" t="s">
        <v>37</v>
      </c>
      <c r="D22" s="2" t="s">
        <v>776</v>
      </c>
      <c r="E22" s="1" t="s">
        <v>6</v>
      </c>
      <c r="F22" s="305">
        <v>68.23</v>
      </c>
      <c r="G22" s="316">
        <v>241.2</v>
      </c>
      <c r="H22" s="316">
        <v>296.38</v>
      </c>
      <c r="I22" s="316">
        <v>20222</v>
      </c>
      <c r="J22" s="32">
        <v>3.88116611726088E-3</v>
      </c>
    </row>
    <row r="23" spans="1:10" ht="24" customHeight="1" x14ac:dyDescent="0.2">
      <c r="A23" s="3" t="s">
        <v>50</v>
      </c>
      <c r="B23" s="1" t="s">
        <v>51</v>
      </c>
      <c r="C23" s="1" t="s">
        <v>4</v>
      </c>
      <c r="D23" s="2" t="s">
        <v>52</v>
      </c>
      <c r="E23" s="1" t="s">
        <v>6</v>
      </c>
      <c r="F23" s="305">
        <v>35.18</v>
      </c>
      <c r="G23" s="316">
        <v>27.07</v>
      </c>
      <c r="H23" s="316">
        <v>33.26</v>
      </c>
      <c r="I23" s="316">
        <v>1170.08</v>
      </c>
      <c r="J23" s="32">
        <v>2.2457100437566068E-4</v>
      </c>
    </row>
    <row r="24" spans="1:10" ht="26.1" customHeight="1" x14ac:dyDescent="0.2">
      <c r="A24" s="3" t="s">
        <v>53</v>
      </c>
      <c r="B24" s="1" t="s">
        <v>54</v>
      </c>
      <c r="C24" s="1" t="s">
        <v>9</v>
      </c>
      <c r="D24" s="2" t="s">
        <v>55</v>
      </c>
      <c r="E24" s="1" t="s">
        <v>6</v>
      </c>
      <c r="F24" s="305">
        <v>760</v>
      </c>
      <c r="G24" s="316">
        <v>302.49</v>
      </c>
      <c r="H24" s="316">
        <v>371.69</v>
      </c>
      <c r="I24" s="316">
        <v>282484.40000000002</v>
      </c>
      <c r="J24" s="32">
        <v>5.4216639399405069E-2</v>
      </c>
    </row>
    <row r="25" spans="1:10" ht="24" customHeight="1" x14ac:dyDescent="0.2">
      <c r="A25" s="3" t="s">
        <v>56</v>
      </c>
      <c r="B25" s="1" t="s">
        <v>57</v>
      </c>
      <c r="C25" s="1" t="s">
        <v>4</v>
      </c>
      <c r="D25" s="2" t="s">
        <v>58</v>
      </c>
      <c r="E25" s="1" t="s">
        <v>6</v>
      </c>
      <c r="F25" s="305">
        <v>23.25</v>
      </c>
      <c r="G25" s="316">
        <v>174.12</v>
      </c>
      <c r="H25" s="316">
        <v>213.95</v>
      </c>
      <c r="I25" s="316">
        <v>4974.33</v>
      </c>
      <c r="J25" s="32">
        <v>9.547127411766548E-4</v>
      </c>
    </row>
    <row r="26" spans="1:10" ht="26.1" customHeight="1" x14ac:dyDescent="0.2">
      <c r="A26" s="3" t="s">
        <v>59</v>
      </c>
      <c r="B26" s="1" t="s">
        <v>60</v>
      </c>
      <c r="C26" s="1" t="s">
        <v>4</v>
      </c>
      <c r="D26" s="2" t="s">
        <v>61</v>
      </c>
      <c r="E26" s="1" t="s">
        <v>6</v>
      </c>
      <c r="F26" s="305">
        <v>20.5</v>
      </c>
      <c r="G26" s="316">
        <v>194.35</v>
      </c>
      <c r="H26" s="316">
        <v>238.81</v>
      </c>
      <c r="I26" s="316">
        <v>4895.6000000000004</v>
      </c>
      <c r="J26" s="32">
        <v>9.396022571289865E-4</v>
      </c>
    </row>
    <row r="27" spans="1:10" ht="24" customHeight="1" thickBot="1" x14ac:dyDescent="0.25">
      <c r="A27" s="4" t="s">
        <v>62</v>
      </c>
      <c r="B27" s="5" t="s">
        <v>63</v>
      </c>
      <c r="C27" s="5" t="s">
        <v>9</v>
      </c>
      <c r="D27" s="6" t="s">
        <v>64</v>
      </c>
      <c r="E27" s="5" t="s">
        <v>11</v>
      </c>
      <c r="F27" s="306">
        <v>59</v>
      </c>
      <c r="G27" s="317">
        <v>20.63</v>
      </c>
      <c r="H27" s="317">
        <v>25.35</v>
      </c>
      <c r="I27" s="317">
        <v>1495.65</v>
      </c>
      <c r="J27" s="33">
        <v>2.870569727663552E-4</v>
      </c>
    </row>
    <row r="28" spans="1:10" ht="29.1" customHeight="1" thickBot="1" x14ac:dyDescent="0.25">
      <c r="A28" s="16" t="s">
        <v>65</v>
      </c>
      <c r="B28" s="17"/>
      <c r="C28" s="18"/>
      <c r="D28" s="19" t="s">
        <v>66</v>
      </c>
      <c r="E28" s="18"/>
      <c r="F28" s="309"/>
      <c r="G28" s="323"/>
      <c r="H28" s="324"/>
      <c r="I28" s="325">
        <v>63135</v>
      </c>
      <c r="J28" s="30">
        <v>1.2117368351956564E-2</v>
      </c>
    </row>
    <row r="29" spans="1:10" ht="39" customHeight="1" x14ac:dyDescent="0.2">
      <c r="A29" s="10" t="s">
        <v>67</v>
      </c>
      <c r="B29" s="11" t="s">
        <v>68</v>
      </c>
      <c r="C29" s="11" t="s">
        <v>37</v>
      </c>
      <c r="D29" s="12" t="s">
        <v>69</v>
      </c>
      <c r="E29" s="11" t="s">
        <v>70</v>
      </c>
      <c r="F29" s="308">
        <v>8</v>
      </c>
      <c r="G29" s="321">
        <v>3922.33</v>
      </c>
      <c r="H29" s="321">
        <v>4819.75</v>
      </c>
      <c r="I29" s="321">
        <v>38558</v>
      </c>
      <c r="J29" s="31">
        <v>7.4003562036072104E-3</v>
      </c>
    </row>
    <row r="30" spans="1:10" ht="35.25" customHeight="1" thickBot="1" x14ac:dyDescent="0.25">
      <c r="A30" s="4" t="s">
        <v>71</v>
      </c>
      <c r="B30" s="5" t="s">
        <v>72</v>
      </c>
      <c r="C30" s="5" t="s">
        <v>37</v>
      </c>
      <c r="D30" s="6" t="s">
        <v>73</v>
      </c>
      <c r="E30" s="5" t="s">
        <v>74</v>
      </c>
      <c r="F30" s="306">
        <v>5</v>
      </c>
      <c r="G30" s="317">
        <v>4000.17</v>
      </c>
      <c r="H30" s="317">
        <v>4915.3999999999996</v>
      </c>
      <c r="I30" s="317">
        <v>24577</v>
      </c>
      <c r="J30" s="33">
        <v>4.717012148349355E-3</v>
      </c>
    </row>
    <row r="31" spans="1:10" ht="29.1" customHeight="1" thickBot="1" x14ac:dyDescent="0.25">
      <c r="A31" s="16" t="s">
        <v>75</v>
      </c>
      <c r="B31" s="17"/>
      <c r="C31" s="18"/>
      <c r="D31" s="19" t="s">
        <v>76</v>
      </c>
      <c r="E31" s="18"/>
      <c r="F31" s="309"/>
      <c r="G31" s="323"/>
      <c r="H31" s="324"/>
      <c r="I31" s="325">
        <v>1939.5</v>
      </c>
      <c r="J31" s="30">
        <v>3.7224417389118171E-4</v>
      </c>
    </row>
    <row r="32" spans="1:10" ht="26.1" customHeight="1" x14ac:dyDescent="0.2">
      <c r="A32" s="10" t="s">
        <v>77</v>
      </c>
      <c r="B32" s="11" t="s">
        <v>78</v>
      </c>
      <c r="C32" s="11" t="s">
        <v>79</v>
      </c>
      <c r="D32" s="12" t="s">
        <v>80</v>
      </c>
      <c r="E32" s="11" t="s">
        <v>74</v>
      </c>
      <c r="F32" s="308">
        <v>4</v>
      </c>
      <c r="G32" s="321">
        <v>185.64</v>
      </c>
      <c r="H32" s="321">
        <v>228.11</v>
      </c>
      <c r="I32" s="321">
        <v>912.44</v>
      </c>
      <c r="J32" s="31">
        <v>1.7512269864669754E-4</v>
      </c>
    </row>
    <row r="33" spans="1:10" ht="24" customHeight="1" thickBot="1" x14ac:dyDescent="0.25">
      <c r="A33" s="4" t="s">
        <v>81</v>
      </c>
      <c r="B33" s="5" t="s">
        <v>51</v>
      </c>
      <c r="C33" s="5" t="s">
        <v>4</v>
      </c>
      <c r="D33" s="6" t="s">
        <v>52</v>
      </c>
      <c r="E33" s="5" t="s">
        <v>6</v>
      </c>
      <c r="F33" s="306">
        <v>30.88</v>
      </c>
      <c r="G33" s="317">
        <v>27.07</v>
      </c>
      <c r="H33" s="317">
        <v>33.26</v>
      </c>
      <c r="I33" s="317">
        <v>1027.06</v>
      </c>
      <c r="J33" s="33">
        <v>1.971214752444842E-4</v>
      </c>
    </row>
    <row r="34" spans="1:10" ht="29.1" customHeight="1" thickBot="1" x14ac:dyDescent="0.25">
      <c r="A34" s="16" t="s">
        <v>82</v>
      </c>
      <c r="B34" s="17"/>
      <c r="C34" s="18"/>
      <c r="D34" s="19" t="s">
        <v>83</v>
      </c>
      <c r="E34" s="18"/>
      <c r="F34" s="309"/>
      <c r="G34" s="323"/>
      <c r="H34" s="324"/>
      <c r="I34" s="325">
        <v>10799.38</v>
      </c>
      <c r="J34" s="30">
        <v>2.0727023906351896E-3</v>
      </c>
    </row>
    <row r="35" spans="1:10" ht="24" customHeight="1" thickBot="1" x14ac:dyDescent="0.25">
      <c r="A35" s="13" t="s">
        <v>84</v>
      </c>
      <c r="B35" s="14" t="s">
        <v>85</v>
      </c>
      <c r="C35" s="14" t="s">
        <v>37</v>
      </c>
      <c r="D35" s="15" t="s">
        <v>86</v>
      </c>
      <c r="E35" s="14" t="s">
        <v>39</v>
      </c>
      <c r="F35" s="310">
        <v>2</v>
      </c>
      <c r="G35" s="326">
        <v>4394.28</v>
      </c>
      <c r="H35" s="326">
        <v>5399.69</v>
      </c>
      <c r="I35" s="326">
        <v>10799.38</v>
      </c>
      <c r="J35" s="34">
        <v>2.0727023906351896E-3</v>
      </c>
    </row>
    <row r="36" spans="1:10" ht="29.1" customHeight="1" thickBot="1" x14ac:dyDescent="0.25">
      <c r="A36" s="25" t="s">
        <v>87</v>
      </c>
      <c r="B36" s="26"/>
      <c r="C36" s="27"/>
      <c r="D36" s="28" t="s">
        <v>88</v>
      </c>
      <c r="E36" s="27"/>
      <c r="F36" s="307"/>
      <c r="G36" s="318"/>
      <c r="H36" s="319"/>
      <c r="I36" s="320">
        <v>461803.34</v>
      </c>
      <c r="J36" s="29">
        <v>8.8632948078622598E-2</v>
      </c>
    </row>
    <row r="37" spans="1:10" ht="29.1" customHeight="1" thickBot="1" x14ac:dyDescent="0.25">
      <c r="A37" s="16" t="s">
        <v>89</v>
      </c>
      <c r="B37" s="17"/>
      <c r="C37" s="18"/>
      <c r="D37" s="19" t="s">
        <v>90</v>
      </c>
      <c r="E37" s="18"/>
      <c r="F37" s="309"/>
      <c r="G37" s="323"/>
      <c r="H37" s="324"/>
      <c r="I37" s="325">
        <v>493.5</v>
      </c>
      <c r="J37" s="30">
        <v>9.4716421662953434E-5</v>
      </c>
    </row>
    <row r="38" spans="1:10" ht="24" customHeight="1" thickBot="1" x14ac:dyDescent="0.25">
      <c r="A38" s="13" t="s">
        <v>91</v>
      </c>
      <c r="B38" s="14" t="s">
        <v>92</v>
      </c>
      <c r="C38" s="14" t="s">
        <v>9</v>
      </c>
      <c r="D38" s="15" t="s">
        <v>93</v>
      </c>
      <c r="E38" s="14" t="s">
        <v>39</v>
      </c>
      <c r="F38" s="310">
        <v>50</v>
      </c>
      <c r="G38" s="326">
        <v>8.0399999999999991</v>
      </c>
      <c r="H38" s="326">
        <v>9.8699999999999992</v>
      </c>
      <c r="I38" s="326">
        <v>493.5</v>
      </c>
      <c r="J38" s="34">
        <v>9.4716421662953434E-5</v>
      </c>
    </row>
    <row r="39" spans="1:10" ht="29.1" customHeight="1" thickBot="1" x14ac:dyDescent="0.25">
      <c r="A39" s="16" t="s">
        <v>94</v>
      </c>
      <c r="B39" s="17"/>
      <c r="C39" s="18"/>
      <c r="D39" s="19" t="s">
        <v>95</v>
      </c>
      <c r="E39" s="18"/>
      <c r="F39" s="309"/>
      <c r="G39" s="323"/>
      <c r="H39" s="324"/>
      <c r="I39" s="325">
        <v>203762.05</v>
      </c>
      <c r="J39" s="30">
        <v>3.9107623600218439E-2</v>
      </c>
    </row>
    <row r="40" spans="1:10" ht="24" customHeight="1" x14ac:dyDescent="0.2">
      <c r="A40" s="10" t="s">
        <v>96</v>
      </c>
      <c r="B40" s="11" t="s">
        <v>97</v>
      </c>
      <c r="C40" s="11" t="s">
        <v>9</v>
      </c>
      <c r="D40" s="12" t="s">
        <v>98</v>
      </c>
      <c r="E40" s="11" t="s">
        <v>6</v>
      </c>
      <c r="F40" s="308">
        <v>80</v>
      </c>
      <c r="G40" s="321">
        <v>11.99</v>
      </c>
      <c r="H40" s="321">
        <v>14.73</v>
      </c>
      <c r="I40" s="321">
        <v>1178.4000000000001</v>
      </c>
      <c r="J40" s="31">
        <v>2.2616784455445658E-4</v>
      </c>
    </row>
    <row r="41" spans="1:10" ht="26.1" customHeight="1" x14ac:dyDescent="0.2">
      <c r="A41" s="3" t="s">
        <v>99</v>
      </c>
      <c r="B41" s="1" t="s">
        <v>100</v>
      </c>
      <c r="C41" s="1" t="s">
        <v>79</v>
      </c>
      <c r="D41" s="2" t="s">
        <v>101</v>
      </c>
      <c r="E41" s="1" t="s">
        <v>102</v>
      </c>
      <c r="F41" s="305">
        <v>5</v>
      </c>
      <c r="G41" s="316">
        <v>796.42</v>
      </c>
      <c r="H41" s="316">
        <v>978.64</v>
      </c>
      <c r="I41" s="316">
        <v>4893.2</v>
      </c>
      <c r="J41" s="32">
        <v>9.3914163015433377E-4</v>
      </c>
    </row>
    <row r="42" spans="1:10" ht="24" customHeight="1" x14ac:dyDescent="0.2">
      <c r="A42" s="3" t="s">
        <v>103</v>
      </c>
      <c r="B42" s="1" t="s">
        <v>104</v>
      </c>
      <c r="C42" s="1" t="s">
        <v>4</v>
      </c>
      <c r="D42" s="2" t="s">
        <v>105</v>
      </c>
      <c r="E42" s="1" t="s">
        <v>102</v>
      </c>
      <c r="F42" s="305">
        <v>30</v>
      </c>
      <c r="G42" s="316">
        <v>739.45</v>
      </c>
      <c r="H42" s="316">
        <v>908.63</v>
      </c>
      <c r="I42" s="316">
        <v>27258.9</v>
      </c>
      <c r="J42" s="32">
        <v>5.2317435997330927E-3</v>
      </c>
    </row>
    <row r="43" spans="1:10" ht="32.25" customHeight="1" x14ac:dyDescent="0.2">
      <c r="A43" s="3" t="s">
        <v>106</v>
      </c>
      <c r="B43" s="1" t="s">
        <v>107</v>
      </c>
      <c r="C43" s="1" t="s">
        <v>9</v>
      </c>
      <c r="D43" s="2" t="s">
        <v>108</v>
      </c>
      <c r="E43" s="1" t="s">
        <v>109</v>
      </c>
      <c r="F43" s="305">
        <v>136</v>
      </c>
      <c r="G43" s="316">
        <v>264.95</v>
      </c>
      <c r="H43" s="316">
        <v>325.57</v>
      </c>
      <c r="I43" s="316">
        <v>44277.52</v>
      </c>
      <c r="J43" s="32">
        <v>8.4980917011344553E-3</v>
      </c>
    </row>
    <row r="44" spans="1:10" ht="24" customHeight="1" x14ac:dyDescent="0.2">
      <c r="A44" s="3" t="s">
        <v>110</v>
      </c>
      <c r="B44" s="1" t="s">
        <v>111</v>
      </c>
      <c r="C44" s="1" t="s">
        <v>9</v>
      </c>
      <c r="D44" s="2" t="s">
        <v>112</v>
      </c>
      <c r="E44" s="1" t="s">
        <v>6</v>
      </c>
      <c r="F44" s="305">
        <v>30</v>
      </c>
      <c r="G44" s="316">
        <v>480.45</v>
      </c>
      <c r="H44" s="316">
        <v>590.37</v>
      </c>
      <c r="I44" s="316">
        <v>17711.099999999999</v>
      </c>
      <c r="J44" s="32">
        <v>3.3992543378211439E-3</v>
      </c>
    </row>
    <row r="45" spans="1:10" ht="39" customHeight="1" thickBot="1" x14ac:dyDescent="0.25">
      <c r="A45" s="4" t="s">
        <v>113</v>
      </c>
      <c r="B45" s="5" t="s">
        <v>114</v>
      </c>
      <c r="C45" s="5" t="s">
        <v>79</v>
      </c>
      <c r="D45" s="6" t="s">
        <v>115</v>
      </c>
      <c r="E45" s="5" t="s">
        <v>102</v>
      </c>
      <c r="F45" s="306">
        <v>33.15</v>
      </c>
      <c r="G45" s="317">
        <v>2662.18</v>
      </c>
      <c r="H45" s="317">
        <v>3271.28</v>
      </c>
      <c r="I45" s="317">
        <v>108442.93</v>
      </c>
      <c r="J45" s="33">
        <v>2.0813224486820957E-2</v>
      </c>
    </row>
    <row r="46" spans="1:10" ht="29.1" customHeight="1" thickBot="1" x14ac:dyDescent="0.25">
      <c r="A46" s="16" t="s">
        <v>116</v>
      </c>
      <c r="B46" s="17"/>
      <c r="C46" s="18"/>
      <c r="D46" s="19" t="s">
        <v>117</v>
      </c>
      <c r="E46" s="18"/>
      <c r="F46" s="309"/>
      <c r="G46" s="323"/>
      <c r="H46" s="324"/>
      <c r="I46" s="325">
        <v>203701.46</v>
      </c>
      <c r="J46" s="30">
        <v>3.9095994688387523E-2</v>
      </c>
    </row>
    <row r="47" spans="1:10" ht="24" customHeight="1" x14ac:dyDescent="0.2">
      <c r="A47" s="10" t="s">
        <v>118</v>
      </c>
      <c r="B47" s="11" t="s">
        <v>119</v>
      </c>
      <c r="C47" s="11" t="s">
        <v>9</v>
      </c>
      <c r="D47" s="12" t="s">
        <v>120</v>
      </c>
      <c r="E47" s="11" t="s">
        <v>121</v>
      </c>
      <c r="F47" s="308">
        <v>542.64</v>
      </c>
      <c r="G47" s="321">
        <v>73.819999999999993</v>
      </c>
      <c r="H47" s="321">
        <v>90.71</v>
      </c>
      <c r="I47" s="321">
        <v>49222.87</v>
      </c>
      <c r="J47" s="31">
        <v>9.4472423715921787E-3</v>
      </c>
    </row>
    <row r="48" spans="1:10" ht="51.95" customHeight="1" thickBot="1" x14ac:dyDescent="0.25">
      <c r="A48" s="4" t="s">
        <v>122</v>
      </c>
      <c r="B48" s="5" t="s">
        <v>123</v>
      </c>
      <c r="C48" s="5" t="s">
        <v>79</v>
      </c>
      <c r="D48" s="6" t="s">
        <v>124</v>
      </c>
      <c r="E48" s="5" t="s">
        <v>74</v>
      </c>
      <c r="F48" s="306">
        <v>1</v>
      </c>
      <c r="G48" s="317">
        <v>125715</v>
      </c>
      <c r="H48" s="317">
        <v>154478.59</v>
      </c>
      <c r="I48" s="317">
        <v>154478.59</v>
      </c>
      <c r="J48" s="33">
        <v>2.964875231679534E-2</v>
      </c>
    </row>
    <row r="49" spans="1:10" ht="29.1" customHeight="1" thickBot="1" x14ac:dyDescent="0.25">
      <c r="A49" s="16" t="s">
        <v>125</v>
      </c>
      <c r="B49" s="17"/>
      <c r="C49" s="18"/>
      <c r="D49" s="19" t="s">
        <v>126</v>
      </c>
      <c r="E49" s="18"/>
      <c r="F49" s="309"/>
      <c r="G49" s="323"/>
      <c r="H49" s="324"/>
      <c r="I49" s="325">
        <v>53846.33</v>
      </c>
      <c r="J49" s="30">
        <v>1.0334613368353677E-2</v>
      </c>
    </row>
    <row r="50" spans="1:10" ht="26.1" customHeight="1" thickBot="1" x14ac:dyDescent="0.25">
      <c r="A50" s="13" t="s">
        <v>127</v>
      </c>
      <c r="B50" s="14" t="s">
        <v>128</v>
      </c>
      <c r="C50" s="14" t="s">
        <v>37</v>
      </c>
      <c r="D50" s="15" t="s">
        <v>129</v>
      </c>
      <c r="E50" s="14" t="s">
        <v>74</v>
      </c>
      <c r="F50" s="310">
        <v>1</v>
      </c>
      <c r="G50" s="326">
        <v>43820.26</v>
      </c>
      <c r="H50" s="326">
        <v>53846.33</v>
      </c>
      <c r="I50" s="326">
        <v>53846.33</v>
      </c>
      <c r="J50" s="34">
        <v>1.0334613368353677E-2</v>
      </c>
    </row>
    <row r="51" spans="1:10" ht="29.1" customHeight="1" thickBot="1" x14ac:dyDescent="0.25">
      <c r="A51" s="25" t="s">
        <v>130</v>
      </c>
      <c r="B51" s="26"/>
      <c r="C51" s="27"/>
      <c r="D51" s="28" t="s">
        <v>131</v>
      </c>
      <c r="E51" s="27"/>
      <c r="F51" s="307"/>
      <c r="G51" s="318"/>
      <c r="H51" s="319"/>
      <c r="I51" s="320">
        <v>735008.11</v>
      </c>
      <c r="J51" s="29">
        <v>0.14106856752269598</v>
      </c>
    </row>
    <row r="52" spans="1:10" ht="29.1" customHeight="1" thickBot="1" x14ac:dyDescent="0.25">
      <c r="A52" s="16" t="s">
        <v>132</v>
      </c>
      <c r="B52" s="17"/>
      <c r="C52" s="18"/>
      <c r="D52" s="19" t="s">
        <v>133</v>
      </c>
      <c r="E52" s="18"/>
      <c r="F52" s="309"/>
      <c r="G52" s="323"/>
      <c r="H52" s="324"/>
      <c r="I52" s="325">
        <v>25067.040000000001</v>
      </c>
      <c r="J52" s="30">
        <v>4.8110644994571834E-3</v>
      </c>
    </row>
    <row r="53" spans="1:10" ht="39" customHeight="1" x14ac:dyDescent="0.2">
      <c r="A53" s="10" t="s">
        <v>134</v>
      </c>
      <c r="B53" s="11" t="s">
        <v>135</v>
      </c>
      <c r="C53" s="11" t="s">
        <v>21</v>
      </c>
      <c r="D53" s="12" t="s">
        <v>136</v>
      </c>
      <c r="E53" s="11" t="s">
        <v>109</v>
      </c>
      <c r="F53" s="308">
        <v>92.7</v>
      </c>
      <c r="G53" s="321">
        <v>56.48</v>
      </c>
      <c r="H53" s="321">
        <v>69.400000000000006</v>
      </c>
      <c r="I53" s="321">
        <v>6433.38</v>
      </c>
      <c r="J53" s="31">
        <v>1.2347451525795568E-3</v>
      </c>
    </row>
    <row r="54" spans="1:10" ht="24" customHeight="1" x14ac:dyDescent="0.2">
      <c r="A54" s="3" t="s">
        <v>137</v>
      </c>
      <c r="B54" s="1" t="s">
        <v>138</v>
      </c>
      <c r="C54" s="1" t="s">
        <v>4</v>
      </c>
      <c r="D54" s="2" t="s">
        <v>139</v>
      </c>
      <c r="E54" s="1" t="s">
        <v>102</v>
      </c>
      <c r="F54" s="305">
        <v>6.25</v>
      </c>
      <c r="G54" s="316">
        <v>72.64</v>
      </c>
      <c r="H54" s="316">
        <v>89.26</v>
      </c>
      <c r="I54" s="316">
        <v>557.87</v>
      </c>
      <c r="J54" s="32">
        <v>1.0707082097895001E-4</v>
      </c>
    </row>
    <row r="55" spans="1:10" ht="26.1" customHeight="1" thickBot="1" x14ac:dyDescent="0.25">
      <c r="A55" s="4" t="s">
        <v>140</v>
      </c>
      <c r="B55" s="5" t="s">
        <v>141</v>
      </c>
      <c r="C55" s="5" t="s">
        <v>4</v>
      </c>
      <c r="D55" s="6" t="s">
        <v>142</v>
      </c>
      <c r="E55" s="5" t="s">
        <v>102</v>
      </c>
      <c r="F55" s="306">
        <v>4.75</v>
      </c>
      <c r="G55" s="317">
        <v>3096.87</v>
      </c>
      <c r="H55" s="317">
        <v>3805.43</v>
      </c>
      <c r="I55" s="317">
        <v>18075.79</v>
      </c>
      <c r="J55" s="33">
        <v>3.4692485258986769E-3</v>
      </c>
    </row>
    <row r="56" spans="1:10" ht="29.1" customHeight="1" thickBot="1" x14ac:dyDescent="0.25">
      <c r="A56" s="16" t="s">
        <v>143</v>
      </c>
      <c r="B56" s="17"/>
      <c r="C56" s="18"/>
      <c r="D56" s="19" t="s">
        <v>144</v>
      </c>
      <c r="E56" s="18"/>
      <c r="F56" s="309"/>
      <c r="G56" s="323"/>
      <c r="H56" s="324"/>
      <c r="I56" s="325">
        <v>338564.59</v>
      </c>
      <c r="J56" s="30">
        <v>6.497999284009108E-2</v>
      </c>
    </row>
    <row r="57" spans="1:10" ht="24" customHeight="1" x14ac:dyDescent="0.2">
      <c r="A57" s="10" t="s">
        <v>145</v>
      </c>
      <c r="B57" s="11" t="s">
        <v>146</v>
      </c>
      <c r="C57" s="11" t="s">
        <v>37</v>
      </c>
      <c r="D57" s="12" t="s">
        <v>147</v>
      </c>
      <c r="E57" s="11" t="s">
        <v>148</v>
      </c>
      <c r="F57" s="308">
        <v>9</v>
      </c>
      <c r="G57" s="321">
        <v>25000</v>
      </c>
      <c r="H57" s="321">
        <v>30720</v>
      </c>
      <c r="I57" s="321">
        <v>276480</v>
      </c>
      <c r="J57" s="31">
        <v>5.3064227479986556E-2</v>
      </c>
    </row>
    <row r="58" spans="1:10" ht="26.1" customHeight="1" x14ac:dyDescent="0.2">
      <c r="A58" s="3" t="s">
        <v>149</v>
      </c>
      <c r="B58" s="1" t="s">
        <v>150</v>
      </c>
      <c r="C58" s="1" t="s">
        <v>9</v>
      </c>
      <c r="D58" s="2" t="s">
        <v>151</v>
      </c>
      <c r="E58" s="1" t="s">
        <v>109</v>
      </c>
      <c r="F58" s="305">
        <v>88.56</v>
      </c>
      <c r="G58" s="316">
        <v>418.74</v>
      </c>
      <c r="H58" s="316">
        <v>514.54</v>
      </c>
      <c r="I58" s="316">
        <v>45567.66</v>
      </c>
      <c r="J58" s="32">
        <v>8.7457055699171164E-3</v>
      </c>
    </row>
    <row r="59" spans="1:10" ht="24" customHeight="1" thickBot="1" x14ac:dyDescent="0.25">
      <c r="A59" s="4" t="s">
        <v>152</v>
      </c>
      <c r="B59" s="5" t="s">
        <v>153</v>
      </c>
      <c r="C59" s="5" t="s">
        <v>9</v>
      </c>
      <c r="D59" s="6" t="s">
        <v>154</v>
      </c>
      <c r="E59" s="5" t="s">
        <v>109</v>
      </c>
      <c r="F59" s="306">
        <v>4.75</v>
      </c>
      <c r="G59" s="317">
        <v>2829.8</v>
      </c>
      <c r="H59" s="317">
        <v>3477.25</v>
      </c>
      <c r="I59" s="317">
        <v>16516.93</v>
      </c>
      <c r="J59" s="33">
        <v>3.1700597901874071E-3</v>
      </c>
    </row>
    <row r="60" spans="1:10" ht="29.1" customHeight="1" thickBot="1" x14ac:dyDescent="0.25">
      <c r="A60" s="16" t="s">
        <v>155</v>
      </c>
      <c r="B60" s="17"/>
      <c r="C60" s="18"/>
      <c r="D60" s="19" t="s">
        <v>156</v>
      </c>
      <c r="E60" s="18"/>
      <c r="F60" s="309"/>
      <c r="G60" s="323"/>
      <c r="H60" s="324"/>
      <c r="I60" s="325">
        <v>72276.89</v>
      </c>
      <c r="J60" s="30">
        <v>1.3871952157501321E-2</v>
      </c>
    </row>
    <row r="61" spans="1:10" ht="24" customHeight="1" x14ac:dyDescent="0.2">
      <c r="A61" s="10" t="s">
        <v>157</v>
      </c>
      <c r="B61" s="11" t="s">
        <v>158</v>
      </c>
      <c r="C61" s="11" t="s">
        <v>4</v>
      </c>
      <c r="D61" s="12" t="s">
        <v>159</v>
      </c>
      <c r="E61" s="11" t="s">
        <v>15</v>
      </c>
      <c r="F61" s="308">
        <v>8</v>
      </c>
      <c r="G61" s="321">
        <v>601.76</v>
      </c>
      <c r="H61" s="321">
        <v>739.44</v>
      </c>
      <c r="I61" s="321">
        <v>5915.52</v>
      </c>
      <c r="J61" s="31">
        <v>1.135353367123879E-3</v>
      </c>
    </row>
    <row r="62" spans="1:10" ht="26.1" customHeight="1" x14ac:dyDescent="0.2">
      <c r="A62" s="3" t="s">
        <v>160</v>
      </c>
      <c r="B62" s="1" t="s">
        <v>161</v>
      </c>
      <c r="C62" s="1" t="s">
        <v>4</v>
      </c>
      <c r="D62" s="2" t="s">
        <v>162</v>
      </c>
      <c r="E62" s="1" t="s">
        <v>15</v>
      </c>
      <c r="F62" s="305">
        <v>8</v>
      </c>
      <c r="G62" s="316">
        <v>424.53</v>
      </c>
      <c r="H62" s="316">
        <v>521.66</v>
      </c>
      <c r="I62" s="316">
        <v>4173.28</v>
      </c>
      <c r="J62" s="32">
        <v>8.009688919910239E-4</v>
      </c>
    </row>
    <row r="63" spans="1:10" ht="65.099999999999994" customHeight="1" x14ac:dyDescent="0.2">
      <c r="A63" s="3" t="s">
        <v>163</v>
      </c>
      <c r="B63" s="1" t="s">
        <v>164</v>
      </c>
      <c r="C63" s="1" t="s">
        <v>21</v>
      </c>
      <c r="D63" s="2" t="s">
        <v>165</v>
      </c>
      <c r="E63" s="1" t="s">
        <v>11</v>
      </c>
      <c r="F63" s="305">
        <v>3</v>
      </c>
      <c r="G63" s="316">
        <v>2495.4699999999998</v>
      </c>
      <c r="H63" s="316">
        <v>3066.43</v>
      </c>
      <c r="I63" s="316">
        <v>9199.2900000000009</v>
      </c>
      <c r="J63" s="32">
        <v>1.7656004673551992E-3</v>
      </c>
    </row>
    <row r="64" spans="1:10" ht="26.1" customHeight="1" x14ac:dyDescent="0.2">
      <c r="A64" s="3" t="s">
        <v>166</v>
      </c>
      <c r="B64" s="1" t="s">
        <v>167</v>
      </c>
      <c r="C64" s="1" t="s">
        <v>4</v>
      </c>
      <c r="D64" s="2" t="s">
        <v>168</v>
      </c>
      <c r="E64" s="1" t="s">
        <v>11</v>
      </c>
      <c r="F64" s="305">
        <v>8</v>
      </c>
      <c r="G64" s="316">
        <v>746.72</v>
      </c>
      <c r="H64" s="316">
        <v>917.56</v>
      </c>
      <c r="I64" s="316">
        <v>7340.48</v>
      </c>
      <c r="J64" s="32">
        <v>1.4088429562076523E-3</v>
      </c>
    </row>
    <row r="65" spans="1:10" ht="33" customHeight="1" x14ac:dyDescent="0.2">
      <c r="A65" s="3" t="s">
        <v>169</v>
      </c>
      <c r="B65" s="1" t="s">
        <v>170</v>
      </c>
      <c r="C65" s="1" t="s">
        <v>9</v>
      </c>
      <c r="D65" s="2" t="s">
        <v>171</v>
      </c>
      <c r="E65" s="1" t="s">
        <v>11</v>
      </c>
      <c r="F65" s="305">
        <v>1</v>
      </c>
      <c r="G65" s="316">
        <v>16198.79</v>
      </c>
      <c r="H65" s="316">
        <v>19905.07</v>
      </c>
      <c r="I65" s="316">
        <v>19905.07</v>
      </c>
      <c r="J65" s="32">
        <v>3.8203384059789349E-3</v>
      </c>
    </row>
    <row r="66" spans="1:10" ht="24" customHeight="1" x14ac:dyDescent="0.2">
      <c r="A66" s="3" t="s">
        <v>172</v>
      </c>
      <c r="B66" s="1" t="s">
        <v>173</v>
      </c>
      <c r="C66" s="1" t="s">
        <v>4</v>
      </c>
      <c r="D66" s="2" t="s">
        <v>174</v>
      </c>
      <c r="E66" s="1" t="s">
        <v>11</v>
      </c>
      <c r="F66" s="305">
        <v>1</v>
      </c>
      <c r="G66" s="316">
        <v>3386.44</v>
      </c>
      <c r="H66" s="316">
        <v>4161.25</v>
      </c>
      <c r="I66" s="316">
        <v>4161.25</v>
      </c>
      <c r="J66" s="32">
        <v>7.986599992805774E-4</v>
      </c>
    </row>
    <row r="67" spans="1:10" ht="24" customHeight="1" thickBot="1" x14ac:dyDescent="0.25">
      <c r="A67" s="4" t="s">
        <v>175</v>
      </c>
      <c r="B67" s="5" t="s">
        <v>176</v>
      </c>
      <c r="C67" s="5" t="s">
        <v>4</v>
      </c>
      <c r="D67" s="6" t="s">
        <v>177</v>
      </c>
      <c r="E67" s="5" t="s">
        <v>109</v>
      </c>
      <c r="F67" s="306">
        <v>200</v>
      </c>
      <c r="G67" s="317">
        <v>87.82</v>
      </c>
      <c r="H67" s="317">
        <v>107.91</v>
      </c>
      <c r="I67" s="317">
        <v>21582</v>
      </c>
      <c r="J67" s="33">
        <v>4.1421880695640548E-3</v>
      </c>
    </row>
    <row r="68" spans="1:10" ht="29.1" customHeight="1" thickBot="1" x14ac:dyDescent="0.25">
      <c r="A68" s="16" t="s">
        <v>178</v>
      </c>
      <c r="B68" s="17"/>
      <c r="C68" s="18"/>
      <c r="D68" s="19" t="s">
        <v>179</v>
      </c>
      <c r="E68" s="18"/>
      <c r="F68" s="309"/>
      <c r="G68" s="323"/>
      <c r="H68" s="324"/>
      <c r="I68" s="325">
        <v>39984.89</v>
      </c>
      <c r="J68" s="30">
        <v>7.6742162135497666E-3</v>
      </c>
    </row>
    <row r="69" spans="1:10" ht="26.1" customHeight="1" x14ac:dyDescent="0.2">
      <c r="A69" s="10" t="s">
        <v>180</v>
      </c>
      <c r="B69" s="11" t="s">
        <v>181</v>
      </c>
      <c r="C69" s="11" t="s">
        <v>4</v>
      </c>
      <c r="D69" s="12" t="s">
        <v>182</v>
      </c>
      <c r="E69" s="11" t="s">
        <v>15</v>
      </c>
      <c r="F69" s="308">
        <v>25</v>
      </c>
      <c r="G69" s="321">
        <v>250.92</v>
      </c>
      <c r="H69" s="321">
        <v>308.33</v>
      </c>
      <c r="I69" s="321">
        <v>7708.25</v>
      </c>
      <c r="J69" s="31">
        <v>1.4794282822359894E-3</v>
      </c>
    </row>
    <row r="70" spans="1:10" ht="26.1" customHeight="1" x14ac:dyDescent="0.2">
      <c r="A70" s="3" t="s">
        <v>183</v>
      </c>
      <c r="B70" s="1" t="s">
        <v>184</v>
      </c>
      <c r="C70" s="1" t="s">
        <v>4</v>
      </c>
      <c r="D70" s="2" t="s">
        <v>185</v>
      </c>
      <c r="E70" s="1" t="s">
        <v>15</v>
      </c>
      <c r="F70" s="305">
        <v>32</v>
      </c>
      <c r="G70" s="316">
        <v>525.61</v>
      </c>
      <c r="H70" s="316">
        <v>645.86</v>
      </c>
      <c r="I70" s="316">
        <v>20667.52</v>
      </c>
      <c r="J70" s="32">
        <v>3.9666738379889026E-3</v>
      </c>
    </row>
    <row r="71" spans="1:10" ht="24" customHeight="1" x14ac:dyDescent="0.2">
      <c r="A71" s="3" t="s">
        <v>186</v>
      </c>
      <c r="B71" s="1" t="s">
        <v>187</v>
      </c>
      <c r="C71" s="1" t="s">
        <v>4</v>
      </c>
      <c r="D71" s="2" t="s">
        <v>188</v>
      </c>
      <c r="E71" s="1" t="s">
        <v>11</v>
      </c>
      <c r="F71" s="305">
        <v>8</v>
      </c>
      <c r="G71" s="316">
        <v>962.75</v>
      </c>
      <c r="H71" s="316">
        <v>1183.02</v>
      </c>
      <c r="I71" s="316">
        <v>9464.16</v>
      </c>
      <c r="J71" s="32">
        <v>1.8164364118453036E-3</v>
      </c>
    </row>
    <row r="72" spans="1:10" ht="26.1" customHeight="1" x14ac:dyDescent="0.2">
      <c r="A72" s="3" t="s">
        <v>189</v>
      </c>
      <c r="B72" s="1" t="s">
        <v>190</v>
      </c>
      <c r="C72" s="1" t="s">
        <v>4</v>
      </c>
      <c r="D72" s="2" t="s">
        <v>191</v>
      </c>
      <c r="E72" s="1" t="s">
        <v>11</v>
      </c>
      <c r="F72" s="305">
        <v>8</v>
      </c>
      <c r="G72" s="316">
        <v>87.26</v>
      </c>
      <c r="H72" s="316">
        <v>107.22</v>
      </c>
      <c r="I72" s="316">
        <v>857.76</v>
      </c>
      <c r="J72" s="32">
        <v>1.6462808074086107E-4</v>
      </c>
    </row>
    <row r="73" spans="1:10" ht="24" customHeight="1" x14ac:dyDescent="0.2">
      <c r="A73" s="3" t="s">
        <v>192</v>
      </c>
      <c r="B73" s="1" t="s">
        <v>193</v>
      </c>
      <c r="C73" s="1" t="s">
        <v>4</v>
      </c>
      <c r="D73" s="2" t="s">
        <v>194</v>
      </c>
      <c r="E73" s="1" t="s">
        <v>11</v>
      </c>
      <c r="F73" s="305">
        <v>8</v>
      </c>
      <c r="G73" s="316">
        <v>49.23</v>
      </c>
      <c r="H73" s="316">
        <v>60.49</v>
      </c>
      <c r="I73" s="316">
        <v>483.92</v>
      </c>
      <c r="J73" s="32">
        <v>9.287775232246489E-5</v>
      </c>
    </row>
    <row r="74" spans="1:10" ht="24" customHeight="1" thickBot="1" x14ac:dyDescent="0.25">
      <c r="A74" s="4" t="s">
        <v>195</v>
      </c>
      <c r="B74" s="5" t="s">
        <v>196</v>
      </c>
      <c r="C74" s="5" t="s">
        <v>4</v>
      </c>
      <c r="D74" s="6" t="s">
        <v>197</v>
      </c>
      <c r="E74" s="5" t="s">
        <v>11</v>
      </c>
      <c r="F74" s="306">
        <v>24</v>
      </c>
      <c r="G74" s="317">
        <v>27.24</v>
      </c>
      <c r="H74" s="317">
        <v>33.47</v>
      </c>
      <c r="I74" s="317">
        <v>803.28</v>
      </c>
      <c r="J74" s="33">
        <v>1.5417184841624566E-4</v>
      </c>
    </row>
    <row r="75" spans="1:10" ht="29.1" customHeight="1" thickBot="1" x14ac:dyDescent="0.25">
      <c r="A75" s="16" t="s">
        <v>198</v>
      </c>
      <c r="B75" s="17"/>
      <c r="C75" s="18"/>
      <c r="D75" s="19" t="s">
        <v>199</v>
      </c>
      <c r="E75" s="18"/>
      <c r="F75" s="309"/>
      <c r="G75" s="323"/>
      <c r="H75" s="324"/>
      <c r="I75" s="325">
        <v>43680.79</v>
      </c>
      <c r="J75" s="30">
        <v>8.3835625617242546E-3</v>
      </c>
    </row>
    <row r="76" spans="1:10" ht="61.5" customHeight="1" x14ac:dyDescent="0.2">
      <c r="A76" s="10" t="s">
        <v>200</v>
      </c>
      <c r="B76" s="11" t="s">
        <v>496</v>
      </c>
      <c r="C76" s="11" t="s">
        <v>21</v>
      </c>
      <c r="D76" s="12" t="s">
        <v>497</v>
      </c>
      <c r="E76" s="11" t="s">
        <v>6</v>
      </c>
      <c r="F76" s="308">
        <v>20.9</v>
      </c>
      <c r="G76" s="321">
        <v>823.42</v>
      </c>
      <c r="H76" s="321">
        <v>1011.81</v>
      </c>
      <c r="I76" s="321">
        <v>21146.82</v>
      </c>
      <c r="J76" s="31">
        <v>4.058664883385161E-3</v>
      </c>
    </row>
    <row r="77" spans="1:10" ht="26.1" customHeight="1" x14ac:dyDescent="0.2">
      <c r="A77" s="3" t="s">
        <v>201</v>
      </c>
      <c r="B77" s="1" t="s">
        <v>202</v>
      </c>
      <c r="C77" s="1" t="s">
        <v>4</v>
      </c>
      <c r="D77" s="2" t="s">
        <v>203</v>
      </c>
      <c r="E77" s="1" t="s">
        <v>6</v>
      </c>
      <c r="F77" s="305">
        <v>12</v>
      </c>
      <c r="G77" s="316">
        <v>496.41</v>
      </c>
      <c r="H77" s="316">
        <v>609.98</v>
      </c>
      <c r="I77" s="316">
        <v>7319.76</v>
      </c>
      <c r="J77" s="32">
        <v>1.404866209993151E-3</v>
      </c>
    </row>
    <row r="78" spans="1:10" ht="26.1" customHeight="1" x14ac:dyDescent="0.2">
      <c r="A78" s="3" t="s">
        <v>204</v>
      </c>
      <c r="B78" s="1" t="s">
        <v>202</v>
      </c>
      <c r="C78" s="1" t="s">
        <v>4</v>
      </c>
      <c r="D78" s="2" t="s">
        <v>203</v>
      </c>
      <c r="E78" s="1" t="s">
        <v>6</v>
      </c>
      <c r="F78" s="305">
        <v>19.8</v>
      </c>
      <c r="G78" s="316">
        <v>496.41</v>
      </c>
      <c r="H78" s="316">
        <v>609.98</v>
      </c>
      <c r="I78" s="316">
        <v>12077.6</v>
      </c>
      <c r="J78" s="32">
        <v>2.3180284787770746E-3</v>
      </c>
    </row>
    <row r="79" spans="1:10" ht="59.25" customHeight="1" thickBot="1" x14ac:dyDescent="0.25">
      <c r="A79" s="4" t="s">
        <v>205</v>
      </c>
      <c r="B79" s="5" t="s">
        <v>496</v>
      </c>
      <c r="C79" s="5" t="s">
        <v>21</v>
      </c>
      <c r="D79" s="6" t="s">
        <v>497</v>
      </c>
      <c r="E79" s="5" t="s">
        <v>6</v>
      </c>
      <c r="F79" s="306">
        <v>3.1</v>
      </c>
      <c r="G79" s="317">
        <v>823.42</v>
      </c>
      <c r="H79" s="317">
        <v>1011.81</v>
      </c>
      <c r="I79" s="317">
        <v>3136.61</v>
      </c>
      <c r="J79" s="33">
        <v>6.0200298956886796E-4</v>
      </c>
    </row>
    <row r="80" spans="1:10" ht="29.1" customHeight="1" thickBot="1" x14ac:dyDescent="0.25">
      <c r="A80" s="16" t="s">
        <v>206</v>
      </c>
      <c r="B80" s="17"/>
      <c r="C80" s="18"/>
      <c r="D80" s="19" t="s">
        <v>207</v>
      </c>
      <c r="E80" s="18"/>
      <c r="F80" s="309"/>
      <c r="G80" s="323"/>
      <c r="H80" s="324"/>
      <c r="I80" s="325">
        <v>36617.14</v>
      </c>
      <c r="J80" s="30">
        <v>7.0278510077637253E-3</v>
      </c>
    </row>
    <row r="81" spans="1:10" ht="24" customHeight="1" x14ac:dyDescent="0.2">
      <c r="A81" s="10" t="s">
        <v>208</v>
      </c>
      <c r="B81" s="11" t="s">
        <v>209</v>
      </c>
      <c r="C81" s="11" t="s">
        <v>9</v>
      </c>
      <c r="D81" s="12" t="s">
        <v>210</v>
      </c>
      <c r="E81" s="11" t="s">
        <v>6</v>
      </c>
      <c r="F81" s="308">
        <v>42.91</v>
      </c>
      <c r="G81" s="321">
        <v>294.74</v>
      </c>
      <c r="H81" s="321">
        <v>362.17</v>
      </c>
      <c r="I81" s="321">
        <v>15540.71</v>
      </c>
      <c r="J81" s="31">
        <v>2.9826959296893152E-3</v>
      </c>
    </row>
    <row r="82" spans="1:10" ht="33.75" customHeight="1" x14ac:dyDescent="0.2">
      <c r="A82" s="3" t="s">
        <v>211</v>
      </c>
      <c r="B82" s="1" t="s">
        <v>212</v>
      </c>
      <c r="C82" s="1" t="s">
        <v>9</v>
      </c>
      <c r="D82" s="2" t="s">
        <v>213</v>
      </c>
      <c r="E82" s="1" t="s">
        <v>6</v>
      </c>
      <c r="F82" s="305">
        <v>24.13</v>
      </c>
      <c r="G82" s="316">
        <v>115.13</v>
      </c>
      <c r="H82" s="316">
        <v>141.47</v>
      </c>
      <c r="I82" s="316">
        <v>3413.67</v>
      </c>
      <c r="J82" s="32">
        <v>6.5517853523439562E-4</v>
      </c>
    </row>
    <row r="83" spans="1:10" ht="24" customHeight="1" x14ac:dyDescent="0.2">
      <c r="A83" s="3" t="s">
        <v>214</v>
      </c>
      <c r="B83" s="1" t="s">
        <v>215</v>
      </c>
      <c r="C83" s="1" t="s">
        <v>9</v>
      </c>
      <c r="D83" s="2" t="s">
        <v>216</v>
      </c>
      <c r="E83" s="1" t="s">
        <v>6</v>
      </c>
      <c r="F83" s="305">
        <v>81.099999999999994</v>
      </c>
      <c r="G83" s="316">
        <v>88.49</v>
      </c>
      <c r="H83" s="316">
        <v>108.73</v>
      </c>
      <c r="I83" s="316">
        <v>8818</v>
      </c>
      <c r="J83" s="32">
        <v>1.6924202760363188E-3</v>
      </c>
    </row>
    <row r="84" spans="1:10" ht="24" customHeight="1" thickBot="1" x14ac:dyDescent="0.25">
      <c r="A84" s="4" t="s">
        <v>217</v>
      </c>
      <c r="B84" s="5" t="s">
        <v>218</v>
      </c>
      <c r="C84" s="5" t="s">
        <v>4</v>
      </c>
      <c r="D84" s="6" t="s">
        <v>219</v>
      </c>
      <c r="E84" s="5" t="s">
        <v>6</v>
      </c>
      <c r="F84" s="306">
        <v>81.099999999999994</v>
      </c>
      <c r="G84" s="317">
        <v>88.76</v>
      </c>
      <c r="H84" s="317">
        <v>109.06</v>
      </c>
      <c r="I84" s="317">
        <v>8844.76</v>
      </c>
      <c r="J84" s="33">
        <v>1.6975562668036961E-3</v>
      </c>
    </row>
    <row r="85" spans="1:10" ht="29.1" customHeight="1" thickBot="1" x14ac:dyDescent="0.25">
      <c r="A85" s="16" t="s">
        <v>220</v>
      </c>
      <c r="B85" s="17"/>
      <c r="C85" s="18"/>
      <c r="D85" s="19" t="s">
        <v>221</v>
      </c>
      <c r="E85" s="18"/>
      <c r="F85" s="309"/>
      <c r="G85" s="323"/>
      <c r="H85" s="324"/>
      <c r="I85" s="325">
        <v>120400.97</v>
      </c>
      <c r="J85" s="30">
        <v>2.3108306065144087E-2</v>
      </c>
    </row>
    <row r="86" spans="1:10" ht="39" customHeight="1" x14ac:dyDescent="0.2">
      <c r="A86" s="10" t="s">
        <v>222</v>
      </c>
      <c r="B86" s="11" t="s">
        <v>223</v>
      </c>
      <c r="C86" s="11" t="s">
        <v>79</v>
      </c>
      <c r="D86" s="12" t="s">
        <v>224</v>
      </c>
      <c r="E86" s="11" t="s">
        <v>6</v>
      </c>
      <c r="F86" s="308">
        <v>325.57</v>
      </c>
      <c r="G86" s="321">
        <v>200</v>
      </c>
      <c r="H86" s="321">
        <v>245.76</v>
      </c>
      <c r="I86" s="321">
        <v>80012.08</v>
      </c>
      <c r="J86" s="31">
        <v>1.5356550977527788E-2</v>
      </c>
    </row>
    <row r="87" spans="1:10" ht="51.95" customHeight="1" x14ac:dyDescent="0.2">
      <c r="A87" s="3" t="s">
        <v>225</v>
      </c>
      <c r="B87" s="1" t="s">
        <v>226</v>
      </c>
      <c r="C87" s="1" t="s">
        <v>21</v>
      </c>
      <c r="D87" s="2" t="s">
        <v>227</v>
      </c>
      <c r="E87" s="1" t="s">
        <v>6</v>
      </c>
      <c r="F87" s="305">
        <v>325.57</v>
      </c>
      <c r="G87" s="316">
        <v>72.489999999999995</v>
      </c>
      <c r="H87" s="316">
        <v>89.07</v>
      </c>
      <c r="I87" s="316">
        <v>28998.51</v>
      </c>
      <c r="J87" s="32">
        <v>5.5656233044728909E-3</v>
      </c>
    </row>
    <row r="88" spans="1:10" ht="34.5" customHeight="1" x14ac:dyDescent="0.2">
      <c r="A88" s="3" t="s">
        <v>228</v>
      </c>
      <c r="B88" s="1" t="s">
        <v>229</v>
      </c>
      <c r="C88" s="1" t="s">
        <v>21</v>
      </c>
      <c r="D88" s="2" t="s">
        <v>230</v>
      </c>
      <c r="E88" s="1" t="s">
        <v>6</v>
      </c>
      <c r="F88" s="305">
        <v>325.57</v>
      </c>
      <c r="G88" s="316">
        <v>16.46</v>
      </c>
      <c r="H88" s="316">
        <v>20.22</v>
      </c>
      <c r="I88" s="316">
        <v>6583.02</v>
      </c>
      <c r="J88" s="32">
        <v>1.2634652444491504E-3</v>
      </c>
    </row>
    <row r="89" spans="1:10" ht="24" customHeight="1" thickBot="1" x14ac:dyDescent="0.25">
      <c r="A89" s="4" t="s">
        <v>231</v>
      </c>
      <c r="B89" s="5" t="s">
        <v>218</v>
      </c>
      <c r="C89" s="5" t="s">
        <v>4</v>
      </c>
      <c r="D89" s="6" t="s">
        <v>219</v>
      </c>
      <c r="E89" s="5" t="s">
        <v>6</v>
      </c>
      <c r="F89" s="306">
        <v>44.08</v>
      </c>
      <c r="G89" s="317">
        <v>88.76</v>
      </c>
      <c r="H89" s="317">
        <v>109.06</v>
      </c>
      <c r="I89" s="317">
        <v>4807.3599999999997</v>
      </c>
      <c r="J89" s="33">
        <v>9.22666538694257E-4</v>
      </c>
    </row>
    <row r="90" spans="1:10" ht="29.1" customHeight="1" thickBot="1" x14ac:dyDescent="0.25">
      <c r="A90" s="16" t="s">
        <v>232</v>
      </c>
      <c r="B90" s="17"/>
      <c r="C90" s="18"/>
      <c r="D90" s="19" t="s">
        <v>233</v>
      </c>
      <c r="E90" s="18"/>
      <c r="F90" s="309"/>
      <c r="G90" s="323"/>
      <c r="H90" s="324"/>
      <c r="I90" s="325">
        <v>8712.25</v>
      </c>
      <c r="J90" s="30">
        <v>1.6721238999656859E-3</v>
      </c>
    </row>
    <row r="91" spans="1:10" ht="51.95" customHeight="1" thickBot="1" x14ac:dyDescent="0.25">
      <c r="A91" s="13" t="s">
        <v>234</v>
      </c>
      <c r="B91" s="14" t="s">
        <v>235</v>
      </c>
      <c r="C91" s="14" t="s">
        <v>21</v>
      </c>
      <c r="D91" s="15" t="s">
        <v>236</v>
      </c>
      <c r="E91" s="14" t="s">
        <v>6</v>
      </c>
      <c r="F91" s="310">
        <v>651.14</v>
      </c>
      <c r="G91" s="326">
        <v>10.89</v>
      </c>
      <c r="H91" s="326">
        <v>13.38</v>
      </c>
      <c r="I91" s="326">
        <v>8712.25</v>
      </c>
      <c r="J91" s="34">
        <v>1.6721238999656859E-3</v>
      </c>
    </row>
    <row r="92" spans="1:10" ht="29.1" customHeight="1" thickBot="1" x14ac:dyDescent="0.25">
      <c r="A92" s="16" t="s">
        <v>237</v>
      </c>
      <c r="B92" s="17"/>
      <c r="C92" s="18"/>
      <c r="D92" s="19" t="s">
        <v>238</v>
      </c>
      <c r="E92" s="18"/>
      <c r="F92" s="309"/>
      <c r="G92" s="323"/>
      <c r="H92" s="324"/>
      <c r="I92" s="325">
        <v>4250.24</v>
      </c>
      <c r="J92" s="30">
        <v>8.157396636448859E-4</v>
      </c>
    </row>
    <row r="93" spans="1:10" ht="24" customHeight="1" thickBot="1" x14ac:dyDescent="0.25">
      <c r="A93" s="13" t="s">
        <v>239</v>
      </c>
      <c r="B93" s="14" t="s">
        <v>240</v>
      </c>
      <c r="C93" s="14" t="s">
        <v>9</v>
      </c>
      <c r="D93" s="15" t="s">
        <v>241</v>
      </c>
      <c r="E93" s="14" t="s">
        <v>6</v>
      </c>
      <c r="F93" s="310">
        <v>11.8</v>
      </c>
      <c r="G93" s="326">
        <v>293.13</v>
      </c>
      <c r="H93" s="326">
        <v>360.19</v>
      </c>
      <c r="I93" s="326">
        <v>4250.24</v>
      </c>
      <c r="J93" s="34">
        <v>8.157396636448859E-4</v>
      </c>
    </row>
    <row r="94" spans="1:10" ht="29.1" customHeight="1" thickBot="1" x14ac:dyDescent="0.25">
      <c r="A94" s="16" t="s">
        <v>762</v>
      </c>
      <c r="B94" s="17"/>
      <c r="C94" s="18"/>
      <c r="D94" s="19" t="s">
        <v>763</v>
      </c>
      <c r="E94" s="18"/>
      <c r="F94" s="309"/>
      <c r="G94" s="323"/>
      <c r="H94" s="324"/>
      <c r="I94" s="325">
        <v>45453.31</v>
      </c>
      <c r="J94" s="30">
        <v>8.7237586138539779E-3</v>
      </c>
    </row>
    <row r="95" spans="1:10" ht="75.75" customHeight="1" thickBot="1" x14ac:dyDescent="0.25">
      <c r="A95" s="13" t="s">
        <v>764</v>
      </c>
      <c r="B95" s="14" t="s">
        <v>765</v>
      </c>
      <c r="C95" s="14" t="s">
        <v>79</v>
      </c>
      <c r="D95" s="15" t="s">
        <v>766</v>
      </c>
      <c r="E95" s="14" t="s">
        <v>74</v>
      </c>
      <c r="F95" s="310">
        <v>1</v>
      </c>
      <c r="G95" s="326">
        <v>36990</v>
      </c>
      <c r="H95" s="326">
        <v>45453.31</v>
      </c>
      <c r="I95" s="326">
        <v>45453.31</v>
      </c>
      <c r="J95" s="34">
        <v>8.7237586138539779E-3</v>
      </c>
    </row>
    <row r="96" spans="1:10" ht="29.1" customHeight="1" thickBot="1" x14ac:dyDescent="0.25">
      <c r="A96" s="25" t="s">
        <v>242</v>
      </c>
      <c r="B96" s="26"/>
      <c r="C96" s="27"/>
      <c r="D96" s="28" t="s">
        <v>243</v>
      </c>
      <c r="E96" s="27"/>
      <c r="F96" s="307"/>
      <c r="G96" s="318"/>
      <c r="H96" s="319"/>
      <c r="I96" s="320">
        <v>276243.61</v>
      </c>
      <c r="J96" s="29">
        <v>5.3018857642262329E-2</v>
      </c>
    </row>
    <row r="97" spans="1:10" ht="29.1" customHeight="1" thickBot="1" x14ac:dyDescent="0.25">
      <c r="A97" s="16" t="s">
        <v>244</v>
      </c>
      <c r="B97" s="17"/>
      <c r="C97" s="18"/>
      <c r="D97" s="19" t="s">
        <v>90</v>
      </c>
      <c r="E97" s="18"/>
      <c r="F97" s="309"/>
      <c r="G97" s="323"/>
      <c r="H97" s="324"/>
      <c r="I97" s="325">
        <v>1751.4</v>
      </c>
      <c r="J97" s="30">
        <v>3.3614253475277943E-4</v>
      </c>
    </row>
    <row r="98" spans="1:10" ht="26.1" customHeight="1" thickBot="1" x14ac:dyDescent="0.25">
      <c r="A98" s="13" t="s">
        <v>245</v>
      </c>
      <c r="B98" s="14" t="s">
        <v>246</v>
      </c>
      <c r="C98" s="14" t="s">
        <v>9</v>
      </c>
      <c r="D98" s="15" t="s">
        <v>247</v>
      </c>
      <c r="E98" s="14" t="s">
        <v>6</v>
      </c>
      <c r="F98" s="310">
        <v>90</v>
      </c>
      <c r="G98" s="326">
        <v>15.84</v>
      </c>
      <c r="H98" s="326">
        <v>19.46</v>
      </c>
      <c r="I98" s="326">
        <v>1751.4</v>
      </c>
      <c r="J98" s="34">
        <v>3.3614253475277943E-4</v>
      </c>
    </row>
    <row r="99" spans="1:10" ht="29.1" customHeight="1" thickBot="1" x14ac:dyDescent="0.25">
      <c r="A99" s="16" t="s">
        <v>248</v>
      </c>
      <c r="B99" s="17"/>
      <c r="C99" s="18"/>
      <c r="D99" s="19" t="s">
        <v>207</v>
      </c>
      <c r="E99" s="18"/>
      <c r="F99" s="309"/>
      <c r="G99" s="323"/>
      <c r="H99" s="324"/>
      <c r="I99" s="325">
        <v>29941.85</v>
      </c>
      <c r="J99" s="30">
        <v>5.7466765754182417E-3</v>
      </c>
    </row>
    <row r="100" spans="1:10" ht="24" customHeight="1" x14ac:dyDescent="0.2">
      <c r="A100" s="10" t="s">
        <v>249</v>
      </c>
      <c r="B100" s="11" t="s">
        <v>250</v>
      </c>
      <c r="C100" s="11" t="s">
        <v>9</v>
      </c>
      <c r="D100" s="12" t="s">
        <v>251</v>
      </c>
      <c r="E100" s="11" t="s">
        <v>6</v>
      </c>
      <c r="F100" s="308">
        <v>38.840000000000003</v>
      </c>
      <c r="G100" s="321">
        <v>537.64</v>
      </c>
      <c r="H100" s="321">
        <v>660.65</v>
      </c>
      <c r="I100" s="321">
        <v>25659.64</v>
      </c>
      <c r="J100" s="31">
        <v>4.9248009766151698E-3</v>
      </c>
    </row>
    <row r="101" spans="1:10" ht="50.25" customHeight="1" thickBot="1" x14ac:dyDescent="0.25">
      <c r="A101" s="4" t="s">
        <v>252</v>
      </c>
      <c r="B101" s="5" t="s">
        <v>253</v>
      </c>
      <c r="C101" s="5" t="s">
        <v>79</v>
      </c>
      <c r="D101" s="6" t="s">
        <v>254</v>
      </c>
      <c r="E101" s="5" t="s">
        <v>6</v>
      </c>
      <c r="F101" s="306">
        <v>16.7</v>
      </c>
      <c r="G101" s="317">
        <v>208.68</v>
      </c>
      <c r="H101" s="317">
        <v>256.42</v>
      </c>
      <c r="I101" s="317">
        <v>4282.21</v>
      </c>
      <c r="J101" s="33">
        <v>8.218755988030716E-4</v>
      </c>
    </row>
    <row r="102" spans="1:10" ht="29.1" customHeight="1" thickBot="1" x14ac:dyDescent="0.25">
      <c r="A102" s="16" t="s">
        <v>255</v>
      </c>
      <c r="B102" s="17"/>
      <c r="C102" s="18"/>
      <c r="D102" s="19" t="s">
        <v>256</v>
      </c>
      <c r="E102" s="18"/>
      <c r="F102" s="309"/>
      <c r="G102" s="323"/>
      <c r="H102" s="324"/>
      <c r="I102" s="325">
        <v>226959.54</v>
      </c>
      <c r="J102" s="30">
        <v>4.3559869282816507E-2</v>
      </c>
    </row>
    <row r="103" spans="1:10" ht="29.1" customHeight="1" thickBot="1" x14ac:dyDescent="0.25">
      <c r="A103" s="16" t="s">
        <v>257</v>
      </c>
      <c r="B103" s="17"/>
      <c r="C103" s="18"/>
      <c r="D103" s="19" t="s">
        <v>258</v>
      </c>
      <c r="E103" s="18"/>
      <c r="F103" s="309"/>
      <c r="G103" s="323"/>
      <c r="H103" s="324"/>
      <c r="I103" s="325">
        <v>56345.01</v>
      </c>
      <c r="J103" s="30">
        <v>1.0814179788780806E-2</v>
      </c>
    </row>
    <row r="104" spans="1:10" ht="34.5" customHeight="1" x14ac:dyDescent="0.2">
      <c r="A104" s="10" t="s">
        <v>259</v>
      </c>
      <c r="B104" s="11" t="s">
        <v>260</v>
      </c>
      <c r="C104" s="11" t="s">
        <v>9</v>
      </c>
      <c r="D104" s="12" t="s">
        <v>261</v>
      </c>
      <c r="E104" s="11" t="s">
        <v>102</v>
      </c>
      <c r="F104" s="308">
        <v>2.2400000000000002</v>
      </c>
      <c r="G104" s="321">
        <v>3833.19</v>
      </c>
      <c r="H104" s="321">
        <v>4710.22</v>
      </c>
      <c r="I104" s="321">
        <v>10550.89</v>
      </c>
      <c r="J104" s="31">
        <v>2.0250102252470895E-3</v>
      </c>
    </row>
    <row r="105" spans="1:10" ht="51.95" customHeight="1" x14ac:dyDescent="0.2">
      <c r="A105" s="3" t="s">
        <v>262</v>
      </c>
      <c r="B105" s="1" t="s">
        <v>263</v>
      </c>
      <c r="C105" s="1" t="s">
        <v>9</v>
      </c>
      <c r="D105" s="2" t="s">
        <v>264</v>
      </c>
      <c r="E105" s="1" t="s">
        <v>102</v>
      </c>
      <c r="F105" s="305">
        <v>15.88</v>
      </c>
      <c r="G105" s="316">
        <v>105.01</v>
      </c>
      <c r="H105" s="316">
        <v>129.03</v>
      </c>
      <c r="I105" s="316">
        <v>2048.9899999999998</v>
      </c>
      <c r="J105" s="32">
        <v>3.9325836033064836E-4</v>
      </c>
    </row>
    <row r="106" spans="1:10" ht="39" customHeight="1" x14ac:dyDescent="0.2">
      <c r="A106" s="3" t="s">
        <v>265</v>
      </c>
      <c r="B106" s="1" t="s">
        <v>141</v>
      </c>
      <c r="C106" s="1" t="s">
        <v>9</v>
      </c>
      <c r="D106" s="2" t="s">
        <v>266</v>
      </c>
      <c r="E106" s="1" t="s">
        <v>102</v>
      </c>
      <c r="F106" s="305">
        <v>1.92</v>
      </c>
      <c r="G106" s="316">
        <v>4887.87</v>
      </c>
      <c r="H106" s="316">
        <v>6006.21</v>
      </c>
      <c r="I106" s="316">
        <v>11531.92</v>
      </c>
      <c r="J106" s="32">
        <v>2.2132972589735478E-3</v>
      </c>
    </row>
    <row r="107" spans="1:10" ht="45" customHeight="1" x14ac:dyDescent="0.2">
      <c r="A107" s="3" t="s">
        <v>267</v>
      </c>
      <c r="B107" s="1" t="s">
        <v>268</v>
      </c>
      <c r="C107" s="1" t="s">
        <v>79</v>
      </c>
      <c r="D107" s="2" t="s">
        <v>269</v>
      </c>
      <c r="E107" s="1" t="s">
        <v>6</v>
      </c>
      <c r="F107" s="305">
        <v>10.59</v>
      </c>
      <c r="G107" s="316">
        <v>122.15</v>
      </c>
      <c r="H107" s="316">
        <v>150.09</v>
      </c>
      <c r="I107" s="316">
        <v>1589.45</v>
      </c>
      <c r="J107" s="32">
        <v>3.0505981035903004E-4</v>
      </c>
    </row>
    <row r="108" spans="1:10" ht="47.25" customHeight="1" x14ac:dyDescent="0.2">
      <c r="A108" s="3" t="s">
        <v>270</v>
      </c>
      <c r="B108" s="1" t="s">
        <v>271</v>
      </c>
      <c r="C108" s="1" t="s">
        <v>79</v>
      </c>
      <c r="D108" s="2" t="s">
        <v>272</v>
      </c>
      <c r="E108" s="1" t="s">
        <v>102</v>
      </c>
      <c r="F108" s="305">
        <v>2.13</v>
      </c>
      <c r="G108" s="316">
        <v>2751.41</v>
      </c>
      <c r="H108" s="316">
        <v>3380.93</v>
      </c>
      <c r="I108" s="316">
        <v>7201.38</v>
      </c>
      <c r="J108" s="32">
        <v>1.3821457844684084E-3</v>
      </c>
    </row>
    <row r="109" spans="1:10" ht="26.1" customHeight="1" x14ac:dyDescent="0.2">
      <c r="A109" s="3" t="s">
        <v>273</v>
      </c>
      <c r="B109" s="1" t="s">
        <v>250</v>
      </c>
      <c r="C109" s="1" t="s">
        <v>9</v>
      </c>
      <c r="D109" s="2" t="s">
        <v>251</v>
      </c>
      <c r="E109" s="1" t="s">
        <v>6</v>
      </c>
      <c r="F109" s="305">
        <v>15.88</v>
      </c>
      <c r="G109" s="316">
        <v>537.64</v>
      </c>
      <c r="H109" s="316">
        <v>660.65</v>
      </c>
      <c r="I109" s="316">
        <v>10491.12</v>
      </c>
      <c r="J109" s="32">
        <v>2.0135386942991772E-3</v>
      </c>
    </row>
    <row r="110" spans="1:10" ht="26.1" customHeight="1" x14ac:dyDescent="0.2">
      <c r="A110" s="3" t="s">
        <v>274</v>
      </c>
      <c r="B110" s="1" t="s">
        <v>275</v>
      </c>
      <c r="C110" s="1" t="s">
        <v>9</v>
      </c>
      <c r="D110" s="2" t="s">
        <v>276</v>
      </c>
      <c r="E110" s="1" t="s">
        <v>11</v>
      </c>
      <c r="F110" s="305">
        <v>2</v>
      </c>
      <c r="G110" s="316">
        <v>283.64999999999998</v>
      </c>
      <c r="H110" s="316">
        <v>348.54</v>
      </c>
      <c r="I110" s="316">
        <v>697.08</v>
      </c>
      <c r="J110" s="32">
        <v>1.3378910478786541E-4</v>
      </c>
    </row>
    <row r="111" spans="1:10" ht="26.1" customHeight="1" x14ac:dyDescent="0.2">
      <c r="A111" s="3" t="s">
        <v>277</v>
      </c>
      <c r="B111" s="1" t="s">
        <v>278</v>
      </c>
      <c r="C111" s="1" t="s">
        <v>9</v>
      </c>
      <c r="D111" s="2" t="s">
        <v>279</v>
      </c>
      <c r="E111" s="1" t="s">
        <v>109</v>
      </c>
      <c r="F111" s="305">
        <v>8.9</v>
      </c>
      <c r="G111" s="316">
        <v>38.659999999999997</v>
      </c>
      <c r="H111" s="316">
        <v>47.5</v>
      </c>
      <c r="I111" s="316">
        <v>422.75</v>
      </c>
      <c r="J111" s="32">
        <v>8.1137522306005188E-5</v>
      </c>
    </row>
    <row r="112" spans="1:10" ht="26.1" customHeight="1" x14ac:dyDescent="0.2">
      <c r="A112" s="3" t="s">
        <v>280</v>
      </c>
      <c r="B112" s="1" t="s">
        <v>281</v>
      </c>
      <c r="C112" s="1" t="s">
        <v>9</v>
      </c>
      <c r="D112" s="2" t="s">
        <v>282</v>
      </c>
      <c r="E112" s="1" t="s">
        <v>11</v>
      </c>
      <c r="F112" s="305">
        <v>1</v>
      </c>
      <c r="G112" s="316">
        <v>37.47</v>
      </c>
      <c r="H112" s="316">
        <v>46.04</v>
      </c>
      <c r="I112" s="316">
        <v>46.04</v>
      </c>
      <c r="J112" s="32">
        <v>8.8363607970868816E-6</v>
      </c>
    </row>
    <row r="113" spans="1:10" ht="51.95" customHeight="1" x14ac:dyDescent="0.2">
      <c r="A113" s="3" t="s">
        <v>283</v>
      </c>
      <c r="B113" s="1" t="s">
        <v>284</v>
      </c>
      <c r="C113" s="1" t="s">
        <v>9</v>
      </c>
      <c r="D113" s="2" t="s">
        <v>285</v>
      </c>
      <c r="E113" s="1" t="s">
        <v>6</v>
      </c>
      <c r="F113" s="305">
        <v>4.9800000000000004</v>
      </c>
      <c r="G113" s="316">
        <v>26</v>
      </c>
      <c r="H113" s="316">
        <v>31.94</v>
      </c>
      <c r="I113" s="316">
        <v>159.06</v>
      </c>
      <c r="J113" s="32">
        <v>3.0528052745105114E-5</v>
      </c>
    </row>
    <row r="114" spans="1:10" ht="30" customHeight="1" x14ac:dyDescent="0.2">
      <c r="A114" s="3" t="s">
        <v>286</v>
      </c>
      <c r="B114" s="1" t="s">
        <v>287</v>
      </c>
      <c r="C114" s="1" t="s">
        <v>9</v>
      </c>
      <c r="D114" s="2" t="s">
        <v>288</v>
      </c>
      <c r="E114" s="1" t="s">
        <v>6</v>
      </c>
      <c r="F114" s="305">
        <v>13.77</v>
      </c>
      <c r="G114" s="316">
        <v>570.6</v>
      </c>
      <c r="H114" s="316">
        <v>701.15</v>
      </c>
      <c r="I114" s="316">
        <v>9654.83</v>
      </c>
      <c r="J114" s="32">
        <v>1.8530313057023965E-3</v>
      </c>
    </row>
    <row r="115" spans="1:10" ht="68.25" customHeight="1" thickBot="1" x14ac:dyDescent="0.25">
      <c r="A115" s="4" t="s">
        <v>289</v>
      </c>
      <c r="B115" s="5" t="s">
        <v>290</v>
      </c>
      <c r="C115" s="5" t="s">
        <v>21</v>
      </c>
      <c r="D115" s="6" t="s">
        <v>291</v>
      </c>
      <c r="E115" s="5" t="s">
        <v>121</v>
      </c>
      <c r="F115" s="306">
        <v>75</v>
      </c>
      <c r="G115" s="317">
        <v>21.18</v>
      </c>
      <c r="H115" s="317">
        <v>26.02</v>
      </c>
      <c r="I115" s="317">
        <v>1951.5</v>
      </c>
      <c r="J115" s="33">
        <v>3.7454730876444503E-4</v>
      </c>
    </row>
    <row r="116" spans="1:10" ht="29.1" customHeight="1" thickBot="1" x14ac:dyDescent="0.25">
      <c r="A116" s="16" t="s">
        <v>292</v>
      </c>
      <c r="B116" s="17"/>
      <c r="C116" s="18"/>
      <c r="D116" s="19" t="s">
        <v>293</v>
      </c>
      <c r="E116" s="18"/>
      <c r="F116" s="309"/>
      <c r="G116" s="323"/>
      <c r="H116" s="324"/>
      <c r="I116" s="325">
        <v>63531.19</v>
      </c>
      <c r="J116" s="30">
        <v>1.2193408269076415E-2</v>
      </c>
    </row>
    <row r="117" spans="1:10" ht="24" customHeight="1" x14ac:dyDescent="0.2">
      <c r="A117" s="10" t="s">
        <v>294</v>
      </c>
      <c r="B117" s="11" t="s">
        <v>260</v>
      </c>
      <c r="C117" s="11" t="s">
        <v>9</v>
      </c>
      <c r="D117" s="12" t="s">
        <v>295</v>
      </c>
      <c r="E117" s="11" t="s">
        <v>102</v>
      </c>
      <c r="F117" s="308">
        <v>4.49</v>
      </c>
      <c r="G117" s="321">
        <v>3833.19</v>
      </c>
      <c r="H117" s="321">
        <v>4710.22</v>
      </c>
      <c r="I117" s="321">
        <v>21148.880000000001</v>
      </c>
      <c r="J117" s="31">
        <v>4.059060254871738E-3</v>
      </c>
    </row>
    <row r="118" spans="1:10" ht="51.95" customHeight="1" x14ac:dyDescent="0.2">
      <c r="A118" s="3" t="s">
        <v>296</v>
      </c>
      <c r="B118" s="1" t="s">
        <v>263</v>
      </c>
      <c r="C118" s="1" t="s">
        <v>9</v>
      </c>
      <c r="D118" s="2" t="s">
        <v>264</v>
      </c>
      <c r="E118" s="1" t="s">
        <v>102</v>
      </c>
      <c r="F118" s="305">
        <v>64.430000000000007</v>
      </c>
      <c r="G118" s="316">
        <v>105.01</v>
      </c>
      <c r="H118" s="316">
        <v>129.03</v>
      </c>
      <c r="I118" s="316">
        <v>8313.4</v>
      </c>
      <c r="J118" s="32">
        <v>1.5955734546155968E-3</v>
      </c>
    </row>
    <row r="119" spans="1:10" ht="26.1" customHeight="1" x14ac:dyDescent="0.2">
      <c r="A119" s="3" t="s">
        <v>297</v>
      </c>
      <c r="B119" s="1" t="s">
        <v>298</v>
      </c>
      <c r="C119" s="1" t="s">
        <v>9</v>
      </c>
      <c r="D119" s="2" t="s">
        <v>299</v>
      </c>
      <c r="E119" s="1" t="s">
        <v>121</v>
      </c>
      <c r="F119" s="305">
        <v>96.45</v>
      </c>
      <c r="G119" s="316">
        <v>26.24</v>
      </c>
      <c r="H119" s="316">
        <v>32.24</v>
      </c>
      <c r="I119" s="316">
        <v>3109.54</v>
      </c>
      <c r="J119" s="32">
        <v>5.9680750115059821E-4</v>
      </c>
    </row>
    <row r="120" spans="1:10" ht="60.75" customHeight="1" x14ac:dyDescent="0.2">
      <c r="A120" s="3" t="s">
        <v>300</v>
      </c>
      <c r="B120" s="1" t="s">
        <v>301</v>
      </c>
      <c r="C120" s="1" t="s">
        <v>79</v>
      </c>
      <c r="D120" s="2" t="s">
        <v>302</v>
      </c>
      <c r="E120" s="1" t="s">
        <v>6</v>
      </c>
      <c r="F120" s="305">
        <v>1.67</v>
      </c>
      <c r="G120" s="316">
        <v>32.270000000000003</v>
      </c>
      <c r="H120" s="316">
        <v>39.65</v>
      </c>
      <c r="I120" s="316">
        <v>66.209999999999994</v>
      </c>
      <c r="J120" s="32">
        <v>1.2707546663230287E-5</v>
      </c>
    </row>
    <row r="121" spans="1:10" ht="26.1" customHeight="1" x14ac:dyDescent="0.2">
      <c r="A121" s="3" t="s">
        <v>303</v>
      </c>
      <c r="B121" s="1" t="s">
        <v>304</v>
      </c>
      <c r="C121" s="1" t="s">
        <v>9</v>
      </c>
      <c r="D121" s="2" t="s">
        <v>305</v>
      </c>
      <c r="E121" s="1" t="s">
        <v>109</v>
      </c>
      <c r="F121" s="305">
        <v>4.3</v>
      </c>
      <c r="G121" s="316">
        <v>11.49</v>
      </c>
      <c r="H121" s="316">
        <v>14.11</v>
      </c>
      <c r="I121" s="316">
        <v>60.67</v>
      </c>
      <c r="J121" s="32">
        <v>1.1644266063407062E-5</v>
      </c>
    </row>
    <row r="122" spans="1:10" ht="24" customHeight="1" x14ac:dyDescent="0.2">
      <c r="A122" s="3" t="s">
        <v>306</v>
      </c>
      <c r="B122" s="1" t="s">
        <v>250</v>
      </c>
      <c r="C122" s="1" t="s">
        <v>9</v>
      </c>
      <c r="D122" s="2" t="s">
        <v>307</v>
      </c>
      <c r="E122" s="1" t="s">
        <v>6</v>
      </c>
      <c r="F122" s="305">
        <v>42.95</v>
      </c>
      <c r="G122" s="316">
        <v>537.64</v>
      </c>
      <c r="H122" s="316">
        <v>660.65</v>
      </c>
      <c r="I122" s="316">
        <v>28374.91</v>
      </c>
      <c r="J122" s="32">
        <v>5.445937062225641E-3</v>
      </c>
    </row>
    <row r="123" spans="1:10" ht="26.1" customHeight="1" thickBot="1" x14ac:dyDescent="0.25">
      <c r="A123" s="4" t="s">
        <v>308</v>
      </c>
      <c r="B123" s="5" t="s">
        <v>309</v>
      </c>
      <c r="C123" s="5" t="s">
        <v>9</v>
      </c>
      <c r="D123" s="6" t="s">
        <v>310</v>
      </c>
      <c r="E123" s="5" t="s">
        <v>11</v>
      </c>
      <c r="F123" s="306">
        <v>1</v>
      </c>
      <c r="G123" s="317">
        <v>1999.99</v>
      </c>
      <c r="H123" s="317">
        <v>2457.58</v>
      </c>
      <c r="I123" s="317">
        <v>2457.58</v>
      </c>
      <c r="J123" s="33">
        <v>4.716781834862028E-4</v>
      </c>
    </row>
    <row r="124" spans="1:10" ht="29.1" customHeight="1" thickBot="1" x14ac:dyDescent="0.25">
      <c r="A124" s="16" t="s">
        <v>311</v>
      </c>
      <c r="B124" s="17"/>
      <c r="C124" s="18"/>
      <c r="D124" s="19" t="s">
        <v>312</v>
      </c>
      <c r="E124" s="18"/>
      <c r="F124" s="309"/>
      <c r="G124" s="323"/>
      <c r="H124" s="324"/>
      <c r="I124" s="325">
        <v>60665.38</v>
      </c>
      <c r="J124" s="30">
        <v>1.1643379356480854E-2</v>
      </c>
    </row>
    <row r="125" spans="1:10" ht="26.1" customHeight="1" x14ac:dyDescent="0.2">
      <c r="A125" s="10" t="s">
        <v>313</v>
      </c>
      <c r="B125" s="11" t="s">
        <v>260</v>
      </c>
      <c r="C125" s="11" t="s">
        <v>9</v>
      </c>
      <c r="D125" s="12" t="s">
        <v>295</v>
      </c>
      <c r="E125" s="11" t="s">
        <v>102</v>
      </c>
      <c r="F125" s="308">
        <v>4.49</v>
      </c>
      <c r="G125" s="321">
        <v>3833.19</v>
      </c>
      <c r="H125" s="321">
        <v>4710.22</v>
      </c>
      <c r="I125" s="321">
        <v>21148.880000000001</v>
      </c>
      <c r="J125" s="31">
        <v>4.059060254871738E-3</v>
      </c>
    </row>
    <row r="126" spans="1:10" ht="26.1" customHeight="1" x14ac:dyDescent="0.2">
      <c r="A126" s="3" t="s">
        <v>314</v>
      </c>
      <c r="B126" s="1" t="s">
        <v>263</v>
      </c>
      <c r="C126" s="1" t="s">
        <v>9</v>
      </c>
      <c r="D126" s="2" t="s">
        <v>264</v>
      </c>
      <c r="E126" s="1" t="s">
        <v>102</v>
      </c>
      <c r="F126" s="305">
        <v>24.28</v>
      </c>
      <c r="G126" s="316">
        <v>105.01</v>
      </c>
      <c r="H126" s="316">
        <v>129.03</v>
      </c>
      <c r="I126" s="316">
        <v>3132.84</v>
      </c>
      <c r="J126" s="32">
        <v>6.0127942136285111E-4</v>
      </c>
    </row>
    <row r="127" spans="1:10" ht="36.75" customHeight="1" x14ac:dyDescent="0.2">
      <c r="A127" s="3" t="s">
        <v>315</v>
      </c>
      <c r="B127" s="1" t="s">
        <v>141</v>
      </c>
      <c r="C127" s="1" t="s">
        <v>9</v>
      </c>
      <c r="D127" s="2" t="s">
        <v>266</v>
      </c>
      <c r="E127" s="1" t="s">
        <v>102</v>
      </c>
      <c r="F127" s="305">
        <v>1.1599999999999999</v>
      </c>
      <c r="G127" s="316">
        <v>4887.87</v>
      </c>
      <c r="H127" s="316">
        <v>6006.21</v>
      </c>
      <c r="I127" s="316">
        <v>6967.2</v>
      </c>
      <c r="J127" s="32">
        <v>1.3372001074166751E-3</v>
      </c>
    </row>
    <row r="128" spans="1:10" ht="24" customHeight="1" x14ac:dyDescent="0.2">
      <c r="A128" s="3" t="s">
        <v>316</v>
      </c>
      <c r="B128" s="1" t="s">
        <v>317</v>
      </c>
      <c r="C128" s="1" t="s">
        <v>9</v>
      </c>
      <c r="D128" s="2" t="s">
        <v>318</v>
      </c>
      <c r="E128" s="1" t="s">
        <v>6</v>
      </c>
      <c r="F128" s="305">
        <v>22.8</v>
      </c>
      <c r="G128" s="316">
        <v>113.07</v>
      </c>
      <c r="H128" s="316">
        <v>138.94</v>
      </c>
      <c r="I128" s="316">
        <v>3167.83</v>
      </c>
      <c r="J128" s="32">
        <v>6.0799497879747476E-4</v>
      </c>
    </row>
    <row r="129" spans="1:10" ht="65.099999999999994" customHeight="1" x14ac:dyDescent="0.2">
      <c r="A129" s="3" t="s">
        <v>319</v>
      </c>
      <c r="B129" s="1" t="s">
        <v>320</v>
      </c>
      <c r="C129" s="1" t="s">
        <v>9</v>
      </c>
      <c r="D129" s="2" t="s">
        <v>321</v>
      </c>
      <c r="E129" s="1" t="s">
        <v>6</v>
      </c>
      <c r="F129" s="305">
        <v>7.06</v>
      </c>
      <c r="G129" s="316">
        <v>100.03</v>
      </c>
      <c r="H129" s="316">
        <v>122.91</v>
      </c>
      <c r="I129" s="316">
        <v>867.74</v>
      </c>
      <c r="J129" s="32">
        <v>1.6654352124379171E-4</v>
      </c>
    </row>
    <row r="130" spans="1:10" ht="24" customHeight="1" x14ac:dyDescent="0.2">
      <c r="A130" s="3" t="s">
        <v>322</v>
      </c>
      <c r="B130" s="1" t="s">
        <v>323</v>
      </c>
      <c r="C130" s="1" t="s">
        <v>9</v>
      </c>
      <c r="D130" s="2" t="s">
        <v>324</v>
      </c>
      <c r="E130" s="1" t="s">
        <v>109</v>
      </c>
      <c r="F130" s="305">
        <v>2.8</v>
      </c>
      <c r="G130" s="316">
        <v>1737.7</v>
      </c>
      <c r="H130" s="316">
        <v>2135.2800000000002</v>
      </c>
      <c r="I130" s="316">
        <v>5978.78</v>
      </c>
      <c r="J130" s="32">
        <v>1.1474947264640987E-3</v>
      </c>
    </row>
    <row r="131" spans="1:10" ht="67.5" customHeight="1" x14ac:dyDescent="0.2">
      <c r="A131" s="3" t="s">
        <v>325</v>
      </c>
      <c r="B131" s="1" t="s">
        <v>326</v>
      </c>
      <c r="C131" s="1" t="s">
        <v>79</v>
      </c>
      <c r="D131" s="2" t="s">
        <v>327</v>
      </c>
      <c r="E131" s="1" t="s">
        <v>6</v>
      </c>
      <c r="F131" s="305">
        <v>1.4</v>
      </c>
      <c r="G131" s="316">
        <v>24.63</v>
      </c>
      <c r="H131" s="316">
        <v>30.26</v>
      </c>
      <c r="I131" s="316">
        <v>42.36</v>
      </c>
      <c r="J131" s="32">
        <v>8.1300661026194686E-6</v>
      </c>
    </row>
    <row r="132" spans="1:10" ht="26.1" customHeight="1" x14ac:dyDescent="0.2">
      <c r="A132" s="3" t="s">
        <v>328</v>
      </c>
      <c r="B132" s="1" t="s">
        <v>329</v>
      </c>
      <c r="C132" s="1" t="s">
        <v>9</v>
      </c>
      <c r="D132" s="2" t="s">
        <v>330</v>
      </c>
      <c r="E132" s="1" t="s">
        <v>6</v>
      </c>
      <c r="F132" s="305">
        <v>1.4</v>
      </c>
      <c r="G132" s="316">
        <v>47.28</v>
      </c>
      <c r="H132" s="316">
        <v>58.09</v>
      </c>
      <c r="I132" s="316">
        <v>81.319999999999993</v>
      </c>
      <c r="J132" s="32">
        <v>1.5607577324480998E-5</v>
      </c>
    </row>
    <row r="133" spans="1:10" ht="51.95" customHeight="1" x14ac:dyDescent="0.2">
      <c r="A133" s="3" t="s">
        <v>331</v>
      </c>
      <c r="B133" s="1" t="s">
        <v>250</v>
      </c>
      <c r="C133" s="1" t="s">
        <v>9</v>
      </c>
      <c r="D133" s="2" t="s">
        <v>251</v>
      </c>
      <c r="E133" s="1" t="s">
        <v>6</v>
      </c>
      <c r="F133" s="305">
        <v>10.8</v>
      </c>
      <c r="G133" s="316">
        <v>537.64</v>
      </c>
      <c r="H133" s="316">
        <v>660.65</v>
      </c>
      <c r="I133" s="316">
        <v>7135.02</v>
      </c>
      <c r="J133" s="32">
        <v>1.3694094486192624E-3</v>
      </c>
    </row>
    <row r="134" spans="1:10" ht="33" customHeight="1" x14ac:dyDescent="0.2">
      <c r="A134" s="3" t="s">
        <v>332</v>
      </c>
      <c r="B134" s="1" t="s">
        <v>287</v>
      </c>
      <c r="C134" s="1" t="s">
        <v>9</v>
      </c>
      <c r="D134" s="2" t="s">
        <v>288</v>
      </c>
      <c r="E134" s="1" t="s">
        <v>6</v>
      </c>
      <c r="F134" s="305">
        <v>13.77</v>
      </c>
      <c r="G134" s="316">
        <v>570.6</v>
      </c>
      <c r="H134" s="316">
        <v>701.15</v>
      </c>
      <c r="I134" s="316">
        <v>9654.83</v>
      </c>
      <c r="J134" s="32">
        <v>1.8530313057023965E-3</v>
      </c>
    </row>
    <row r="135" spans="1:10" ht="69.75" customHeight="1" x14ac:dyDescent="0.2">
      <c r="A135" s="3" t="s">
        <v>333</v>
      </c>
      <c r="B135" s="1" t="s">
        <v>290</v>
      </c>
      <c r="C135" s="1" t="s">
        <v>21</v>
      </c>
      <c r="D135" s="2" t="s">
        <v>291</v>
      </c>
      <c r="E135" s="1" t="s">
        <v>121</v>
      </c>
      <c r="F135" s="305">
        <v>75</v>
      </c>
      <c r="G135" s="316">
        <v>21.18</v>
      </c>
      <c r="H135" s="316">
        <v>26.02</v>
      </c>
      <c r="I135" s="316">
        <v>1951.5</v>
      </c>
      <c r="J135" s="32">
        <v>3.7454730876444503E-4</v>
      </c>
    </row>
    <row r="136" spans="1:10" ht="26.1" customHeight="1" x14ac:dyDescent="0.2">
      <c r="A136" s="3" t="s">
        <v>334</v>
      </c>
      <c r="B136" s="1" t="s">
        <v>275</v>
      </c>
      <c r="C136" s="1" t="s">
        <v>9</v>
      </c>
      <c r="D136" s="2" t="s">
        <v>276</v>
      </c>
      <c r="E136" s="1" t="s">
        <v>11</v>
      </c>
      <c r="F136" s="305">
        <v>1</v>
      </c>
      <c r="G136" s="316">
        <v>283.64999999999998</v>
      </c>
      <c r="H136" s="316">
        <v>348.54</v>
      </c>
      <c r="I136" s="316">
        <v>348.54</v>
      </c>
      <c r="J136" s="32">
        <v>6.6894552393932706E-5</v>
      </c>
    </row>
    <row r="137" spans="1:10" ht="24" customHeight="1" x14ac:dyDescent="0.2">
      <c r="A137" s="3" t="s">
        <v>335</v>
      </c>
      <c r="B137" s="1" t="s">
        <v>278</v>
      </c>
      <c r="C137" s="1" t="s">
        <v>9</v>
      </c>
      <c r="D137" s="2" t="s">
        <v>279</v>
      </c>
      <c r="E137" s="1" t="s">
        <v>109</v>
      </c>
      <c r="F137" s="305">
        <v>3</v>
      </c>
      <c r="G137" s="316">
        <v>38.659999999999997</v>
      </c>
      <c r="H137" s="316">
        <v>47.5</v>
      </c>
      <c r="I137" s="316">
        <v>142.5</v>
      </c>
      <c r="J137" s="32">
        <v>2.7349726620001752E-5</v>
      </c>
    </row>
    <row r="138" spans="1:10" ht="26.1" customHeight="1" thickBot="1" x14ac:dyDescent="0.25">
      <c r="A138" s="4" t="s">
        <v>336</v>
      </c>
      <c r="B138" s="5" t="s">
        <v>281</v>
      </c>
      <c r="C138" s="5" t="s">
        <v>9</v>
      </c>
      <c r="D138" s="6" t="s">
        <v>282</v>
      </c>
      <c r="E138" s="5" t="s">
        <v>11</v>
      </c>
      <c r="F138" s="306">
        <v>1</v>
      </c>
      <c r="G138" s="317">
        <v>37.47</v>
      </c>
      <c r="H138" s="317">
        <v>46.04</v>
      </c>
      <c r="I138" s="317">
        <v>46.04</v>
      </c>
      <c r="J138" s="33">
        <v>8.8363607970868816E-6</v>
      </c>
    </row>
    <row r="139" spans="1:10" ht="29.1" customHeight="1" thickBot="1" x14ac:dyDescent="0.25">
      <c r="A139" s="16" t="s">
        <v>337</v>
      </c>
      <c r="B139" s="17"/>
      <c r="C139" s="18"/>
      <c r="D139" s="19" t="s">
        <v>338</v>
      </c>
      <c r="E139" s="18"/>
      <c r="F139" s="309"/>
      <c r="G139" s="323"/>
      <c r="H139" s="324"/>
      <c r="I139" s="325">
        <v>46417.96</v>
      </c>
      <c r="J139" s="30">
        <v>8.9089018684784319E-3</v>
      </c>
    </row>
    <row r="140" spans="1:10" ht="41.25" customHeight="1" x14ac:dyDescent="0.2">
      <c r="A140" s="10" t="s">
        <v>339</v>
      </c>
      <c r="B140" s="11" t="s">
        <v>260</v>
      </c>
      <c r="C140" s="11" t="s">
        <v>9</v>
      </c>
      <c r="D140" s="12" t="s">
        <v>340</v>
      </c>
      <c r="E140" s="11" t="s">
        <v>102</v>
      </c>
      <c r="F140" s="308">
        <v>4.49</v>
      </c>
      <c r="G140" s="321">
        <v>3833.19</v>
      </c>
      <c r="H140" s="321">
        <v>4710.22</v>
      </c>
      <c r="I140" s="321">
        <v>21148.880000000001</v>
      </c>
      <c r="J140" s="31">
        <v>4.059060254871738E-3</v>
      </c>
    </row>
    <row r="141" spans="1:10" ht="51.95" customHeight="1" x14ac:dyDescent="0.2">
      <c r="A141" s="3" t="s">
        <v>341</v>
      </c>
      <c r="B141" s="1" t="s">
        <v>263</v>
      </c>
      <c r="C141" s="1" t="s">
        <v>9</v>
      </c>
      <c r="D141" s="2" t="s">
        <v>264</v>
      </c>
      <c r="E141" s="1" t="s">
        <v>102</v>
      </c>
      <c r="F141" s="305">
        <v>15.88</v>
      </c>
      <c r="G141" s="316">
        <v>105.01</v>
      </c>
      <c r="H141" s="316">
        <v>129.03</v>
      </c>
      <c r="I141" s="316">
        <v>2048.9899999999998</v>
      </c>
      <c r="J141" s="32">
        <v>3.9325836033064836E-4</v>
      </c>
    </row>
    <row r="142" spans="1:10" ht="39" customHeight="1" x14ac:dyDescent="0.2">
      <c r="A142" s="3" t="s">
        <v>342</v>
      </c>
      <c r="B142" s="1" t="s">
        <v>141</v>
      </c>
      <c r="C142" s="1" t="s">
        <v>9</v>
      </c>
      <c r="D142" s="2" t="s">
        <v>266</v>
      </c>
      <c r="E142" s="1" t="s">
        <v>102</v>
      </c>
      <c r="F142" s="305">
        <v>0.4</v>
      </c>
      <c r="G142" s="316">
        <v>4887.87</v>
      </c>
      <c r="H142" s="316">
        <v>6006.21</v>
      </c>
      <c r="I142" s="316">
        <v>2402.48</v>
      </c>
      <c r="J142" s="32">
        <v>4.6110295585980213E-4</v>
      </c>
    </row>
    <row r="143" spans="1:10" ht="37.5" customHeight="1" x14ac:dyDescent="0.2">
      <c r="A143" s="3" t="s">
        <v>343</v>
      </c>
      <c r="B143" s="1" t="s">
        <v>268</v>
      </c>
      <c r="C143" s="1" t="s">
        <v>79</v>
      </c>
      <c r="D143" s="2" t="s">
        <v>344</v>
      </c>
      <c r="E143" s="1" t="s">
        <v>6</v>
      </c>
      <c r="F143" s="305">
        <v>10.59</v>
      </c>
      <c r="G143" s="316">
        <v>122.15</v>
      </c>
      <c r="H143" s="316">
        <v>150.09</v>
      </c>
      <c r="I143" s="316">
        <v>1589.45</v>
      </c>
      <c r="J143" s="32">
        <v>3.0505981035903004E-4</v>
      </c>
    </row>
    <row r="144" spans="1:10" ht="47.25" customHeight="1" x14ac:dyDescent="0.2">
      <c r="A144" s="3" t="s">
        <v>345</v>
      </c>
      <c r="B144" s="1" t="s">
        <v>271</v>
      </c>
      <c r="C144" s="1" t="s">
        <v>79</v>
      </c>
      <c r="D144" s="2" t="s">
        <v>272</v>
      </c>
      <c r="E144" s="1" t="s">
        <v>102</v>
      </c>
      <c r="F144" s="305">
        <v>2.13</v>
      </c>
      <c r="G144" s="316">
        <v>2751.41</v>
      </c>
      <c r="H144" s="316">
        <v>3380.93</v>
      </c>
      <c r="I144" s="316">
        <v>7201.38</v>
      </c>
      <c r="J144" s="32">
        <v>1.3821457844684084E-3</v>
      </c>
    </row>
    <row r="145" spans="1:10" ht="26.1" customHeight="1" x14ac:dyDescent="0.2">
      <c r="A145" s="3" t="s">
        <v>346</v>
      </c>
      <c r="B145" s="1" t="s">
        <v>250</v>
      </c>
      <c r="C145" s="1" t="s">
        <v>9</v>
      </c>
      <c r="D145" s="2" t="s">
        <v>251</v>
      </c>
      <c r="E145" s="1" t="s">
        <v>6</v>
      </c>
      <c r="F145" s="305">
        <v>15.88</v>
      </c>
      <c r="G145" s="316">
        <v>537.64</v>
      </c>
      <c r="H145" s="316">
        <v>660.65</v>
      </c>
      <c r="I145" s="316">
        <v>10491.12</v>
      </c>
      <c r="J145" s="32">
        <v>2.0135386942991772E-3</v>
      </c>
    </row>
    <row r="146" spans="1:10" ht="26.1" customHeight="1" x14ac:dyDescent="0.2">
      <c r="A146" s="3" t="s">
        <v>347</v>
      </c>
      <c r="B146" s="1" t="s">
        <v>275</v>
      </c>
      <c r="C146" s="1" t="s">
        <v>9</v>
      </c>
      <c r="D146" s="2" t="s">
        <v>276</v>
      </c>
      <c r="E146" s="1" t="s">
        <v>11</v>
      </c>
      <c r="F146" s="305">
        <v>1</v>
      </c>
      <c r="G146" s="316">
        <v>283.64999999999998</v>
      </c>
      <c r="H146" s="316">
        <v>348.54</v>
      </c>
      <c r="I146" s="316">
        <v>348.54</v>
      </c>
      <c r="J146" s="32">
        <v>6.6894552393932706E-5</v>
      </c>
    </row>
    <row r="147" spans="1:10" ht="24" customHeight="1" x14ac:dyDescent="0.2">
      <c r="A147" s="3" t="s">
        <v>348</v>
      </c>
      <c r="B147" s="1" t="s">
        <v>278</v>
      </c>
      <c r="C147" s="1" t="s">
        <v>9</v>
      </c>
      <c r="D147" s="2" t="s">
        <v>279</v>
      </c>
      <c r="E147" s="1" t="s">
        <v>109</v>
      </c>
      <c r="F147" s="305">
        <v>3</v>
      </c>
      <c r="G147" s="316">
        <v>38.659999999999997</v>
      </c>
      <c r="H147" s="316">
        <v>47.5</v>
      </c>
      <c r="I147" s="316">
        <v>142.5</v>
      </c>
      <c r="J147" s="32">
        <v>2.7349726620001752E-5</v>
      </c>
    </row>
    <row r="148" spans="1:10" ht="26.1" customHeight="1" x14ac:dyDescent="0.2">
      <c r="A148" s="3" t="s">
        <v>349</v>
      </c>
      <c r="B148" s="1" t="s">
        <v>281</v>
      </c>
      <c r="C148" s="1" t="s">
        <v>9</v>
      </c>
      <c r="D148" s="2" t="s">
        <v>282</v>
      </c>
      <c r="E148" s="1" t="s">
        <v>11</v>
      </c>
      <c r="F148" s="305">
        <v>1</v>
      </c>
      <c r="G148" s="316">
        <v>37.47</v>
      </c>
      <c r="H148" s="316">
        <v>46.04</v>
      </c>
      <c r="I148" s="316">
        <v>46.04</v>
      </c>
      <c r="J148" s="32">
        <v>8.8363607970868816E-6</v>
      </c>
    </row>
    <row r="149" spans="1:10" ht="24" customHeight="1" x14ac:dyDescent="0.2">
      <c r="A149" s="3" t="s">
        <v>350</v>
      </c>
      <c r="B149" s="1" t="s">
        <v>351</v>
      </c>
      <c r="C149" s="1" t="s">
        <v>9</v>
      </c>
      <c r="D149" s="2" t="s">
        <v>352</v>
      </c>
      <c r="E149" s="1" t="s">
        <v>6</v>
      </c>
      <c r="F149" s="305">
        <v>4.9800000000000004</v>
      </c>
      <c r="G149" s="316">
        <v>20.49</v>
      </c>
      <c r="H149" s="316">
        <v>25.17</v>
      </c>
      <c r="I149" s="316">
        <v>125.34</v>
      </c>
      <c r="J149" s="32">
        <v>2.4056243751235225E-5</v>
      </c>
    </row>
    <row r="150" spans="1:10" ht="24" customHeight="1" x14ac:dyDescent="0.2">
      <c r="A150" s="3" t="s">
        <v>353</v>
      </c>
      <c r="B150" s="1" t="s">
        <v>354</v>
      </c>
      <c r="C150" s="1" t="s">
        <v>9</v>
      </c>
      <c r="D150" s="2" t="s">
        <v>355</v>
      </c>
      <c r="E150" s="1" t="s">
        <v>6</v>
      </c>
      <c r="F150" s="305">
        <v>4.9800000000000004</v>
      </c>
      <c r="G150" s="316">
        <v>58.19</v>
      </c>
      <c r="H150" s="316">
        <v>71.5</v>
      </c>
      <c r="I150" s="316">
        <v>356.07</v>
      </c>
      <c r="J150" s="32">
        <v>6.8339769526905425E-5</v>
      </c>
    </row>
    <row r="151" spans="1:10" ht="30.75" customHeight="1" thickBot="1" x14ac:dyDescent="0.25">
      <c r="A151" s="4" t="s">
        <v>356</v>
      </c>
      <c r="B151" s="5" t="s">
        <v>357</v>
      </c>
      <c r="C151" s="5" t="s">
        <v>9</v>
      </c>
      <c r="D151" s="6" t="s">
        <v>358</v>
      </c>
      <c r="E151" s="5" t="s">
        <v>6</v>
      </c>
      <c r="F151" s="306">
        <v>4.9800000000000004</v>
      </c>
      <c r="G151" s="317">
        <v>84.52</v>
      </c>
      <c r="H151" s="317">
        <v>103.85</v>
      </c>
      <c r="I151" s="317">
        <v>517.16999999999996</v>
      </c>
      <c r="J151" s="33">
        <v>9.9259355200465306E-5</v>
      </c>
    </row>
    <row r="152" spans="1:10" ht="29.1" customHeight="1" thickBot="1" x14ac:dyDescent="0.25">
      <c r="A152" s="16" t="s">
        <v>359</v>
      </c>
      <c r="B152" s="17"/>
      <c r="C152" s="18"/>
      <c r="D152" s="19" t="s">
        <v>83</v>
      </c>
      <c r="E152" s="18"/>
      <c r="F152" s="309"/>
      <c r="G152" s="323"/>
      <c r="H152" s="324"/>
      <c r="I152" s="325">
        <v>17590.82</v>
      </c>
      <c r="J152" s="30">
        <v>3.3761692492748014E-3</v>
      </c>
    </row>
    <row r="153" spans="1:10" ht="42" customHeight="1" thickBot="1" x14ac:dyDescent="0.25">
      <c r="A153" s="13" t="s">
        <v>360</v>
      </c>
      <c r="B153" s="14" t="s">
        <v>361</v>
      </c>
      <c r="C153" s="14" t="s">
        <v>37</v>
      </c>
      <c r="D153" s="15" t="s">
        <v>362</v>
      </c>
      <c r="E153" s="14" t="s">
        <v>74</v>
      </c>
      <c r="F153" s="310">
        <v>1</v>
      </c>
      <c r="G153" s="326">
        <v>14315.45</v>
      </c>
      <c r="H153" s="326">
        <v>17590.82</v>
      </c>
      <c r="I153" s="326">
        <v>17590.82</v>
      </c>
      <c r="J153" s="34">
        <v>3.3761692492748014E-3</v>
      </c>
    </row>
    <row r="154" spans="1:10" ht="29.1" customHeight="1" thickBot="1" x14ac:dyDescent="0.25">
      <c r="A154" s="25" t="s">
        <v>363</v>
      </c>
      <c r="B154" s="26"/>
      <c r="C154" s="27"/>
      <c r="D154" s="28" t="s">
        <v>364</v>
      </c>
      <c r="E154" s="27"/>
      <c r="F154" s="307"/>
      <c r="G154" s="318"/>
      <c r="H154" s="319"/>
      <c r="I154" s="320">
        <v>129166.77</v>
      </c>
      <c r="J154" s="29">
        <v>2.4790707704481708E-2</v>
      </c>
    </row>
    <row r="155" spans="1:10" ht="29.1" customHeight="1" thickBot="1" x14ac:dyDescent="0.25">
      <c r="A155" s="16" t="s">
        <v>365</v>
      </c>
      <c r="B155" s="17"/>
      <c r="C155" s="18"/>
      <c r="D155" s="19" t="s">
        <v>133</v>
      </c>
      <c r="E155" s="18"/>
      <c r="F155" s="309"/>
      <c r="G155" s="323"/>
      <c r="H155" s="324"/>
      <c r="I155" s="325">
        <v>19582.5</v>
      </c>
      <c r="J155" s="30">
        <v>3.7584282213065563E-3</v>
      </c>
    </row>
    <row r="156" spans="1:10" ht="42" customHeight="1" x14ac:dyDescent="0.2">
      <c r="A156" s="10" t="s">
        <v>366</v>
      </c>
      <c r="B156" s="11" t="s">
        <v>135</v>
      </c>
      <c r="C156" s="11" t="s">
        <v>21</v>
      </c>
      <c r="D156" s="12" t="s">
        <v>136</v>
      </c>
      <c r="E156" s="11" t="s">
        <v>109</v>
      </c>
      <c r="F156" s="308">
        <v>48</v>
      </c>
      <c r="G156" s="321">
        <v>56.48</v>
      </c>
      <c r="H156" s="321">
        <v>69.400000000000006</v>
      </c>
      <c r="I156" s="321">
        <v>3331.2</v>
      </c>
      <c r="J156" s="31">
        <v>6.3935024081789352E-4</v>
      </c>
    </row>
    <row r="157" spans="1:10" ht="29.25" customHeight="1" x14ac:dyDescent="0.2">
      <c r="A157" s="3" t="s">
        <v>367</v>
      </c>
      <c r="B157" s="1" t="s">
        <v>138</v>
      </c>
      <c r="C157" s="1" t="s">
        <v>4</v>
      </c>
      <c r="D157" s="2" t="s">
        <v>139</v>
      </c>
      <c r="E157" s="1" t="s">
        <v>102</v>
      </c>
      <c r="F157" s="305">
        <v>13.24</v>
      </c>
      <c r="G157" s="316">
        <v>72.64</v>
      </c>
      <c r="H157" s="316">
        <v>89.26</v>
      </c>
      <c r="I157" s="316">
        <v>1181.8</v>
      </c>
      <c r="J157" s="32">
        <v>2.2682039943521451E-4</v>
      </c>
    </row>
    <row r="158" spans="1:10" ht="48" customHeight="1" thickBot="1" x14ac:dyDescent="0.25">
      <c r="A158" s="4" t="s">
        <v>368</v>
      </c>
      <c r="B158" s="5" t="s">
        <v>141</v>
      </c>
      <c r="C158" s="5" t="s">
        <v>4</v>
      </c>
      <c r="D158" s="6" t="s">
        <v>142</v>
      </c>
      <c r="E158" s="5" t="s">
        <v>102</v>
      </c>
      <c r="F158" s="306">
        <v>3.96</v>
      </c>
      <c r="G158" s="317">
        <v>3096.87</v>
      </c>
      <c r="H158" s="317">
        <v>3805.43</v>
      </c>
      <c r="I158" s="317">
        <v>15069.5</v>
      </c>
      <c r="J158" s="33">
        <v>2.8922575810534485E-3</v>
      </c>
    </row>
    <row r="159" spans="1:10" ht="29.1" customHeight="1" thickBot="1" x14ac:dyDescent="0.25">
      <c r="A159" s="16" t="s">
        <v>369</v>
      </c>
      <c r="B159" s="17"/>
      <c r="C159" s="18"/>
      <c r="D159" s="19" t="s">
        <v>370</v>
      </c>
      <c r="E159" s="18"/>
      <c r="F159" s="309"/>
      <c r="G159" s="323"/>
      <c r="H159" s="324"/>
      <c r="I159" s="325">
        <v>91163.24</v>
      </c>
      <c r="J159" s="30">
        <v>1.7496769766972689E-2</v>
      </c>
    </row>
    <row r="160" spans="1:10" ht="65.25" customHeight="1" x14ac:dyDescent="0.2">
      <c r="A160" s="10" t="s">
        <v>371</v>
      </c>
      <c r="B160" s="11" t="s">
        <v>372</v>
      </c>
      <c r="C160" s="11" t="s">
        <v>21</v>
      </c>
      <c r="D160" s="12" t="s">
        <v>373</v>
      </c>
      <c r="E160" s="11" t="s">
        <v>6</v>
      </c>
      <c r="F160" s="308">
        <v>298.04000000000002</v>
      </c>
      <c r="G160" s="321">
        <v>212.53</v>
      </c>
      <c r="H160" s="321">
        <v>261.14999999999998</v>
      </c>
      <c r="I160" s="321">
        <v>77833.14</v>
      </c>
      <c r="J160" s="31">
        <v>1.4938351585798757E-2</v>
      </c>
    </row>
    <row r="161" spans="1:10" ht="24" customHeight="1" thickBot="1" x14ac:dyDescent="0.25">
      <c r="A161" s="4" t="s">
        <v>374</v>
      </c>
      <c r="B161" s="5" t="s">
        <v>375</v>
      </c>
      <c r="C161" s="5" t="s">
        <v>79</v>
      </c>
      <c r="D161" s="6" t="s">
        <v>376</v>
      </c>
      <c r="E161" s="5" t="s">
        <v>377</v>
      </c>
      <c r="F161" s="306">
        <v>479.5</v>
      </c>
      <c r="G161" s="317">
        <v>22.63</v>
      </c>
      <c r="H161" s="317">
        <v>27.8</v>
      </c>
      <c r="I161" s="317">
        <v>13330.1</v>
      </c>
      <c r="J161" s="33">
        <v>2.558418181173932E-3</v>
      </c>
    </row>
    <row r="162" spans="1:10" ht="29.1" customHeight="1" thickBot="1" x14ac:dyDescent="0.25">
      <c r="A162" s="16" t="s">
        <v>378</v>
      </c>
      <c r="B162" s="17"/>
      <c r="C162" s="18"/>
      <c r="D162" s="19" t="s">
        <v>379</v>
      </c>
      <c r="E162" s="18"/>
      <c r="F162" s="309"/>
      <c r="G162" s="323"/>
      <c r="H162" s="324"/>
      <c r="I162" s="325">
        <v>7122.08</v>
      </c>
      <c r="J162" s="30">
        <v>1.3669259015142601E-3</v>
      </c>
    </row>
    <row r="163" spans="1:10" ht="26.1" customHeight="1" x14ac:dyDescent="0.2">
      <c r="A163" s="10" t="s">
        <v>380</v>
      </c>
      <c r="B163" s="11" t="s">
        <v>381</v>
      </c>
      <c r="C163" s="11" t="s">
        <v>4</v>
      </c>
      <c r="D163" s="12" t="s">
        <v>382</v>
      </c>
      <c r="E163" s="11" t="s">
        <v>11</v>
      </c>
      <c r="F163" s="308">
        <v>1</v>
      </c>
      <c r="G163" s="321">
        <v>1478.42</v>
      </c>
      <c r="H163" s="321">
        <v>1816.68</v>
      </c>
      <c r="I163" s="321">
        <v>1816.68</v>
      </c>
      <c r="J163" s="31">
        <v>3.4867158846333177E-4</v>
      </c>
    </row>
    <row r="164" spans="1:10" ht="32.25" customHeight="1" x14ac:dyDescent="0.2">
      <c r="A164" s="3" t="s">
        <v>383</v>
      </c>
      <c r="B164" s="1" t="s">
        <v>384</v>
      </c>
      <c r="C164" s="1" t="s">
        <v>79</v>
      </c>
      <c r="D164" s="2" t="s">
        <v>385</v>
      </c>
      <c r="E164" s="1" t="s">
        <v>74</v>
      </c>
      <c r="F164" s="305">
        <v>8</v>
      </c>
      <c r="G164" s="316">
        <v>265.76</v>
      </c>
      <c r="H164" s="316">
        <v>326.56</v>
      </c>
      <c r="I164" s="316">
        <v>2612.48</v>
      </c>
      <c r="J164" s="32">
        <v>5.0140781614190996E-4</v>
      </c>
    </row>
    <row r="165" spans="1:10" ht="24" customHeight="1" x14ac:dyDescent="0.2">
      <c r="A165" s="3" t="s">
        <v>386</v>
      </c>
      <c r="B165" s="1" t="s">
        <v>181</v>
      </c>
      <c r="C165" s="1" t="s">
        <v>4</v>
      </c>
      <c r="D165" s="2" t="s">
        <v>182</v>
      </c>
      <c r="E165" s="1" t="s">
        <v>15</v>
      </c>
      <c r="F165" s="305">
        <v>8</v>
      </c>
      <c r="G165" s="316">
        <v>250.92</v>
      </c>
      <c r="H165" s="316">
        <v>308.33</v>
      </c>
      <c r="I165" s="316">
        <v>2466.64</v>
      </c>
      <c r="J165" s="32">
        <v>4.7341705031551663E-4</v>
      </c>
    </row>
    <row r="166" spans="1:10" ht="24" customHeight="1" x14ac:dyDescent="0.2">
      <c r="A166" s="3" t="s">
        <v>387</v>
      </c>
      <c r="B166" s="1" t="s">
        <v>388</v>
      </c>
      <c r="C166" s="1" t="s">
        <v>4</v>
      </c>
      <c r="D166" s="2" t="s">
        <v>389</v>
      </c>
      <c r="E166" s="1" t="s">
        <v>11</v>
      </c>
      <c r="F166" s="305">
        <v>4</v>
      </c>
      <c r="G166" s="316">
        <v>18.8</v>
      </c>
      <c r="H166" s="316">
        <v>23.1</v>
      </c>
      <c r="I166" s="316">
        <v>92.4</v>
      </c>
      <c r="J166" s="32">
        <v>1.7734138524127451E-5</v>
      </c>
    </row>
    <row r="167" spans="1:10" ht="24" customHeight="1" thickBot="1" x14ac:dyDescent="0.25">
      <c r="A167" s="4" t="s">
        <v>390</v>
      </c>
      <c r="B167" s="5" t="s">
        <v>196</v>
      </c>
      <c r="C167" s="5" t="s">
        <v>4</v>
      </c>
      <c r="D167" s="6" t="s">
        <v>197</v>
      </c>
      <c r="E167" s="5" t="s">
        <v>11</v>
      </c>
      <c r="F167" s="306">
        <v>4</v>
      </c>
      <c r="G167" s="317">
        <v>27.24</v>
      </c>
      <c r="H167" s="317">
        <v>33.47</v>
      </c>
      <c r="I167" s="317">
        <v>133.88</v>
      </c>
      <c r="J167" s="33">
        <v>2.5695308069374275E-5</v>
      </c>
    </row>
    <row r="168" spans="1:10" ht="29.1" customHeight="1" thickBot="1" x14ac:dyDescent="0.25">
      <c r="A168" s="16" t="s">
        <v>391</v>
      </c>
      <c r="B168" s="17"/>
      <c r="C168" s="18"/>
      <c r="D168" s="19" t="s">
        <v>392</v>
      </c>
      <c r="E168" s="18"/>
      <c r="F168" s="309"/>
      <c r="G168" s="323"/>
      <c r="H168" s="324"/>
      <c r="I168" s="325">
        <v>6170.8</v>
      </c>
      <c r="J168" s="30">
        <v>1.1843487229944336E-3</v>
      </c>
    </row>
    <row r="169" spans="1:10" ht="29.1" customHeight="1" thickBot="1" x14ac:dyDescent="0.25">
      <c r="A169" s="16" t="s">
        <v>393</v>
      </c>
      <c r="B169" s="17"/>
      <c r="C169" s="18"/>
      <c r="D169" s="19" t="s">
        <v>394</v>
      </c>
      <c r="E169" s="18"/>
      <c r="F169" s="309"/>
      <c r="G169" s="323"/>
      <c r="H169" s="324"/>
      <c r="I169" s="325">
        <v>6170.8</v>
      </c>
      <c r="J169" s="30">
        <v>1.1843487229944336E-3</v>
      </c>
    </row>
    <row r="170" spans="1:10" ht="51.95" customHeight="1" x14ac:dyDescent="0.2">
      <c r="A170" s="10" t="s">
        <v>395</v>
      </c>
      <c r="B170" s="11" t="s">
        <v>396</v>
      </c>
      <c r="C170" s="11" t="s">
        <v>4</v>
      </c>
      <c r="D170" s="12" t="s">
        <v>397</v>
      </c>
      <c r="E170" s="11" t="s">
        <v>102</v>
      </c>
      <c r="F170" s="308">
        <v>0.5</v>
      </c>
      <c r="G170" s="321">
        <v>3443.19</v>
      </c>
      <c r="H170" s="321">
        <v>4230.99</v>
      </c>
      <c r="I170" s="321">
        <v>2115.4899999999998</v>
      </c>
      <c r="J170" s="31">
        <v>4.0602156608664914E-4</v>
      </c>
    </row>
    <row r="171" spans="1:10" ht="37.5" customHeight="1" x14ac:dyDescent="0.2">
      <c r="A171" s="3" t="s">
        <v>398</v>
      </c>
      <c r="B171" s="1" t="s">
        <v>399</v>
      </c>
      <c r="C171" s="1" t="s">
        <v>4</v>
      </c>
      <c r="D171" s="2" t="s">
        <v>400</v>
      </c>
      <c r="E171" s="1" t="s">
        <v>102</v>
      </c>
      <c r="F171" s="305">
        <v>0.9</v>
      </c>
      <c r="G171" s="316">
        <v>3409.44</v>
      </c>
      <c r="H171" s="316">
        <v>4189.51</v>
      </c>
      <c r="I171" s="316">
        <v>3770.55</v>
      </c>
      <c r="J171" s="32">
        <v>7.2367376636524631E-4</v>
      </c>
    </row>
    <row r="172" spans="1:10" ht="54.75" customHeight="1" thickBot="1" x14ac:dyDescent="0.25">
      <c r="A172" s="4" t="s">
        <v>401</v>
      </c>
      <c r="B172" s="5" t="s">
        <v>402</v>
      </c>
      <c r="C172" s="5" t="s">
        <v>21</v>
      </c>
      <c r="D172" s="6" t="s">
        <v>403</v>
      </c>
      <c r="E172" s="5" t="s">
        <v>109</v>
      </c>
      <c r="F172" s="306">
        <v>4</v>
      </c>
      <c r="G172" s="317">
        <v>57.94</v>
      </c>
      <c r="H172" s="317">
        <v>71.19</v>
      </c>
      <c r="I172" s="317">
        <v>284.76</v>
      </c>
      <c r="J172" s="33">
        <v>5.4653390542538237E-5</v>
      </c>
    </row>
    <row r="173" spans="1:10" ht="29.1" customHeight="1" thickBot="1" x14ac:dyDescent="0.25">
      <c r="A173" s="16" t="s">
        <v>404</v>
      </c>
      <c r="B173" s="17"/>
      <c r="C173" s="18"/>
      <c r="D173" s="19" t="s">
        <v>233</v>
      </c>
      <c r="E173" s="18"/>
      <c r="F173" s="309"/>
      <c r="G173" s="323"/>
      <c r="H173" s="324"/>
      <c r="I173" s="325">
        <v>5128.1499999999996</v>
      </c>
      <c r="J173" s="30">
        <v>9.8423509169376822E-4</v>
      </c>
    </row>
    <row r="174" spans="1:10" ht="39" customHeight="1" x14ac:dyDescent="0.2">
      <c r="A174" s="10" t="s">
        <v>405</v>
      </c>
      <c r="B174" s="11" t="s">
        <v>406</v>
      </c>
      <c r="C174" s="11" t="s">
        <v>21</v>
      </c>
      <c r="D174" s="12" t="s">
        <v>407</v>
      </c>
      <c r="E174" s="11" t="s">
        <v>6</v>
      </c>
      <c r="F174" s="308">
        <v>9</v>
      </c>
      <c r="G174" s="321">
        <v>25.15</v>
      </c>
      <c r="H174" s="321">
        <v>30.9</v>
      </c>
      <c r="I174" s="321">
        <v>278.10000000000002</v>
      </c>
      <c r="J174" s="31">
        <v>5.3375150687877103E-5</v>
      </c>
    </row>
    <row r="175" spans="1:10" ht="39" customHeight="1" x14ac:dyDescent="0.2">
      <c r="A175" s="3" t="s">
        <v>408</v>
      </c>
      <c r="B175" s="1" t="s">
        <v>409</v>
      </c>
      <c r="C175" s="1" t="s">
        <v>79</v>
      </c>
      <c r="D175" s="2" t="s">
        <v>410</v>
      </c>
      <c r="E175" s="1" t="s">
        <v>6</v>
      </c>
      <c r="F175" s="305">
        <v>108</v>
      </c>
      <c r="G175" s="316">
        <v>28.44</v>
      </c>
      <c r="H175" s="316">
        <v>34.94</v>
      </c>
      <c r="I175" s="316">
        <v>3773.52</v>
      </c>
      <c r="J175" s="32">
        <v>7.2424379224637903E-4</v>
      </c>
    </row>
    <row r="176" spans="1:10" ht="38.25" customHeight="1" thickBot="1" x14ac:dyDescent="0.25">
      <c r="A176" s="4" t="s">
        <v>411</v>
      </c>
      <c r="B176" s="5" t="s">
        <v>412</v>
      </c>
      <c r="C176" s="5" t="s">
        <v>21</v>
      </c>
      <c r="D176" s="6" t="s">
        <v>413</v>
      </c>
      <c r="E176" s="5" t="s">
        <v>109</v>
      </c>
      <c r="F176" s="306">
        <v>91</v>
      </c>
      <c r="G176" s="317">
        <v>9.6300000000000008</v>
      </c>
      <c r="H176" s="317">
        <v>11.83</v>
      </c>
      <c r="I176" s="317">
        <v>1076.53</v>
      </c>
      <c r="J176" s="33">
        <v>2.0661614875951218E-4</v>
      </c>
    </row>
    <row r="177" spans="1:10" ht="29.1" customHeight="1" thickBot="1" x14ac:dyDescent="0.25">
      <c r="A177" s="25" t="s">
        <v>414</v>
      </c>
      <c r="B177" s="26"/>
      <c r="C177" s="27"/>
      <c r="D177" s="28" t="s">
        <v>415</v>
      </c>
      <c r="E177" s="27"/>
      <c r="F177" s="307"/>
      <c r="G177" s="318"/>
      <c r="H177" s="319"/>
      <c r="I177" s="320">
        <v>717213.29</v>
      </c>
      <c r="J177" s="29">
        <v>0.13765324498057568</v>
      </c>
    </row>
    <row r="178" spans="1:10" ht="29.1" customHeight="1" thickBot="1" x14ac:dyDescent="0.25">
      <c r="A178" s="16" t="s">
        <v>416</v>
      </c>
      <c r="B178" s="17"/>
      <c r="C178" s="18"/>
      <c r="D178" s="19" t="s">
        <v>133</v>
      </c>
      <c r="E178" s="18"/>
      <c r="F178" s="309"/>
      <c r="G178" s="323"/>
      <c r="H178" s="324"/>
      <c r="I178" s="325">
        <v>81467.839999999997</v>
      </c>
      <c r="J178" s="30">
        <v>1.5635951946119601E-2</v>
      </c>
    </row>
    <row r="179" spans="1:10" ht="57.75" customHeight="1" x14ac:dyDescent="0.2">
      <c r="A179" s="10" t="s">
        <v>417</v>
      </c>
      <c r="B179" s="11" t="s">
        <v>418</v>
      </c>
      <c r="C179" s="11" t="s">
        <v>21</v>
      </c>
      <c r="D179" s="12" t="s">
        <v>419</v>
      </c>
      <c r="E179" s="11" t="s">
        <v>109</v>
      </c>
      <c r="F179" s="308">
        <v>60</v>
      </c>
      <c r="G179" s="321">
        <v>724.21</v>
      </c>
      <c r="H179" s="321">
        <v>889.9</v>
      </c>
      <c r="I179" s="321">
        <v>53394</v>
      </c>
      <c r="J179" s="31">
        <v>1.0247798618585076E-2</v>
      </c>
    </row>
    <row r="180" spans="1:10" ht="54.75" customHeight="1" x14ac:dyDescent="0.2">
      <c r="A180" s="3" t="s">
        <v>420</v>
      </c>
      <c r="B180" s="1" t="s">
        <v>421</v>
      </c>
      <c r="C180" s="1" t="s">
        <v>21</v>
      </c>
      <c r="D180" s="2" t="s">
        <v>422</v>
      </c>
      <c r="E180" s="1" t="s">
        <v>6</v>
      </c>
      <c r="F180" s="305">
        <v>30</v>
      </c>
      <c r="G180" s="316">
        <v>123.73</v>
      </c>
      <c r="H180" s="316">
        <v>152.03</v>
      </c>
      <c r="I180" s="316">
        <v>4560.8999999999996</v>
      </c>
      <c r="J180" s="32">
        <v>8.753639869555508E-4</v>
      </c>
    </row>
    <row r="181" spans="1:10" ht="39" customHeight="1" x14ac:dyDescent="0.2">
      <c r="A181" s="3" t="s">
        <v>423</v>
      </c>
      <c r="B181" s="1" t="s">
        <v>424</v>
      </c>
      <c r="C181" s="1" t="s">
        <v>21</v>
      </c>
      <c r="D181" s="2" t="s">
        <v>425</v>
      </c>
      <c r="E181" s="1" t="s">
        <v>121</v>
      </c>
      <c r="F181" s="305">
        <v>81.040000000000006</v>
      </c>
      <c r="G181" s="316">
        <v>14.26</v>
      </c>
      <c r="H181" s="316">
        <v>17.52</v>
      </c>
      <c r="I181" s="316">
        <v>1419.82</v>
      </c>
      <c r="J181" s="32">
        <v>2.7250307964639219E-4</v>
      </c>
    </row>
    <row r="182" spans="1:10" ht="42" customHeight="1" x14ac:dyDescent="0.2">
      <c r="A182" s="3" t="s">
        <v>426</v>
      </c>
      <c r="B182" s="1" t="s">
        <v>427</v>
      </c>
      <c r="C182" s="1" t="s">
        <v>21</v>
      </c>
      <c r="D182" s="2" t="s">
        <v>428</v>
      </c>
      <c r="E182" s="1" t="s">
        <v>121</v>
      </c>
      <c r="F182" s="305">
        <v>98</v>
      </c>
      <c r="G182" s="316">
        <v>18.670000000000002</v>
      </c>
      <c r="H182" s="316">
        <v>22.94</v>
      </c>
      <c r="I182" s="316">
        <v>2248.12</v>
      </c>
      <c r="J182" s="32">
        <v>4.3147696427339185E-4</v>
      </c>
    </row>
    <row r="183" spans="1:10" ht="57" customHeight="1" thickBot="1" x14ac:dyDescent="0.25">
      <c r="A183" s="4" t="s">
        <v>429</v>
      </c>
      <c r="B183" s="5" t="s">
        <v>430</v>
      </c>
      <c r="C183" s="5" t="s">
        <v>21</v>
      </c>
      <c r="D183" s="6" t="s">
        <v>431</v>
      </c>
      <c r="E183" s="5" t="s">
        <v>102</v>
      </c>
      <c r="F183" s="306">
        <v>18</v>
      </c>
      <c r="G183" s="317">
        <v>897.22</v>
      </c>
      <c r="H183" s="317">
        <v>1102.5</v>
      </c>
      <c r="I183" s="317">
        <v>19845</v>
      </c>
      <c r="J183" s="33">
        <v>3.8088092966591914E-3</v>
      </c>
    </row>
    <row r="184" spans="1:10" ht="29.1" customHeight="1" thickBot="1" x14ac:dyDescent="0.25">
      <c r="A184" s="16" t="s">
        <v>432</v>
      </c>
      <c r="B184" s="17"/>
      <c r="C184" s="18"/>
      <c r="D184" s="19" t="s">
        <v>144</v>
      </c>
      <c r="E184" s="18"/>
      <c r="F184" s="309"/>
      <c r="G184" s="323"/>
      <c r="H184" s="324"/>
      <c r="I184" s="325">
        <v>125133.04</v>
      </c>
      <c r="J184" s="30">
        <v>2.4016522351787677E-2</v>
      </c>
    </row>
    <row r="185" spans="1:10" ht="24" customHeight="1" x14ac:dyDescent="0.2">
      <c r="A185" s="10" t="s">
        <v>433</v>
      </c>
      <c r="B185" s="11" t="s">
        <v>434</v>
      </c>
      <c r="C185" s="11" t="s">
        <v>9</v>
      </c>
      <c r="D185" s="12" t="s">
        <v>435</v>
      </c>
      <c r="E185" s="11" t="s">
        <v>6</v>
      </c>
      <c r="F185" s="308">
        <v>87.72</v>
      </c>
      <c r="G185" s="321">
        <v>1137.79</v>
      </c>
      <c r="H185" s="321">
        <v>1398.11</v>
      </c>
      <c r="I185" s="321">
        <v>122642.2</v>
      </c>
      <c r="J185" s="31">
        <v>2.3538460646144413E-2</v>
      </c>
    </row>
    <row r="186" spans="1:10" ht="27" customHeight="1" x14ac:dyDescent="0.2">
      <c r="A186" s="3" t="s">
        <v>436</v>
      </c>
      <c r="B186" s="1" t="s">
        <v>437</v>
      </c>
      <c r="C186" s="1" t="s">
        <v>79</v>
      </c>
      <c r="D186" s="2" t="s">
        <v>438</v>
      </c>
      <c r="E186" s="1" t="s">
        <v>74</v>
      </c>
      <c r="F186" s="305">
        <v>204</v>
      </c>
      <c r="G186" s="316">
        <v>5.18</v>
      </c>
      <c r="H186" s="316">
        <v>6.36</v>
      </c>
      <c r="I186" s="316">
        <v>1297.44</v>
      </c>
      <c r="J186" s="32">
        <v>2.4901494249722858E-4</v>
      </c>
    </row>
    <row r="187" spans="1:10" ht="37.5" customHeight="1" thickBot="1" x14ac:dyDescent="0.25">
      <c r="A187" s="4" t="s">
        <v>439</v>
      </c>
      <c r="B187" s="5" t="s">
        <v>440</v>
      </c>
      <c r="C187" s="5" t="s">
        <v>9</v>
      </c>
      <c r="D187" s="6" t="s">
        <v>441</v>
      </c>
      <c r="E187" s="5" t="s">
        <v>11</v>
      </c>
      <c r="F187" s="306">
        <v>4</v>
      </c>
      <c r="G187" s="317">
        <v>242.8</v>
      </c>
      <c r="H187" s="317">
        <v>298.35000000000002</v>
      </c>
      <c r="I187" s="317">
        <v>1193.4000000000001</v>
      </c>
      <c r="J187" s="33">
        <v>2.2904676314603571E-4</v>
      </c>
    </row>
    <row r="188" spans="1:10" ht="29.1" customHeight="1" thickBot="1" x14ac:dyDescent="0.25">
      <c r="A188" s="16" t="s">
        <v>442</v>
      </c>
      <c r="B188" s="17"/>
      <c r="C188" s="18"/>
      <c r="D188" s="19" t="s">
        <v>443</v>
      </c>
      <c r="E188" s="18"/>
      <c r="F188" s="309"/>
      <c r="G188" s="323"/>
      <c r="H188" s="324"/>
      <c r="I188" s="325">
        <v>335931.49</v>
      </c>
      <c r="J188" s="30">
        <v>6.4474627470525278E-2</v>
      </c>
    </row>
    <row r="189" spans="1:10" ht="68.25" customHeight="1" x14ac:dyDescent="0.2">
      <c r="A189" s="10" t="s">
        <v>444</v>
      </c>
      <c r="B189" s="11" t="s">
        <v>445</v>
      </c>
      <c r="C189" s="11" t="s">
        <v>21</v>
      </c>
      <c r="D189" s="12" t="s">
        <v>446</v>
      </c>
      <c r="E189" s="11" t="s">
        <v>121</v>
      </c>
      <c r="F189" s="308">
        <v>7104.4</v>
      </c>
      <c r="G189" s="321">
        <v>18</v>
      </c>
      <c r="H189" s="321">
        <v>22.11</v>
      </c>
      <c r="I189" s="321">
        <v>157078.28</v>
      </c>
      <c r="J189" s="31">
        <v>3.0147705375018166E-2</v>
      </c>
    </row>
    <row r="190" spans="1:10" ht="24" customHeight="1" x14ac:dyDescent="0.2">
      <c r="A190" s="3" t="s">
        <v>447</v>
      </c>
      <c r="B190" s="1" t="s">
        <v>448</v>
      </c>
      <c r="C190" s="1" t="s">
        <v>4</v>
      </c>
      <c r="D190" s="2" t="s">
        <v>449</v>
      </c>
      <c r="E190" s="1" t="s">
        <v>6</v>
      </c>
      <c r="F190" s="305">
        <v>288.32</v>
      </c>
      <c r="G190" s="316">
        <v>74.75</v>
      </c>
      <c r="H190" s="316">
        <v>91.85</v>
      </c>
      <c r="I190" s="316">
        <v>26482.19</v>
      </c>
      <c r="J190" s="32">
        <v>5.0826712757820643E-3</v>
      </c>
    </row>
    <row r="191" spans="1:10" ht="24" customHeight="1" x14ac:dyDescent="0.2">
      <c r="A191" s="3" t="s">
        <v>450</v>
      </c>
      <c r="B191" s="1" t="s">
        <v>451</v>
      </c>
      <c r="C191" s="1" t="s">
        <v>4</v>
      </c>
      <c r="D191" s="2" t="s">
        <v>452</v>
      </c>
      <c r="E191" s="1" t="s">
        <v>109</v>
      </c>
      <c r="F191" s="305">
        <v>25</v>
      </c>
      <c r="G191" s="316">
        <v>86.5</v>
      </c>
      <c r="H191" s="316">
        <v>106.29</v>
      </c>
      <c r="I191" s="316">
        <v>2657.25</v>
      </c>
      <c r="J191" s="32">
        <v>5.1000042849824322E-4</v>
      </c>
    </row>
    <row r="192" spans="1:10" ht="24" customHeight="1" x14ac:dyDescent="0.2">
      <c r="A192" s="3" t="s">
        <v>453</v>
      </c>
      <c r="B192" s="1" t="s">
        <v>176</v>
      </c>
      <c r="C192" s="1" t="s">
        <v>4</v>
      </c>
      <c r="D192" s="2" t="s">
        <v>177</v>
      </c>
      <c r="E192" s="1" t="s">
        <v>109</v>
      </c>
      <c r="F192" s="305">
        <v>100</v>
      </c>
      <c r="G192" s="316">
        <v>87.82</v>
      </c>
      <c r="H192" s="316">
        <v>107.91</v>
      </c>
      <c r="I192" s="316">
        <v>10791</v>
      </c>
      <c r="J192" s="32">
        <v>2.0710940347820274E-3</v>
      </c>
    </row>
    <row r="193" spans="1:10" ht="36" customHeight="1" thickBot="1" x14ac:dyDescent="0.25">
      <c r="A193" s="4" t="s">
        <v>454</v>
      </c>
      <c r="B193" s="5" t="s">
        <v>455</v>
      </c>
      <c r="C193" s="5" t="s">
        <v>37</v>
      </c>
      <c r="D193" s="6" t="s">
        <v>456</v>
      </c>
      <c r="E193" s="5" t="s">
        <v>6</v>
      </c>
      <c r="F193" s="306">
        <v>253.07</v>
      </c>
      <c r="G193" s="317">
        <v>446.74</v>
      </c>
      <c r="H193" s="317">
        <v>548.95000000000005</v>
      </c>
      <c r="I193" s="317">
        <v>138922.76999999999</v>
      </c>
      <c r="J193" s="33">
        <v>2.6663156356444777E-2</v>
      </c>
    </row>
    <row r="194" spans="1:10" ht="29.1" customHeight="1" thickBot="1" x14ac:dyDescent="0.25">
      <c r="A194" s="16" t="s">
        <v>457</v>
      </c>
      <c r="B194" s="17"/>
      <c r="C194" s="18"/>
      <c r="D194" s="19" t="s">
        <v>379</v>
      </c>
      <c r="E194" s="18"/>
      <c r="F194" s="309"/>
      <c r="G194" s="323"/>
      <c r="H194" s="324"/>
      <c r="I194" s="325">
        <v>29848.82</v>
      </c>
      <c r="J194" s="30">
        <v>5.7288215223132676E-3</v>
      </c>
    </row>
    <row r="195" spans="1:10" ht="57.75" customHeight="1" x14ac:dyDescent="0.2">
      <c r="A195" s="10" t="s">
        <v>458</v>
      </c>
      <c r="B195" s="11" t="s">
        <v>459</v>
      </c>
      <c r="C195" s="11" t="s">
        <v>21</v>
      </c>
      <c r="D195" s="12" t="s">
        <v>460</v>
      </c>
      <c r="E195" s="11" t="s">
        <v>11</v>
      </c>
      <c r="F195" s="308">
        <v>1</v>
      </c>
      <c r="G195" s="321">
        <v>1213.24</v>
      </c>
      <c r="H195" s="321">
        <v>1490.82</v>
      </c>
      <c r="I195" s="321">
        <v>1490.82</v>
      </c>
      <c r="J195" s="31">
        <v>2.8612996097986674E-4</v>
      </c>
    </row>
    <row r="196" spans="1:10" ht="30.75" customHeight="1" x14ac:dyDescent="0.2">
      <c r="A196" s="3" t="s">
        <v>461</v>
      </c>
      <c r="B196" s="1" t="s">
        <v>181</v>
      </c>
      <c r="C196" s="1" t="s">
        <v>4</v>
      </c>
      <c r="D196" s="2" t="s">
        <v>182</v>
      </c>
      <c r="E196" s="1" t="s">
        <v>15</v>
      </c>
      <c r="F196" s="305">
        <v>40</v>
      </c>
      <c r="G196" s="316">
        <v>250.92</v>
      </c>
      <c r="H196" s="316">
        <v>308.33</v>
      </c>
      <c r="I196" s="316">
        <v>12333.2</v>
      </c>
      <c r="J196" s="32">
        <v>2.3670852515775831E-3</v>
      </c>
    </row>
    <row r="197" spans="1:10" ht="29.25" customHeight="1" thickBot="1" x14ac:dyDescent="0.25">
      <c r="A197" s="4" t="s">
        <v>462</v>
      </c>
      <c r="B197" s="5" t="s">
        <v>463</v>
      </c>
      <c r="C197" s="5" t="s">
        <v>9</v>
      </c>
      <c r="D197" s="6" t="s">
        <v>464</v>
      </c>
      <c r="E197" s="5" t="s">
        <v>109</v>
      </c>
      <c r="F197" s="306">
        <v>120</v>
      </c>
      <c r="G197" s="317">
        <v>108.68</v>
      </c>
      <c r="H197" s="317">
        <v>133.54</v>
      </c>
      <c r="I197" s="317">
        <v>16024.8</v>
      </c>
      <c r="J197" s="33">
        <v>3.075606309755818E-3</v>
      </c>
    </row>
    <row r="198" spans="1:10" ht="29.1" customHeight="1" thickBot="1" x14ac:dyDescent="0.25">
      <c r="A198" s="16" t="s">
        <v>465</v>
      </c>
      <c r="B198" s="17"/>
      <c r="C198" s="18"/>
      <c r="D198" s="19" t="s">
        <v>466</v>
      </c>
      <c r="E198" s="18"/>
      <c r="F198" s="309"/>
      <c r="G198" s="323"/>
      <c r="H198" s="324"/>
      <c r="I198" s="325">
        <v>107076.2</v>
      </c>
      <c r="J198" s="30">
        <v>2.0550910859709694E-2</v>
      </c>
    </row>
    <row r="199" spans="1:10" ht="29.1" customHeight="1" thickBot="1" x14ac:dyDescent="0.25">
      <c r="A199" s="16" t="s">
        <v>467</v>
      </c>
      <c r="B199" s="17"/>
      <c r="C199" s="18"/>
      <c r="D199" s="19" t="s">
        <v>133</v>
      </c>
      <c r="E199" s="18"/>
      <c r="F199" s="309"/>
      <c r="G199" s="323"/>
      <c r="H199" s="324"/>
      <c r="I199" s="325">
        <v>3491.42</v>
      </c>
      <c r="J199" s="30">
        <v>6.7010092993408077E-4</v>
      </c>
    </row>
    <row r="200" spans="1:10" ht="40.5" customHeight="1" x14ac:dyDescent="0.2">
      <c r="A200" s="10" t="s">
        <v>468</v>
      </c>
      <c r="B200" s="11" t="s">
        <v>469</v>
      </c>
      <c r="C200" s="11" t="s">
        <v>4</v>
      </c>
      <c r="D200" s="12" t="s">
        <v>470</v>
      </c>
      <c r="E200" s="11" t="s">
        <v>6</v>
      </c>
      <c r="F200" s="308">
        <v>1.2</v>
      </c>
      <c r="G200" s="321">
        <v>72.319999999999993</v>
      </c>
      <c r="H200" s="321">
        <v>88.86</v>
      </c>
      <c r="I200" s="321">
        <v>106.63</v>
      </c>
      <c r="J200" s="31">
        <v>2.046527262800552E-5</v>
      </c>
    </row>
    <row r="201" spans="1:10" ht="39.75" customHeight="1" thickBot="1" x14ac:dyDescent="0.25">
      <c r="A201" s="4" t="s">
        <v>471</v>
      </c>
      <c r="B201" s="5" t="s">
        <v>396</v>
      </c>
      <c r="C201" s="5" t="s">
        <v>4</v>
      </c>
      <c r="D201" s="6" t="s">
        <v>472</v>
      </c>
      <c r="E201" s="5" t="s">
        <v>102</v>
      </c>
      <c r="F201" s="306">
        <v>0.8</v>
      </c>
      <c r="G201" s="317">
        <v>3443.19</v>
      </c>
      <c r="H201" s="317">
        <v>4230.99</v>
      </c>
      <c r="I201" s="317">
        <v>3384.79</v>
      </c>
      <c r="J201" s="33">
        <v>6.4963565730607532E-4</v>
      </c>
    </row>
    <row r="202" spans="1:10" ht="29.1" customHeight="1" thickBot="1" x14ac:dyDescent="0.25">
      <c r="A202" s="16" t="s">
        <v>473</v>
      </c>
      <c r="B202" s="17"/>
      <c r="C202" s="18"/>
      <c r="D202" s="19" t="s">
        <v>144</v>
      </c>
      <c r="E202" s="18"/>
      <c r="F202" s="309"/>
      <c r="G202" s="323"/>
      <c r="H202" s="324"/>
      <c r="I202" s="325">
        <v>47518.64</v>
      </c>
      <c r="J202" s="30">
        <v>9.1201530761703866E-3</v>
      </c>
    </row>
    <row r="203" spans="1:10" ht="26.1" customHeight="1" x14ac:dyDescent="0.2">
      <c r="A203" s="10" t="s">
        <v>474</v>
      </c>
      <c r="B203" s="11" t="s">
        <v>146</v>
      </c>
      <c r="C203" s="11" t="s">
        <v>37</v>
      </c>
      <c r="D203" s="12" t="s">
        <v>147</v>
      </c>
      <c r="E203" s="11" t="s">
        <v>148</v>
      </c>
      <c r="F203" s="308">
        <v>1</v>
      </c>
      <c r="G203" s="321">
        <v>25000</v>
      </c>
      <c r="H203" s="321">
        <v>30720</v>
      </c>
      <c r="I203" s="321">
        <v>30720</v>
      </c>
      <c r="J203" s="31">
        <v>5.8960252755540614E-3</v>
      </c>
    </row>
    <row r="204" spans="1:10" ht="36" customHeight="1" x14ac:dyDescent="0.2">
      <c r="A204" s="3" t="s">
        <v>475</v>
      </c>
      <c r="B204" s="1" t="s">
        <v>212</v>
      </c>
      <c r="C204" s="1" t="s">
        <v>9</v>
      </c>
      <c r="D204" s="2" t="s">
        <v>213</v>
      </c>
      <c r="E204" s="1" t="s">
        <v>6</v>
      </c>
      <c r="F204" s="305">
        <v>15.45</v>
      </c>
      <c r="G204" s="316">
        <v>115.13</v>
      </c>
      <c r="H204" s="316">
        <v>141.47</v>
      </c>
      <c r="I204" s="316">
        <v>2185.71</v>
      </c>
      <c r="J204" s="32">
        <v>4.1949874365336157E-4</v>
      </c>
    </row>
    <row r="205" spans="1:10" ht="30.75" customHeight="1" thickBot="1" x14ac:dyDescent="0.25">
      <c r="A205" s="4" t="s">
        <v>476</v>
      </c>
      <c r="B205" s="5" t="s">
        <v>150</v>
      </c>
      <c r="C205" s="5" t="s">
        <v>9</v>
      </c>
      <c r="D205" s="6" t="s">
        <v>151</v>
      </c>
      <c r="E205" s="5" t="s">
        <v>109</v>
      </c>
      <c r="F205" s="306">
        <v>28.4</v>
      </c>
      <c r="G205" s="317">
        <v>418.74</v>
      </c>
      <c r="H205" s="317">
        <v>514.54</v>
      </c>
      <c r="I205" s="317">
        <v>14612.93</v>
      </c>
      <c r="J205" s="33">
        <v>2.8046290569629629E-3</v>
      </c>
    </row>
    <row r="206" spans="1:10" ht="29.1" customHeight="1" thickBot="1" x14ac:dyDescent="0.25">
      <c r="A206" s="16" t="s">
        <v>477</v>
      </c>
      <c r="B206" s="55"/>
      <c r="C206" s="18"/>
      <c r="D206" s="19" t="s">
        <v>156</v>
      </c>
      <c r="E206" s="18"/>
      <c r="F206" s="309"/>
      <c r="G206" s="323"/>
      <c r="H206" s="324"/>
      <c r="I206" s="325">
        <v>15170.13</v>
      </c>
      <c r="J206" s="30">
        <v>2.9115712862448221E-3</v>
      </c>
    </row>
    <row r="207" spans="1:10" ht="37.5" customHeight="1" x14ac:dyDescent="0.2">
      <c r="A207" s="10" t="s">
        <v>478</v>
      </c>
      <c r="B207" s="11" t="s">
        <v>158</v>
      </c>
      <c r="C207" s="11" t="s">
        <v>4</v>
      </c>
      <c r="D207" s="12" t="s">
        <v>159</v>
      </c>
      <c r="E207" s="11" t="s">
        <v>15</v>
      </c>
      <c r="F207" s="308">
        <v>4</v>
      </c>
      <c r="G207" s="321">
        <v>601.76</v>
      </c>
      <c r="H207" s="321">
        <v>739.44</v>
      </c>
      <c r="I207" s="321">
        <v>2957.76</v>
      </c>
      <c r="J207" s="31">
        <v>5.676766835619395E-4</v>
      </c>
    </row>
    <row r="208" spans="1:10" ht="26.1" customHeight="1" x14ac:dyDescent="0.2">
      <c r="A208" s="3" t="s">
        <v>479</v>
      </c>
      <c r="B208" s="1" t="s">
        <v>161</v>
      </c>
      <c r="C208" s="1" t="s">
        <v>4</v>
      </c>
      <c r="D208" s="2" t="s">
        <v>162</v>
      </c>
      <c r="E208" s="1" t="s">
        <v>15</v>
      </c>
      <c r="F208" s="305">
        <v>4</v>
      </c>
      <c r="G208" s="316">
        <v>424.53</v>
      </c>
      <c r="H208" s="316">
        <v>521.66</v>
      </c>
      <c r="I208" s="316">
        <v>2086.64</v>
      </c>
      <c r="J208" s="32">
        <v>4.0048444599551195E-4</v>
      </c>
    </row>
    <row r="209" spans="1:10" ht="71.25" customHeight="1" x14ac:dyDescent="0.2">
      <c r="A209" s="3" t="s">
        <v>480</v>
      </c>
      <c r="B209" s="1" t="s">
        <v>164</v>
      </c>
      <c r="C209" s="1" t="s">
        <v>21</v>
      </c>
      <c r="D209" s="2" t="s">
        <v>165</v>
      </c>
      <c r="E209" s="1" t="s">
        <v>11</v>
      </c>
      <c r="F209" s="305">
        <v>1</v>
      </c>
      <c r="G209" s="316">
        <v>2495.4699999999998</v>
      </c>
      <c r="H209" s="316">
        <v>3066.43</v>
      </c>
      <c r="I209" s="316">
        <v>3066.43</v>
      </c>
      <c r="J209" s="32">
        <v>5.8853348911839978E-4</v>
      </c>
    </row>
    <row r="210" spans="1:10" ht="39" customHeight="1" x14ac:dyDescent="0.2">
      <c r="A210" s="3" t="s">
        <v>481</v>
      </c>
      <c r="B210" s="1" t="s">
        <v>167</v>
      </c>
      <c r="C210" s="1" t="s">
        <v>4</v>
      </c>
      <c r="D210" s="2" t="s">
        <v>168</v>
      </c>
      <c r="E210" s="1" t="s">
        <v>11</v>
      </c>
      <c r="F210" s="305">
        <v>4</v>
      </c>
      <c r="G210" s="316">
        <v>746.72</v>
      </c>
      <c r="H210" s="316">
        <v>917.56</v>
      </c>
      <c r="I210" s="316">
        <v>3670.24</v>
      </c>
      <c r="J210" s="32">
        <v>7.0442147810382617E-4</v>
      </c>
    </row>
    <row r="211" spans="1:10" ht="32.25" customHeight="1" x14ac:dyDescent="0.2">
      <c r="A211" s="3" t="s">
        <v>482</v>
      </c>
      <c r="B211" s="1" t="s">
        <v>483</v>
      </c>
      <c r="C211" s="1" t="s">
        <v>21</v>
      </c>
      <c r="D211" s="2" t="s">
        <v>484</v>
      </c>
      <c r="E211" s="1" t="s">
        <v>11</v>
      </c>
      <c r="F211" s="305">
        <v>4</v>
      </c>
      <c r="G211" s="316">
        <v>314.42</v>
      </c>
      <c r="H211" s="316">
        <v>386.35</v>
      </c>
      <c r="I211" s="316">
        <v>1545.4</v>
      </c>
      <c r="J211" s="32">
        <v>2.9660538609509266E-4</v>
      </c>
    </row>
    <row r="212" spans="1:10" ht="55.5" customHeight="1" thickBot="1" x14ac:dyDescent="0.25">
      <c r="A212" s="4" t="s">
        <v>485</v>
      </c>
      <c r="B212" s="5" t="s">
        <v>486</v>
      </c>
      <c r="C212" s="5" t="s">
        <v>21</v>
      </c>
      <c r="D212" s="6" t="s">
        <v>487</v>
      </c>
      <c r="E212" s="5" t="s">
        <v>11</v>
      </c>
      <c r="F212" s="306">
        <v>2</v>
      </c>
      <c r="G212" s="317">
        <v>750.19</v>
      </c>
      <c r="H212" s="317">
        <v>921.83</v>
      </c>
      <c r="I212" s="317">
        <v>1843.66</v>
      </c>
      <c r="J212" s="33">
        <v>3.5384980337005212E-4</v>
      </c>
    </row>
    <row r="213" spans="1:10" ht="29.1" customHeight="1" thickBot="1" x14ac:dyDescent="0.25">
      <c r="A213" s="16" t="s">
        <v>488</v>
      </c>
      <c r="B213" s="17"/>
      <c r="C213" s="18"/>
      <c r="D213" s="19" t="s">
        <v>179</v>
      </c>
      <c r="E213" s="18"/>
      <c r="F213" s="309"/>
      <c r="G213" s="323"/>
      <c r="H213" s="324"/>
      <c r="I213" s="325">
        <v>6117.58</v>
      </c>
      <c r="J213" s="30">
        <v>1.174134319831511E-3</v>
      </c>
    </row>
    <row r="214" spans="1:10" ht="24" customHeight="1" x14ac:dyDescent="0.2">
      <c r="A214" s="10" t="s">
        <v>489</v>
      </c>
      <c r="B214" s="11" t="s">
        <v>181</v>
      </c>
      <c r="C214" s="11" t="s">
        <v>4</v>
      </c>
      <c r="D214" s="12" t="s">
        <v>182</v>
      </c>
      <c r="E214" s="11" t="s">
        <v>15</v>
      </c>
      <c r="F214" s="308">
        <v>7</v>
      </c>
      <c r="G214" s="321">
        <v>250.92</v>
      </c>
      <c r="H214" s="321">
        <v>308.33</v>
      </c>
      <c r="I214" s="321">
        <v>2158.31</v>
      </c>
      <c r="J214" s="31">
        <v>4.1423991902607703E-4</v>
      </c>
    </row>
    <row r="215" spans="1:10" ht="24" customHeight="1" x14ac:dyDescent="0.2">
      <c r="A215" s="3" t="s">
        <v>490</v>
      </c>
      <c r="B215" s="1" t="s">
        <v>184</v>
      </c>
      <c r="C215" s="1" t="s">
        <v>4</v>
      </c>
      <c r="D215" s="2" t="s">
        <v>185</v>
      </c>
      <c r="E215" s="1" t="s">
        <v>15</v>
      </c>
      <c r="F215" s="305">
        <v>4</v>
      </c>
      <c r="G215" s="316">
        <v>525.61</v>
      </c>
      <c r="H215" s="316">
        <v>645.86</v>
      </c>
      <c r="I215" s="316">
        <v>2583.44</v>
      </c>
      <c r="J215" s="32">
        <v>4.9583422974861283E-4</v>
      </c>
    </row>
    <row r="216" spans="1:10" ht="24" customHeight="1" x14ac:dyDescent="0.2">
      <c r="A216" s="3" t="s">
        <v>491</v>
      </c>
      <c r="B216" s="1" t="s">
        <v>187</v>
      </c>
      <c r="C216" s="1" t="s">
        <v>4</v>
      </c>
      <c r="D216" s="2" t="s">
        <v>188</v>
      </c>
      <c r="E216" s="1" t="s">
        <v>11</v>
      </c>
      <c r="F216" s="305">
        <v>1</v>
      </c>
      <c r="G216" s="316">
        <v>962.75</v>
      </c>
      <c r="H216" s="316">
        <v>1183.02</v>
      </c>
      <c r="I216" s="316">
        <v>1183.02</v>
      </c>
      <c r="J216" s="32">
        <v>2.2705455148066295E-4</v>
      </c>
    </row>
    <row r="217" spans="1:10" ht="24" customHeight="1" x14ac:dyDescent="0.2">
      <c r="A217" s="3" t="s">
        <v>492</v>
      </c>
      <c r="B217" s="1" t="s">
        <v>388</v>
      </c>
      <c r="C217" s="1" t="s">
        <v>4</v>
      </c>
      <c r="D217" s="2" t="s">
        <v>389</v>
      </c>
      <c r="E217" s="1" t="s">
        <v>11</v>
      </c>
      <c r="F217" s="305">
        <v>4</v>
      </c>
      <c r="G217" s="316">
        <v>18.8</v>
      </c>
      <c r="H217" s="316">
        <v>23.1</v>
      </c>
      <c r="I217" s="316">
        <v>92.4</v>
      </c>
      <c r="J217" s="32">
        <v>1.7734138524127451E-5</v>
      </c>
    </row>
    <row r="218" spans="1:10" ht="33.75" customHeight="1" thickBot="1" x14ac:dyDescent="0.25">
      <c r="A218" s="4" t="s">
        <v>493</v>
      </c>
      <c r="B218" s="5" t="s">
        <v>196</v>
      </c>
      <c r="C218" s="5" t="s">
        <v>4</v>
      </c>
      <c r="D218" s="6" t="s">
        <v>197</v>
      </c>
      <c r="E218" s="5" t="s">
        <v>11</v>
      </c>
      <c r="F218" s="306">
        <v>3</v>
      </c>
      <c r="G218" s="317">
        <v>27.24</v>
      </c>
      <c r="H218" s="317">
        <v>33.47</v>
      </c>
      <c r="I218" s="317">
        <v>100.41</v>
      </c>
      <c r="J218" s="33">
        <v>1.9271481052030708E-5</v>
      </c>
    </row>
    <row r="219" spans="1:10" ht="29.1" customHeight="1" thickBot="1" x14ac:dyDescent="0.25">
      <c r="A219" s="16" t="s">
        <v>494</v>
      </c>
      <c r="B219" s="17"/>
      <c r="C219" s="18"/>
      <c r="D219" s="19" t="s">
        <v>199</v>
      </c>
      <c r="E219" s="18"/>
      <c r="F219" s="309"/>
      <c r="G219" s="323"/>
      <c r="H219" s="324"/>
      <c r="I219" s="325">
        <v>12440.22</v>
      </c>
      <c r="J219" s="30">
        <v>2.3876253760889699E-3</v>
      </c>
    </row>
    <row r="220" spans="1:10" ht="69.75" customHeight="1" x14ac:dyDescent="0.2">
      <c r="A220" s="10" t="s">
        <v>495</v>
      </c>
      <c r="B220" s="11" t="s">
        <v>496</v>
      </c>
      <c r="C220" s="11" t="s">
        <v>21</v>
      </c>
      <c r="D220" s="12" t="s">
        <v>497</v>
      </c>
      <c r="E220" s="11" t="s">
        <v>6</v>
      </c>
      <c r="F220" s="308">
        <v>0.32</v>
      </c>
      <c r="G220" s="321">
        <v>823.42</v>
      </c>
      <c r="H220" s="321">
        <v>1011.81</v>
      </c>
      <c r="I220" s="321">
        <v>323.77</v>
      </c>
      <c r="J220" s="31">
        <v>6.2140498159705027E-5</v>
      </c>
    </row>
    <row r="221" spans="1:10" ht="75" customHeight="1" thickBot="1" x14ac:dyDescent="0.25">
      <c r="A221" s="3" t="s">
        <v>498</v>
      </c>
      <c r="B221" s="1" t="s">
        <v>496</v>
      </c>
      <c r="C221" s="1" t="s">
        <v>21</v>
      </c>
      <c r="D221" s="6" t="s">
        <v>497</v>
      </c>
      <c r="E221" s="1" t="s">
        <v>6</v>
      </c>
      <c r="F221" s="305">
        <v>3.6</v>
      </c>
      <c r="G221" s="316">
        <v>823.42</v>
      </c>
      <c r="H221" s="316">
        <v>1011.81</v>
      </c>
      <c r="I221" s="316">
        <v>3642.51</v>
      </c>
      <c r="J221" s="32">
        <v>6.9909931726752682E-4</v>
      </c>
    </row>
    <row r="222" spans="1:10" ht="37.5" customHeight="1" thickBot="1" x14ac:dyDescent="0.25">
      <c r="A222" s="3" t="s">
        <v>499</v>
      </c>
      <c r="B222" s="1" t="s">
        <v>500</v>
      </c>
      <c r="C222" s="38" t="s">
        <v>9</v>
      </c>
      <c r="D222" s="40" t="s">
        <v>501</v>
      </c>
      <c r="E222" s="39" t="s">
        <v>6</v>
      </c>
      <c r="F222" s="305">
        <v>5.46</v>
      </c>
      <c r="G222" s="316">
        <v>852.43</v>
      </c>
      <c r="H222" s="316">
        <v>1047.46</v>
      </c>
      <c r="I222" s="316">
        <v>5719.13</v>
      </c>
      <c r="J222" s="32">
        <v>1.097660645643864E-3</v>
      </c>
    </row>
    <row r="223" spans="1:10" ht="34.5" customHeight="1" thickBot="1" x14ac:dyDescent="0.25">
      <c r="A223" s="4" t="s">
        <v>502</v>
      </c>
      <c r="B223" s="5" t="s">
        <v>500</v>
      </c>
      <c r="C223" s="5" t="s">
        <v>9</v>
      </c>
      <c r="D223" s="15" t="s">
        <v>501</v>
      </c>
      <c r="E223" s="5" t="s">
        <v>6</v>
      </c>
      <c r="F223" s="306">
        <v>2.63</v>
      </c>
      <c r="G223" s="317">
        <v>852.43</v>
      </c>
      <c r="H223" s="317">
        <v>1047.46</v>
      </c>
      <c r="I223" s="317">
        <v>2754.81</v>
      </c>
      <c r="J223" s="33">
        <v>5.2872491501787381E-4</v>
      </c>
    </row>
    <row r="224" spans="1:10" ht="29.1" customHeight="1" thickBot="1" x14ac:dyDescent="0.25">
      <c r="A224" s="16" t="s">
        <v>503</v>
      </c>
      <c r="B224" s="17"/>
      <c r="C224" s="18"/>
      <c r="D224" s="19" t="s">
        <v>221</v>
      </c>
      <c r="E224" s="18"/>
      <c r="F224" s="309"/>
      <c r="G224" s="323"/>
      <c r="H224" s="324"/>
      <c r="I224" s="325">
        <v>22338.21</v>
      </c>
      <c r="J224" s="30">
        <v>4.2873258714399252E-3</v>
      </c>
    </row>
    <row r="225" spans="1:10" ht="24" customHeight="1" x14ac:dyDescent="0.2">
      <c r="A225" s="10" t="s">
        <v>504</v>
      </c>
      <c r="B225" s="11" t="s">
        <v>505</v>
      </c>
      <c r="C225" s="11" t="s">
        <v>4</v>
      </c>
      <c r="D225" s="12" t="s">
        <v>506</v>
      </c>
      <c r="E225" s="11" t="s">
        <v>6</v>
      </c>
      <c r="F225" s="308">
        <v>83.7</v>
      </c>
      <c r="G225" s="321">
        <v>190.28</v>
      </c>
      <c r="H225" s="321">
        <v>233.81</v>
      </c>
      <c r="I225" s="321">
        <v>19569.89</v>
      </c>
      <c r="J225" s="31">
        <v>3.756008010410569E-3</v>
      </c>
    </row>
    <row r="226" spans="1:10" ht="56.25" customHeight="1" thickBot="1" x14ac:dyDescent="0.25">
      <c r="A226" s="4" t="s">
        <v>507</v>
      </c>
      <c r="B226" s="5" t="s">
        <v>235</v>
      </c>
      <c r="C226" s="5" t="s">
        <v>21</v>
      </c>
      <c r="D226" s="6" t="s">
        <v>236</v>
      </c>
      <c r="E226" s="5" t="s">
        <v>6</v>
      </c>
      <c r="F226" s="306">
        <v>206.9</v>
      </c>
      <c r="G226" s="317">
        <v>10.89</v>
      </c>
      <c r="H226" s="317">
        <v>13.38</v>
      </c>
      <c r="I226" s="317">
        <v>2768.32</v>
      </c>
      <c r="J226" s="33">
        <v>5.3131786102935611E-4</v>
      </c>
    </row>
    <row r="227" spans="1:10" ht="29.1" customHeight="1" thickBot="1" x14ac:dyDescent="0.25">
      <c r="A227" s="16" t="s">
        <v>508</v>
      </c>
      <c r="B227" s="17"/>
      <c r="C227" s="18"/>
      <c r="D227" s="19" t="s">
        <v>207</v>
      </c>
      <c r="E227" s="18"/>
      <c r="F227" s="309"/>
      <c r="G227" s="323"/>
      <c r="H227" s="324"/>
      <c r="I227" s="325">
        <v>13796.48</v>
      </c>
      <c r="J227" s="30">
        <v>2.6479295180233107E-3</v>
      </c>
    </row>
    <row r="228" spans="1:10" ht="42" customHeight="1" thickBot="1" x14ac:dyDescent="0.25">
      <c r="A228" s="13" t="s">
        <v>509</v>
      </c>
      <c r="B228" s="14" t="s">
        <v>48</v>
      </c>
      <c r="C228" s="14" t="s">
        <v>37</v>
      </c>
      <c r="D228" s="15" t="s">
        <v>776</v>
      </c>
      <c r="E228" s="14" t="s">
        <v>6</v>
      </c>
      <c r="F228" s="310">
        <v>46.55</v>
      </c>
      <c r="G228" s="326">
        <v>241.2</v>
      </c>
      <c r="H228" s="326">
        <v>296.38</v>
      </c>
      <c r="I228" s="326">
        <v>13796.48</v>
      </c>
      <c r="J228" s="34">
        <v>2.6479295180233107E-3</v>
      </c>
    </row>
    <row r="229" spans="1:10" ht="29.1" customHeight="1" thickBot="1" x14ac:dyDescent="0.25">
      <c r="A229" s="16" t="s">
        <v>510</v>
      </c>
      <c r="B229" s="17"/>
      <c r="C229" s="18"/>
      <c r="D229" s="19" t="s">
        <v>392</v>
      </c>
      <c r="E229" s="18"/>
      <c r="F229" s="309"/>
      <c r="G229" s="323"/>
      <c r="H229" s="324"/>
      <c r="I229" s="325">
        <v>23959.42</v>
      </c>
      <c r="J229" s="30">
        <v>4.5984813120968585E-3</v>
      </c>
    </row>
    <row r="230" spans="1:10" ht="29.1" customHeight="1" thickBot="1" x14ac:dyDescent="0.25">
      <c r="A230" s="16" t="s">
        <v>511</v>
      </c>
      <c r="B230" s="17"/>
      <c r="C230" s="18"/>
      <c r="D230" s="19" t="s">
        <v>512</v>
      </c>
      <c r="E230" s="18"/>
      <c r="F230" s="309"/>
      <c r="G230" s="323"/>
      <c r="H230" s="324"/>
      <c r="I230" s="325">
        <v>23959.42</v>
      </c>
      <c r="J230" s="30">
        <v>4.5984813120968585E-3</v>
      </c>
    </row>
    <row r="231" spans="1:10" ht="26.1" customHeight="1" x14ac:dyDescent="0.2">
      <c r="A231" s="10" t="s">
        <v>513</v>
      </c>
      <c r="B231" s="11" t="s">
        <v>138</v>
      </c>
      <c r="C231" s="11" t="s">
        <v>4</v>
      </c>
      <c r="D231" s="12" t="s">
        <v>139</v>
      </c>
      <c r="E231" s="11" t="s">
        <v>102</v>
      </c>
      <c r="F231" s="308">
        <v>3.5</v>
      </c>
      <c r="G231" s="321">
        <v>72.64</v>
      </c>
      <c r="H231" s="321">
        <v>89.26</v>
      </c>
      <c r="I231" s="321">
        <v>312.41000000000003</v>
      </c>
      <c r="J231" s="31">
        <v>5.99601971463491E-5</v>
      </c>
    </row>
    <row r="232" spans="1:10" ht="26.1" customHeight="1" x14ac:dyDescent="0.2">
      <c r="A232" s="3" t="s">
        <v>514</v>
      </c>
      <c r="B232" s="1" t="s">
        <v>141</v>
      </c>
      <c r="C232" s="1" t="s">
        <v>4</v>
      </c>
      <c r="D232" s="2" t="s">
        <v>142</v>
      </c>
      <c r="E232" s="1" t="s">
        <v>102</v>
      </c>
      <c r="F232" s="305">
        <v>3</v>
      </c>
      <c r="G232" s="316">
        <v>3096.87</v>
      </c>
      <c r="H232" s="316">
        <v>3805.43</v>
      </c>
      <c r="I232" s="316">
        <v>11416.29</v>
      </c>
      <c r="J232" s="32">
        <v>2.1911046351905951E-3</v>
      </c>
    </row>
    <row r="233" spans="1:10" ht="24" customHeight="1" x14ac:dyDescent="0.2">
      <c r="A233" s="3" t="s">
        <v>515</v>
      </c>
      <c r="B233" s="1" t="s">
        <v>399</v>
      </c>
      <c r="C233" s="1" t="s">
        <v>4</v>
      </c>
      <c r="D233" s="2" t="s">
        <v>516</v>
      </c>
      <c r="E233" s="1" t="s">
        <v>102</v>
      </c>
      <c r="F233" s="305">
        <v>2</v>
      </c>
      <c r="G233" s="316">
        <v>3409.44</v>
      </c>
      <c r="H233" s="316">
        <v>4189.51</v>
      </c>
      <c r="I233" s="316">
        <v>8379.02</v>
      </c>
      <c r="J233" s="32">
        <v>1.6081677638142249E-3</v>
      </c>
    </row>
    <row r="234" spans="1:10" ht="41.25" customHeight="1" x14ac:dyDescent="0.2">
      <c r="A234" s="3" t="s">
        <v>517</v>
      </c>
      <c r="B234" s="1" t="s">
        <v>518</v>
      </c>
      <c r="C234" s="1" t="s">
        <v>4</v>
      </c>
      <c r="D234" s="2" t="s">
        <v>519</v>
      </c>
      <c r="E234" s="1" t="s">
        <v>102</v>
      </c>
      <c r="F234" s="305">
        <v>0.76</v>
      </c>
      <c r="G234" s="316">
        <v>3372.59</v>
      </c>
      <c r="H234" s="316">
        <v>4144.2299999999996</v>
      </c>
      <c r="I234" s="316">
        <v>3149.61</v>
      </c>
      <c r="J234" s="32">
        <v>6.0449805234823661E-4</v>
      </c>
    </row>
    <row r="235" spans="1:10" ht="24" customHeight="1" thickBot="1" x14ac:dyDescent="0.25">
      <c r="A235" s="4" t="s">
        <v>520</v>
      </c>
      <c r="B235" s="5" t="s">
        <v>521</v>
      </c>
      <c r="C235" s="5" t="s">
        <v>37</v>
      </c>
      <c r="D235" s="6" t="s">
        <v>522</v>
      </c>
      <c r="E235" s="5" t="s">
        <v>377</v>
      </c>
      <c r="F235" s="306">
        <v>4.5</v>
      </c>
      <c r="G235" s="317">
        <v>126.97</v>
      </c>
      <c r="H235" s="317">
        <v>156.02000000000001</v>
      </c>
      <c r="I235" s="317">
        <v>702.09</v>
      </c>
      <c r="J235" s="33">
        <v>1.3475066359745284E-4</v>
      </c>
    </row>
    <row r="236" spans="1:10" ht="29.1" customHeight="1" thickBot="1" x14ac:dyDescent="0.25">
      <c r="A236" s="25" t="s">
        <v>523</v>
      </c>
      <c r="B236" s="26"/>
      <c r="C236" s="27"/>
      <c r="D236" s="28" t="s">
        <v>524</v>
      </c>
      <c r="E236" s="27"/>
      <c r="F236" s="307"/>
      <c r="G236" s="318"/>
      <c r="H236" s="319"/>
      <c r="I236" s="320">
        <v>895233.75</v>
      </c>
      <c r="J236" s="29">
        <v>0.17182033911227362</v>
      </c>
    </row>
    <row r="237" spans="1:10" ht="29.1" customHeight="1" thickBot="1" x14ac:dyDescent="0.25">
      <c r="A237" s="16" t="s">
        <v>525</v>
      </c>
      <c r="B237" s="17"/>
      <c r="C237" s="18"/>
      <c r="D237" s="19" t="s">
        <v>526</v>
      </c>
      <c r="E237" s="18"/>
      <c r="F237" s="309"/>
      <c r="G237" s="323"/>
      <c r="H237" s="324"/>
      <c r="I237" s="325">
        <v>29911.4</v>
      </c>
      <c r="J237" s="30">
        <v>5.7408323706773356E-3</v>
      </c>
    </row>
    <row r="238" spans="1:10" ht="61.5" customHeight="1" x14ac:dyDescent="0.2">
      <c r="A238" s="10" t="s">
        <v>527</v>
      </c>
      <c r="B238" s="11" t="s">
        <v>528</v>
      </c>
      <c r="C238" s="11" t="s">
        <v>21</v>
      </c>
      <c r="D238" s="12" t="s">
        <v>529</v>
      </c>
      <c r="E238" s="11" t="s">
        <v>102</v>
      </c>
      <c r="F238" s="308">
        <v>1080</v>
      </c>
      <c r="G238" s="321">
        <v>17.670000000000002</v>
      </c>
      <c r="H238" s="321">
        <v>21.71</v>
      </c>
      <c r="I238" s="321">
        <v>23446.799999999999</v>
      </c>
      <c r="J238" s="31">
        <v>4.5000952288691718E-3</v>
      </c>
    </row>
    <row r="239" spans="1:10" ht="49.5" customHeight="1" x14ac:dyDescent="0.2">
      <c r="A239" s="3" t="s">
        <v>530</v>
      </c>
      <c r="B239" s="1" t="s">
        <v>531</v>
      </c>
      <c r="C239" s="1" t="s">
        <v>21</v>
      </c>
      <c r="D239" s="2" t="s">
        <v>532</v>
      </c>
      <c r="E239" s="1" t="s">
        <v>11</v>
      </c>
      <c r="F239" s="305">
        <v>20</v>
      </c>
      <c r="G239" s="316">
        <v>258.93</v>
      </c>
      <c r="H239" s="316">
        <v>318.17</v>
      </c>
      <c r="I239" s="316">
        <v>6363.4</v>
      </c>
      <c r="J239" s="32">
        <v>1.2213140377103097E-3</v>
      </c>
    </row>
    <row r="240" spans="1:10" ht="51" customHeight="1" thickBot="1" x14ac:dyDescent="0.25">
      <c r="A240" s="4" t="s">
        <v>533</v>
      </c>
      <c r="B240" s="5" t="s">
        <v>534</v>
      </c>
      <c r="C240" s="5" t="s">
        <v>21</v>
      </c>
      <c r="D240" s="6" t="s">
        <v>535</v>
      </c>
      <c r="E240" s="5" t="s">
        <v>6</v>
      </c>
      <c r="F240" s="306">
        <v>220</v>
      </c>
      <c r="G240" s="317">
        <v>0.38</v>
      </c>
      <c r="H240" s="317">
        <v>0.46</v>
      </c>
      <c r="I240" s="317">
        <v>101.2</v>
      </c>
      <c r="J240" s="33">
        <v>1.9423104097853876E-5</v>
      </c>
    </row>
    <row r="241" spans="1:10" ht="29.1" customHeight="1" thickBot="1" x14ac:dyDescent="0.25">
      <c r="A241" s="16" t="s">
        <v>536</v>
      </c>
      <c r="B241" s="17"/>
      <c r="C241" s="18"/>
      <c r="D241" s="19" t="s">
        <v>133</v>
      </c>
      <c r="E241" s="18"/>
      <c r="F241" s="309"/>
      <c r="G241" s="323"/>
      <c r="H241" s="324"/>
      <c r="I241" s="325">
        <v>223162.84</v>
      </c>
      <c r="J241" s="30">
        <v>4.2831176601706607E-2</v>
      </c>
    </row>
    <row r="242" spans="1:10" ht="38.25" customHeight="1" x14ac:dyDescent="0.2">
      <c r="A242" s="10" t="s">
        <v>537</v>
      </c>
      <c r="B242" s="11" t="s">
        <v>538</v>
      </c>
      <c r="C242" s="11" t="s">
        <v>9</v>
      </c>
      <c r="D242" s="12" t="s">
        <v>539</v>
      </c>
      <c r="E242" s="11" t="s">
        <v>109</v>
      </c>
      <c r="F242" s="308">
        <v>36</v>
      </c>
      <c r="G242" s="321">
        <v>1453.65</v>
      </c>
      <c r="H242" s="321">
        <v>1786.24</v>
      </c>
      <c r="I242" s="321">
        <v>64304.639999999999</v>
      </c>
      <c r="J242" s="31">
        <v>1.234185490805354E-2</v>
      </c>
    </row>
    <row r="243" spans="1:10" ht="24" customHeight="1" x14ac:dyDescent="0.2">
      <c r="A243" s="3" t="s">
        <v>540</v>
      </c>
      <c r="B243" s="1" t="s">
        <v>541</v>
      </c>
      <c r="C243" s="1" t="s">
        <v>9</v>
      </c>
      <c r="D243" s="2" t="s">
        <v>542</v>
      </c>
      <c r="E243" s="1" t="s">
        <v>109</v>
      </c>
      <c r="F243" s="305">
        <v>208</v>
      </c>
      <c r="G243" s="316">
        <v>231.26</v>
      </c>
      <c r="H243" s="316">
        <v>284.17</v>
      </c>
      <c r="I243" s="316">
        <v>59107.360000000001</v>
      </c>
      <c r="J243" s="32">
        <v>1.1344351840210714E-2</v>
      </c>
    </row>
    <row r="244" spans="1:10" ht="26.1" customHeight="1" x14ac:dyDescent="0.2">
      <c r="A244" s="3" t="s">
        <v>543</v>
      </c>
      <c r="B244" s="1" t="s">
        <v>544</v>
      </c>
      <c r="C244" s="1" t="s">
        <v>4</v>
      </c>
      <c r="D244" s="2" t="s">
        <v>545</v>
      </c>
      <c r="E244" s="1" t="s">
        <v>11</v>
      </c>
      <c r="F244" s="305">
        <v>1</v>
      </c>
      <c r="G244" s="316">
        <v>13000</v>
      </c>
      <c r="H244" s="316">
        <v>15974.4</v>
      </c>
      <c r="I244" s="316">
        <v>15974.4</v>
      </c>
      <c r="J244" s="32">
        <v>3.0659331432881121E-3</v>
      </c>
    </row>
    <row r="245" spans="1:10" ht="24" customHeight="1" x14ac:dyDescent="0.2">
      <c r="A245" s="3" t="s">
        <v>546</v>
      </c>
      <c r="B245" s="1" t="s">
        <v>547</v>
      </c>
      <c r="C245" s="1" t="s">
        <v>9</v>
      </c>
      <c r="D245" s="2" t="s">
        <v>548</v>
      </c>
      <c r="E245" s="1" t="s">
        <v>6</v>
      </c>
      <c r="F245" s="305">
        <v>57.96</v>
      </c>
      <c r="G245" s="316">
        <v>132.57</v>
      </c>
      <c r="H245" s="316">
        <v>162.9</v>
      </c>
      <c r="I245" s="316">
        <v>9441.68</v>
      </c>
      <c r="J245" s="32">
        <v>1.8121218725160571E-3</v>
      </c>
    </row>
    <row r="246" spans="1:10" ht="38.25" customHeight="1" thickBot="1" x14ac:dyDescent="0.25">
      <c r="A246" s="4" t="s">
        <v>549</v>
      </c>
      <c r="B246" s="5" t="s">
        <v>550</v>
      </c>
      <c r="C246" s="5" t="s">
        <v>9</v>
      </c>
      <c r="D246" s="6" t="s">
        <v>551</v>
      </c>
      <c r="E246" s="5" t="s">
        <v>102</v>
      </c>
      <c r="F246" s="306">
        <v>50.05</v>
      </c>
      <c r="G246" s="317">
        <v>1208.67</v>
      </c>
      <c r="H246" s="317">
        <v>1485.21</v>
      </c>
      <c r="I246" s="317">
        <v>74334.759999999995</v>
      </c>
      <c r="J246" s="33">
        <v>1.4266914837638185E-2</v>
      </c>
    </row>
    <row r="247" spans="1:10" ht="29.1" customHeight="1" thickBot="1" x14ac:dyDescent="0.25">
      <c r="A247" s="16" t="s">
        <v>552</v>
      </c>
      <c r="B247" s="17"/>
      <c r="C247" s="18"/>
      <c r="D247" s="19" t="s">
        <v>553</v>
      </c>
      <c r="E247" s="18"/>
      <c r="F247" s="309"/>
      <c r="G247" s="323"/>
      <c r="H247" s="324"/>
      <c r="I247" s="325">
        <v>121234.5</v>
      </c>
      <c r="J247" s="30">
        <v>2.3268283732720017E-2</v>
      </c>
    </row>
    <row r="248" spans="1:10" ht="37.5" customHeight="1" thickBot="1" x14ac:dyDescent="0.25">
      <c r="A248" s="13" t="s">
        <v>554</v>
      </c>
      <c r="B248" s="14" t="s">
        <v>555</v>
      </c>
      <c r="C248" s="14" t="s">
        <v>9</v>
      </c>
      <c r="D248" s="15" t="s">
        <v>556</v>
      </c>
      <c r="E248" s="14" t="s">
        <v>102</v>
      </c>
      <c r="F248" s="310">
        <v>90</v>
      </c>
      <c r="G248" s="326">
        <v>1096.24</v>
      </c>
      <c r="H248" s="326">
        <v>1347.05</v>
      </c>
      <c r="I248" s="326">
        <v>121234.5</v>
      </c>
      <c r="J248" s="34">
        <v>2.3268283732720017E-2</v>
      </c>
    </row>
    <row r="249" spans="1:10" ht="29.1" customHeight="1" thickBot="1" x14ac:dyDescent="0.25">
      <c r="A249" s="16" t="s">
        <v>557</v>
      </c>
      <c r="B249" s="17"/>
      <c r="C249" s="18"/>
      <c r="D249" s="19" t="s">
        <v>558</v>
      </c>
      <c r="E249" s="18"/>
      <c r="F249" s="309"/>
      <c r="G249" s="323"/>
      <c r="H249" s="324"/>
      <c r="I249" s="325">
        <v>301431.32</v>
      </c>
      <c r="J249" s="30">
        <v>5.7853082082149239E-2</v>
      </c>
    </row>
    <row r="250" spans="1:10" ht="37.5" customHeight="1" x14ac:dyDescent="0.2">
      <c r="A250" s="10" t="s">
        <v>559</v>
      </c>
      <c r="B250" s="11" t="s">
        <v>560</v>
      </c>
      <c r="C250" s="11" t="s">
        <v>9</v>
      </c>
      <c r="D250" s="12" t="s">
        <v>561</v>
      </c>
      <c r="E250" s="11" t="s">
        <v>102</v>
      </c>
      <c r="F250" s="308">
        <v>46.04</v>
      </c>
      <c r="G250" s="321">
        <v>3069</v>
      </c>
      <c r="H250" s="321">
        <v>3771.18</v>
      </c>
      <c r="I250" s="321">
        <v>173625.12</v>
      </c>
      <c r="J250" s="31">
        <v>3.3323505728877184E-2</v>
      </c>
    </row>
    <row r="251" spans="1:10" ht="26.1" customHeight="1" x14ac:dyDescent="0.2">
      <c r="A251" s="3" t="s">
        <v>562</v>
      </c>
      <c r="B251" s="1" t="s">
        <v>563</v>
      </c>
      <c r="C251" s="1" t="s">
        <v>9</v>
      </c>
      <c r="D251" s="2" t="s">
        <v>564</v>
      </c>
      <c r="E251" s="1" t="s">
        <v>6</v>
      </c>
      <c r="F251" s="305">
        <v>90</v>
      </c>
      <c r="G251" s="316">
        <v>117.02</v>
      </c>
      <c r="H251" s="316">
        <v>143.79</v>
      </c>
      <c r="I251" s="316">
        <v>12941.1</v>
      </c>
      <c r="J251" s="32">
        <v>2.4837582256989799E-3</v>
      </c>
    </row>
    <row r="252" spans="1:10" ht="26.1" customHeight="1" x14ac:dyDescent="0.2">
      <c r="A252" s="3" t="s">
        <v>565</v>
      </c>
      <c r="B252" s="1" t="s">
        <v>566</v>
      </c>
      <c r="C252" s="1" t="s">
        <v>9</v>
      </c>
      <c r="D252" s="2" t="s">
        <v>567</v>
      </c>
      <c r="E252" s="1" t="s">
        <v>6</v>
      </c>
      <c r="F252" s="305">
        <v>220</v>
      </c>
      <c r="G252" s="316">
        <v>356.15</v>
      </c>
      <c r="H252" s="316">
        <v>437.63</v>
      </c>
      <c r="I252" s="316">
        <v>96278.6</v>
      </c>
      <c r="J252" s="32">
        <v>1.8478550100747372E-2</v>
      </c>
    </row>
    <row r="253" spans="1:10" ht="42" customHeight="1" x14ac:dyDescent="0.2">
      <c r="A253" s="3" t="s">
        <v>568</v>
      </c>
      <c r="B253" s="1" t="s">
        <v>569</v>
      </c>
      <c r="C253" s="1" t="s">
        <v>79</v>
      </c>
      <c r="D253" s="2" t="s">
        <v>570</v>
      </c>
      <c r="E253" s="1" t="s">
        <v>6</v>
      </c>
      <c r="F253" s="305">
        <v>220</v>
      </c>
      <c r="G253" s="316">
        <v>61.89</v>
      </c>
      <c r="H253" s="316">
        <v>76.05</v>
      </c>
      <c r="I253" s="316">
        <v>16731</v>
      </c>
      <c r="J253" s="32">
        <v>3.2111457970473633E-3</v>
      </c>
    </row>
    <row r="254" spans="1:10" ht="26.1" customHeight="1" thickBot="1" x14ac:dyDescent="0.25">
      <c r="A254" s="4" t="s">
        <v>571</v>
      </c>
      <c r="B254" s="5" t="s">
        <v>572</v>
      </c>
      <c r="C254" s="5" t="s">
        <v>9</v>
      </c>
      <c r="D254" s="6" t="s">
        <v>573</v>
      </c>
      <c r="E254" s="5" t="s">
        <v>6</v>
      </c>
      <c r="F254" s="306">
        <v>150</v>
      </c>
      <c r="G254" s="317">
        <v>10.07</v>
      </c>
      <c r="H254" s="317">
        <v>12.37</v>
      </c>
      <c r="I254" s="317">
        <v>1855.5</v>
      </c>
      <c r="J254" s="33">
        <v>3.5612222977833856E-4</v>
      </c>
    </row>
    <row r="255" spans="1:10" ht="29.1" customHeight="1" thickBot="1" x14ac:dyDescent="0.25">
      <c r="A255" s="16" t="s">
        <v>574</v>
      </c>
      <c r="B255" s="17"/>
      <c r="C255" s="18"/>
      <c r="D255" s="19" t="s">
        <v>207</v>
      </c>
      <c r="E255" s="18"/>
      <c r="F255" s="309"/>
      <c r="G255" s="323"/>
      <c r="H255" s="324"/>
      <c r="I255" s="325">
        <v>176956.32</v>
      </c>
      <c r="J255" s="30">
        <v>3.3962855969695074E-2</v>
      </c>
    </row>
    <row r="256" spans="1:10" ht="48" customHeight="1" x14ac:dyDescent="0.2">
      <c r="A256" s="10" t="s">
        <v>575</v>
      </c>
      <c r="B256" s="11" t="s">
        <v>576</v>
      </c>
      <c r="C256" s="11" t="s">
        <v>9</v>
      </c>
      <c r="D256" s="12" t="s">
        <v>577</v>
      </c>
      <c r="E256" s="11" t="s">
        <v>6</v>
      </c>
      <c r="F256" s="308">
        <v>220</v>
      </c>
      <c r="G256" s="321">
        <v>86.9</v>
      </c>
      <c r="H256" s="321">
        <v>106.78</v>
      </c>
      <c r="I256" s="321">
        <v>23491.599999999999</v>
      </c>
      <c r="J256" s="31">
        <v>4.5086935990626886E-3</v>
      </c>
    </row>
    <row r="257" spans="1:10" ht="30.75" customHeight="1" x14ac:dyDescent="0.2">
      <c r="A257" s="3" t="s">
        <v>578</v>
      </c>
      <c r="B257" s="1" t="s">
        <v>579</v>
      </c>
      <c r="C257" s="1" t="s">
        <v>9</v>
      </c>
      <c r="D257" s="2" t="s">
        <v>580</v>
      </c>
      <c r="E257" s="1" t="s">
        <v>102</v>
      </c>
      <c r="F257" s="305">
        <v>13.55</v>
      </c>
      <c r="G257" s="316">
        <v>4129.13</v>
      </c>
      <c r="H257" s="316">
        <v>5073.87</v>
      </c>
      <c r="I257" s="316">
        <v>68750.929999999993</v>
      </c>
      <c r="J257" s="32">
        <v>1.3195222037690364E-2</v>
      </c>
    </row>
    <row r="258" spans="1:10" ht="34.5" customHeight="1" x14ac:dyDescent="0.2">
      <c r="A258" s="3" t="s">
        <v>581</v>
      </c>
      <c r="B258" s="1" t="s">
        <v>48</v>
      </c>
      <c r="C258" s="1" t="s">
        <v>37</v>
      </c>
      <c r="D258" s="2" t="s">
        <v>49</v>
      </c>
      <c r="E258" s="1" t="s">
        <v>6</v>
      </c>
      <c r="F258" s="305">
        <v>166.33</v>
      </c>
      <c r="G258" s="316">
        <v>241.2</v>
      </c>
      <c r="H258" s="316">
        <v>296.38</v>
      </c>
      <c r="I258" s="316">
        <v>49296.88</v>
      </c>
      <c r="J258" s="32">
        <v>9.4614469559230301E-3</v>
      </c>
    </row>
    <row r="259" spans="1:10" ht="24" customHeight="1" x14ac:dyDescent="0.2">
      <c r="A259" s="3" t="s">
        <v>582</v>
      </c>
      <c r="B259" s="1" t="s">
        <v>54</v>
      </c>
      <c r="C259" s="1" t="s">
        <v>9</v>
      </c>
      <c r="D259" s="2" t="s">
        <v>55</v>
      </c>
      <c r="E259" s="1" t="s">
        <v>6</v>
      </c>
      <c r="F259" s="305">
        <v>78.97</v>
      </c>
      <c r="G259" s="316">
        <v>302.49</v>
      </c>
      <c r="H259" s="316">
        <v>371.69</v>
      </c>
      <c r="I259" s="316">
        <v>29352.35</v>
      </c>
      <c r="J259" s="32">
        <v>5.6335350747691816E-3</v>
      </c>
    </row>
    <row r="260" spans="1:10" ht="24" customHeight="1" x14ac:dyDescent="0.2">
      <c r="A260" s="3" t="s">
        <v>583</v>
      </c>
      <c r="B260" s="1" t="s">
        <v>584</v>
      </c>
      <c r="C260" s="1" t="s">
        <v>9</v>
      </c>
      <c r="D260" s="2" t="s">
        <v>585</v>
      </c>
      <c r="E260" s="1" t="s">
        <v>109</v>
      </c>
      <c r="F260" s="305">
        <v>25.75</v>
      </c>
      <c r="G260" s="316">
        <v>35.31</v>
      </c>
      <c r="H260" s="316">
        <v>43.38</v>
      </c>
      <c r="I260" s="316">
        <v>1117.03</v>
      </c>
      <c r="J260" s="32">
        <v>2.1438922895677582E-4</v>
      </c>
    </row>
    <row r="261" spans="1:10" ht="26.1" customHeight="1" thickBot="1" x14ac:dyDescent="0.25">
      <c r="A261" s="4" t="s">
        <v>586</v>
      </c>
      <c r="B261" s="5" t="s">
        <v>587</v>
      </c>
      <c r="C261" s="5" t="s">
        <v>9</v>
      </c>
      <c r="D261" s="6" t="s">
        <v>588</v>
      </c>
      <c r="E261" s="5" t="s">
        <v>109</v>
      </c>
      <c r="F261" s="306">
        <v>30.87</v>
      </c>
      <c r="G261" s="317">
        <v>130.43</v>
      </c>
      <c r="H261" s="317">
        <v>160.27000000000001</v>
      </c>
      <c r="I261" s="317">
        <v>4947.53</v>
      </c>
      <c r="J261" s="33">
        <v>9.4956907329303336E-4</v>
      </c>
    </row>
    <row r="262" spans="1:10" ht="29.1" customHeight="1" thickBot="1" x14ac:dyDescent="0.25">
      <c r="A262" s="16" t="s">
        <v>589</v>
      </c>
      <c r="B262" s="17"/>
      <c r="C262" s="18"/>
      <c r="D262" s="19" t="s">
        <v>126</v>
      </c>
      <c r="E262" s="18"/>
      <c r="F262" s="309"/>
      <c r="G262" s="323"/>
      <c r="H262" s="324"/>
      <c r="I262" s="325">
        <v>10256.18</v>
      </c>
      <c r="J262" s="30">
        <v>1.9684471520388038E-3</v>
      </c>
    </row>
    <row r="263" spans="1:10" ht="24" customHeight="1" x14ac:dyDescent="0.2">
      <c r="A263" s="10" t="s">
        <v>590</v>
      </c>
      <c r="B263" s="11" t="s">
        <v>591</v>
      </c>
      <c r="C263" s="11" t="s">
        <v>9</v>
      </c>
      <c r="D263" s="12" t="s">
        <v>592</v>
      </c>
      <c r="E263" s="11" t="s">
        <v>11</v>
      </c>
      <c r="F263" s="308">
        <v>22</v>
      </c>
      <c r="G263" s="321">
        <v>128.47</v>
      </c>
      <c r="H263" s="321">
        <v>157.86000000000001</v>
      </c>
      <c r="I263" s="321">
        <v>3472.92</v>
      </c>
      <c r="J263" s="31">
        <v>6.6655026367113323E-4</v>
      </c>
    </row>
    <row r="264" spans="1:10" ht="39" customHeight="1" thickBot="1" x14ac:dyDescent="0.25">
      <c r="A264" s="4" t="s">
        <v>593</v>
      </c>
      <c r="B264" s="5" t="s">
        <v>181</v>
      </c>
      <c r="C264" s="5" t="s">
        <v>4</v>
      </c>
      <c r="D264" s="6" t="s">
        <v>182</v>
      </c>
      <c r="E264" s="5" t="s">
        <v>15</v>
      </c>
      <c r="F264" s="306">
        <v>22</v>
      </c>
      <c r="G264" s="317">
        <v>250.92</v>
      </c>
      <c r="H264" s="317">
        <v>308.33</v>
      </c>
      <c r="I264" s="317">
        <v>6783.26</v>
      </c>
      <c r="J264" s="33">
        <v>1.3018968883676707E-3</v>
      </c>
    </row>
    <row r="265" spans="1:10" ht="29.1" customHeight="1" thickBot="1" x14ac:dyDescent="0.25">
      <c r="A265" s="16" t="s">
        <v>594</v>
      </c>
      <c r="B265" s="17"/>
      <c r="C265" s="18"/>
      <c r="D265" s="19" t="s">
        <v>76</v>
      </c>
      <c r="E265" s="18"/>
      <c r="F265" s="309"/>
      <c r="G265" s="323"/>
      <c r="H265" s="324"/>
      <c r="I265" s="325">
        <v>32281.19</v>
      </c>
      <c r="J265" s="30">
        <v>6.1956612032865567E-3</v>
      </c>
    </row>
    <row r="266" spans="1:10" ht="48.75" customHeight="1" x14ac:dyDescent="0.2">
      <c r="A266" s="10" t="s">
        <v>595</v>
      </c>
      <c r="B266" s="11" t="s">
        <v>596</v>
      </c>
      <c r="C266" s="11" t="s">
        <v>37</v>
      </c>
      <c r="D266" s="12" t="s">
        <v>597</v>
      </c>
      <c r="E266" s="11" t="s">
        <v>6</v>
      </c>
      <c r="F266" s="308">
        <v>16.09</v>
      </c>
      <c r="G266" s="321">
        <v>107.02</v>
      </c>
      <c r="H266" s="321">
        <v>131.5</v>
      </c>
      <c r="I266" s="321">
        <v>2115.83</v>
      </c>
      <c r="J266" s="31">
        <v>4.0608682157472492E-4</v>
      </c>
    </row>
    <row r="267" spans="1:10" ht="24" customHeight="1" x14ac:dyDescent="0.2">
      <c r="A267" s="3" t="s">
        <v>598</v>
      </c>
      <c r="B267" s="1" t="s">
        <v>150</v>
      </c>
      <c r="C267" s="1" t="s">
        <v>9</v>
      </c>
      <c r="D267" s="2" t="s">
        <v>599</v>
      </c>
      <c r="E267" s="1" t="s">
        <v>109</v>
      </c>
      <c r="F267" s="305">
        <v>57.49</v>
      </c>
      <c r="G267" s="316">
        <v>418.74</v>
      </c>
      <c r="H267" s="316">
        <v>514.54</v>
      </c>
      <c r="I267" s="316">
        <v>29580.9</v>
      </c>
      <c r="J267" s="32">
        <v>5.6774001977095423E-3</v>
      </c>
    </row>
    <row r="268" spans="1:10" ht="32.25" customHeight="1" thickBot="1" x14ac:dyDescent="0.25">
      <c r="A268" s="4" t="s">
        <v>600</v>
      </c>
      <c r="B268" s="5" t="s">
        <v>601</v>
      </c>
      <c r="C268" s="5" t="s">
        <v>9</v>
      </c>
      <c r="D268" s="6" t="s">
        <v>602</v>
      </c>
      <c r="E268" s="5" t="s">
        <v>11</v>
      </c>
      <c r="F268" s="306">
        <v>3</v>
      </c>
      <c r="G268" s="317">
        <v>158.55000000000001</v>
      </c>
      <c r="H268" s="317">
        <v>194.82</v>
      </c>
      <c r="I268" s="317">
        <v>584.46</v>
      </c>
      <c r="J268" s="33">
        <v>1.1217418400228929E-4</v>
      </c>
    </row>
    <row r="269" spans="1:10" ht="29.1" customHeight="1" thickBot="1" x14ac:dyDescent="0.25">
      <c r="A269" s="25" t="s">
        <v>603</v>
      </c>
      <c r="B269" s="26"/>
      <c r="C269" s="27"/>
      <c r="D269" s="28" t="s">
        <v>604</v>
      </c>
      <c r="E269" s="27"/>
      <c r="F269" s="307"/>
      <c r="G269" s="318"/>
      <c r="H269" s="319"/>
      <c r="I269" s="320">
        <v>1408317.04</v>
      </c>
      <c r="J269" s="29">
        <v>0.27029534061957944</v>
      </c>
    </row>
    <row r="270" spans="1:10" ht="29.1" customHeight="1" thickBot="1" x14ac:dyDescent="0.25">
      <c r="A270" s="16" t="s">
        <v>605</v>
      </c>
      <c r="B270" s="17"/>
      <c r="C270" s="18"/>
      <c r="D270" s="19" t="s">
        <v>1</v>
      </c>
      <c r="E270" s="18"/>
      <c r="F270" s="309"/>
      <c r="G270" s="323"/>
      <c r="H270" s="324"/>
      <c r="I270" s="325">
        <v>34369.269999999997</v>
      </c>
      <c r="J270" s="30">
        <v>6.5964220254668597E-3</v>
      </c>
    </row>
    <row r="271" spans="1:10" ht="24" customHeight="1" x14ac:dyDescent="0.2">
      <c r="A271" s="10" t="s">
        <v>606</v>
      </c>
      <c r="B271" s="11" t="s">
        <v>607</v>
      </c>
      <c r="C271" s="11" t="s">
        <v>9</v>
      </c>
      <c r="D271" s="12" t="s">
        <v>608</v>
      </c>
      <c r="E271" s="11" t="s">
        <v>109</v>
      </c>
      <c r="F271" s="308">
        <v>24</v>
      </c>
      <c r="G271" s="321">
        <v>836.94</v>
      </c>
      <c r="H271" s="321">
        <v>1028.43</v>
      </c>
      <c r="I271" s="321">
        <v>24682.32</v>
      </c>
      <c r="J271" s="31">
        <v>4.7372259954203619E-3</v>
      </c>
    </row>
    <row r="272" spans="1:10" ht="24" customHeight="1" thickBot="1" x14ac:dyDescent="0.25">
      <c r="A272" s="4" t="s">
        <v>609</v>
      </c>
      <c r="B272" s="5" t="s">
        <v>610</v>
      </c>
      <c r="C272" s="5" t="s">
        <v>9</v>
      </c>
      <c r="D272" s="6" t="s">
        <v>611</v>
      </c>
      <c r="E272" s="5" t="s">
        <v>31</v>
      </c>
      <c r="F272" s="306">
        <v>13</v>
      </c>
      <c r="G272" s="317">
        <v>606.41</v>
      </c>
      <c r="H272" s="317">
        <v>745.15</v>
      </c>
      <c r="I272" s="317">
        <v>9686.9500000000007</v>
      </c>
      <c r="J272" s="33">
        <v>1.8591960300464979E-3</v>
      </c>
    </row>
    <row r="273" spans="1:10" ht="29.1" customHeight="1" thickBot="1" x14ac:dyDescent="0.25">
      <c r="A273" s="16" t="s">
        <v>612</v>
      </c>
      <c r="B273" s="17"/>
      <c r="C273" s="18"/>
      <c r="D273" s="19" t="s">
        <v>133</v>
      </c>
      <c r="E273" s="18"/>
      <c r="F273" s="309"/>
      <c r="G273" s="323"/>
      <c r="H273" s="324"/>
      <c r="I273" s="325">
        <v>175951.02</v>
      </c>
      <c r="J273" s="30">
        <v>3.3769910845687444E-2</v>
      </c>
    </row>
    <row r="274" spans="1:10" ht="26.1" customHeight="1" x14ac:dyDescent="0.2">
      <c r="A274" s="10" t="s">
        <v>613</v>
      </c>
      <c r="B274" s="11" t="s">
        <v>614</v>
      </c>
      <c r="C274" s="11" t="s">
        <v>9</v>
      </c>
      <c r="D274" s="12" t="s">
        <v>615</v>
      </c>
      <c r="E274" s="11" t="s">
        <v>11</v>
      </c>
      <c r="F274" s="308">
        <v>5</v>
      </c>
      <c r="G274" s="321">
        <v>564.55999999999995</v>
      </c>
      <c r="H274" s="321">
        <v>693.73</v>
      </c>
      <c r="I274" s="321">
        <v>3468.65</v>
      </c>
      <c r="J274" s="31">
        <v>6.6573073151206372E-4</v>
      </c>
    </row>
    <row r="275" spans="1:10" ht="26.1" customHeight="1" x14ac:dyDescent="0.2">
      <c r="A275" s="3" t="s">
        <v>616</v>
      </c>
      <c r="B275" s="1" t="s">
        <v>544</v>
      </c>
      <c r="C275" s="1" t="s">
        <v>4</v>
      </c>
      <c r="D275" s="2" t="s">
        <v>545</v>
      </c>
      <c r="E275" s="1" t="s">
        <v>11</v>
      </c>
      <c r="F275" s="305">
        <v>1</v>
      </c>
      <c r="G275" s="316">
        <v>13000</v>
      </c>
      <c r="H275" s="316">
        <v>15974.4</v>
      </c>
      <c r="I275" s="316">
        <v>15974.4</v>
      </c>
      <c r="J275" s="32">
        <v>3.0659331432881121E-3</v>
      </c>
    </row>
    <row r="276" spans="1:10" ht="40.5" customHeight="1" x14ac:dyDescent="0.2">
      <c r="A276" s="3" t="s">
        <v>617</v>
      </c>
      <c r="B276" s="1" t="s">
        <v>618</v>
      </c>
      <c r="C276" s="1" t="s">
        <v>9</v>
      </c>
      <c r="D276" s="2" t="s">
        <v>619</v>
      </c>
      <c r="E276" s="1" t="s">
        <v>109</v>
      </c>
      <c r="F276" s="305">
        <v>187.2</v>
      </c>
      <c r="G276" s="316">
        <v>381.71</v>
      </c>
      <c r="H276" s="316">
        <v>469.04</v>
      </c>
      <c r="I276" s="316">
        <v>87804.28</v>
      </c>
      <c r="J276" s="32">
        <v>1.6852091607481315E-2</v>
      </c>
    </row>
    <row r="277" spans="1:10" ht="26.1" customHeight="1" thickBot="1" x14ac:dyDescent="0.25">
      <c r="A277" s="4" t="s">
        <v>620</v>
      </c>
      <c r="B277" s="5" t="s">
        <v>621</v>
      </c>
      <c r="C277" s="5" t="s">
        <v>9</v>
      </c>
      <c r="D277" s="6" t="s">
        <v>622</v>
      </c>
      <c r="E277" s="5" t="s">
        <v>102</v>
      </c>
      <c r="F277" s="306">
        <v>45.6</v>
      </c>
      <c r="G277" s="317">
        <v>1226.1300000000001</v>
      </c>
      <c r="H277" s="317">
        <v>1506.66</v>
      </c>
      <c r="I277" s="317">
        <v>68703.69</v>
      </c>
      <c r="J277" s="33">
        <v>1.3186155363405951E-2</v>
      </c>
    </row>
    <row r="278" spans="1:10" ht="29.1" customHeight="1" thickBot="1" x14ac:dyDescent="0.25">
      <c r="A278" s="16" t="s">
        <v>623</v>
      </c>
      <c r="B278" s="17"/>
      <c r="C278" s="18"/>
      <c r="D278" s="19" t="s">
        <v>624</v>
      </c>
      <c r="E278" s="18"/>
      <c r="F278" s="309"/>
      <c r="G278" s="323"/>
      <c r="H278" s="324"/>
      <c r="I278" s="325">
        <v>583664.36</v>
      </c>
      <c r="J278" s="30">
        <v>0.11202147848307568</v>
      </c>
    </row>
    <row r="279" spans="1:10" ht="43.5" customHeight="1" x14ac:dyDescent="0.2">
      <c r="A279" s="10" t="s">
        <v>625</v>
      </c>
      <c r="B279" s="11" t="s">
        <v>626</v>
      </c>
      <c r="C279" s="11" t="s">
        <v>9</v>
      </c>
      <c r="D279" s="12" t="s">
        <v>627</v>
      </c>
      <c r="E279" s="11" t="s">
        <v>102</v>
      </c>
      <c r="F279" s="308">
        <v>48.53</v>
      </c>
      <c r="G279" s="321">
        <v>3069</v>
      </c>
      <c r="H279" s="321">
        <v>3771.18</v>
      </c>
      <c r="I279" s="321">
        <v>183015.36</v>
      </c>
      <c r="J279" s="31">
        <v>3.5125754829903183E-2</v>
      </c>
    </row>
    <row r="280" spans="1:10" ht="24" customHeight="1" x14ac:dyDescent="0.2">
      <c r="A280" s="3" t="s">
        <v>628</v>
      </c>
      <c r="B280" s="1" t="s">
        <v>555</v>
      </c>
      <c r="C280" s="1" t="s">
        <v>9</v>
      </c>
      <c r="D280" s="2" t="s">
        <v>556</v>
      </c>
      <c r="E280" s="1" t="s">
        <v>102</v>
      </c>
      <c r="F280" s="305">
        <v>164.47</v>
      </c>
      <c r="G280" s="316">
        <v>1096.24</v>
      </c>
      <c r="H280" s="316">
        <v>1347.05</v>
      </c>
      <c r="I280" s="316">
        <v>221549.31</v>
      </c>
      <c r="J280" s="32">
        <v>4.2521495167368563E-2</v>
      </c>
    </row>
    <row r="281" spans="1:10" ht="26.1" customHeight="1" x14ac:dyDescent="0.2">
      <c r="A281" s="3" t="s">
        <v>629</v>
      </c>
      <c r="B281" s="1" t="s">
        <v>111</v>
      </c>
      <c r="C281" s="1" t="s">
        <v>9</v>
      </c>
      <c r="D281" s="2" t="s">
        <v>112</v>
      </c>
      <c r="E281" s="1" t="s">
        <v>6</v>
      </c>
      <c r="F281" s="305">
        <v>93.5</v>
      </c>
      <c r="G281" s="316">
        <v>480.45</v>
      </c>
      <c r="H281" s="316">
        <v>590.37</v>
      </c>
      <c r="I281" s="316">
        <v>55199.59</v>
      </c>
      <c r="J281" s="32">
        <v>1.0594341726569702E-2</v>
      </c>
    </row>
    <row r="282" spans="1:10" ht="24" customHeight="1" x14ac:dyDescent="0.2">
      <c r="A282" s="3" t="s">
        <v>630</v>
      </c>
      <c r="B282" s="1" t="s">
        <v>631</v>
      </c>
      <c r="C282" s="1" t="s">
        <v>37</v>
      </c>
      <c r="D282" s="2" t="s">
        <v>632</v>
      </c>
      <c r="E282" s="1" t="s">
        <v>6</v>
      </c>
      <c r="F282" s="305">
        <v>140.85</v>
      </c>
      <c r="G282" s="316">
        <v>653.98</v>
      </c>
      <c r="H282" s="316">
        <v>803.61</v>
      </c>
      <c r="I282" s="316">
        <v>113188.46</v>
      </c>
      <c r="J282" s="32">
        <v>2.1724024123080724E-2</v>
      </c>
    </row>
    <row r="283" spans="1:10" ht="45" customHeight="1" thickBot="1" x14ac:dyDescent="0.25">
      <c r="A283" s="4" t="s">
        <v>633</v>
      </c>
      <c r="B283" s="5" t="s">
        <v>569</v>
      </c>
      <c r="C283" s="5" t="s">
        <v>79</v>
      </c>
      <c r="D283" s="6" t="s">
        <v>570</v>
      </c>
      <c r="E283" s="5" t="s">
        <v>6</v>
      </c>
      <c r="F283" s="306">
        <v>140.85</v>
      </c>
      <c r="G283" s="317">
        <v>61.89</v>
      </c>
      <c r="H283" s="317">
        <v>76.05</v>
      </c>
      <c r="I283" s="317">
        <v>10711.64</v>
      </c>
      <c r="J283" s="33">
        <v>2.0558626361535126E-3</v>
      </c>
    </row>
    <row r="284" spans="1:10" ht="29.1" customHeight="1" thickBot="1" x14ac:dyDescent="0.25">
      <c r="A284" s="16" t="s">
        <v>634</v>
      </c>
      <c r="B284" s="17"/>
      <c r="C284" s="18"/>
      <c r="D284" s="19" t="s">
        <v>635</v>
      </c>
      <c r="E284" s="18"/>
      <c r="F284" s="309"/>
      <c r="G284" s="323"/>
      <c r="H284" s="324"/>
      <c r="I284" s="325">
        <v>73021.72</v>
      </c>
      <c r="J284" s="30">
        <v>1.4014905819805714E-2</v>
      </c>
    </row>
    <row r="285" spans="1:10" ht="39.75" customHeight="1" x14ac:dyDescent="0.2">
      <c r="A285" s="10" t="s">
        <v>636</v>
      </c>
      <c r="B285" s="11" t="s">
        <v>618</v>
      </c>
      <c r="C285" s="11" t="s">
        <v>9</v>
      </c>
      <c r="D285" s="12" t="s">
        <v>619</v>
      </c>
      <c r="E285" s="11" t="s">
        <v>109</v>
      </c>
      <c r="F285" s="308">
        <v>32</v>
      </c>
      <c r="G285" s="321">
        <v>381.71</v>
      </c>
      <c r="H285" s="321">
        <v>469.04</v>
      </c>
      <c r="I285" s="321">
        <v>15009.28</v>
      </c>
      <c r="J285" s="31">
        <v>2.8806996825477887E-3</v>
      </c>
    </row>
    <row r="286" spans="1:10" ht="26.1" customHeight="1" x14ac:dyDescent="0.2">
      <c r="A286" s="3" t="s">
        <v>637</v>
      </c>
      <c r="B286" s="1" t="s">
        <v>621</v>
      </c>
      <c r="C286" s="1" t="s">
        <v>9</v>
      </c>
      <c r="D286" s="2" t="s">
        <v>622</v>
      </c>
      <c r="E286" s="1" t="s">
        <v>102</v>
      </c>
      <c r="F286" s="305">
        <v>15.6</v>
      </c>
      <c r="G286" s="316">
        <v>1226.1300000000001</v>
      </c>
      <c r="H286" s="316">
        <v>1506.66</v>
      </c>
      <c r="I286" s="316">
        <v>23503.89</v>
      </c>
      <c r="J286" s="32">
        <v>4.5110523930287222E-3</v>
      </c>
    </row>
    <row r="287" spans="1:10" ht="24" customHeight="1" x14ac:dyDescent="0.2">
      <c r="A287" s="3" t="s">
        <v>638</v>
      </c>
      <c r="B287" s="1" t="s">
        <v>555</v>
      </c>
      <c r="C287" s="1" t="s">
        <v>9</v>
      </c>
      <c r="D287" s="2" t="s">
        <v>556</v>
      </c>
      <c r="E287" s="1" t="s">
        <v>102</v>
      </c>
      <c r="F287" s="305">
        <v>24.22</v>
      </c>
      <c r="G287" s="316">
        <v>1096.24</v>
      </c>
      <c r="H287" s="316">
        <v>1347.05</v>
      </c>
      <c r="I287" s="316">
        <v>32625.55</v>
      </c>
      <c r="J287" s="32">
        <v>6.2617534970329696E-3</v>
      </c>
    </row>
    <row r="288" spans="1:10" ht="24" customHeight="1" thickBot="1" x14ac:dyDescent="0.25">
      <c r="A288" s="4" t="s">
        <v>639</v>
      </c>
      <c r="B288" s="5" t="s">
        <v>640</v>
      </c>
      <c r="C288" s="5" t="s">
        <v>79</v>
      </c>
      <c r="D288" s="6" t="s">
        <v>641</v>
      </c>
      <c r="E288" s="5" t="s">
        <v>74</v>
      </c>
      <c r="F288" s="306">
        <v>50</v>
      </c>
      <c r="G288" s="317">
        <v>30.65</v>
      </c>
      <c r="H288" s="317">
        <v>37.659999999999997</v>
      </c>
      <c r="I288" s="317">
        <v>1883</v>
      </c>
      <c r="J288" s="33">
        <v>3.6140024719623365E-4</v>
      </c>
    </row>
    <row r="289" spans="1:10" ht="29.1" customHeight="1" thickBot="1" x14ac:dyDescent="0.25">
      <c r="A289" s="16" t="s">
        <v>642</v>
      </c>
      <c r="B289" s="17"/>
      <c r="C289" s="18"/>
      <c r="D289" s="19" t="s">
        <v>43</v>
      </c>
      <c r="E289" s="18"/>
      <c r="F289" s="309"/>
      <c r="G289" s="323"/>
      <c r="H289" s="324"/>
      <c r="I289" s="325">
        <v>110423.57</v>
      </c>
      <c r="J289" s="30">
        <v>2.1193364574769311E-2</v>
      </c>
    </row>
    <row r="290" spans="1:10" ht="24" customHeight="1" x14ac:dyDescent="0.2">
      <c r="A290" s="10" t="s">
        <v>643</v>
      </c>
      <c r="B290" s="11" t="s">
        <v>644</v>
      </c>
      <c r="C290" s="11" t="s">
        <v>9</v>
      </c>
      <c r="D290" s="12" t="s">
        <v>645</v>
      </c>
      <c r="E290" s="11" t="s">
        <v>6</v>
      </c>
      <c r="F290" s="308">
        <v>140.85</v>
      </c>
      <c r="G290" s="321">
        <v>57.54</v>
      </c>
      <c r="H290" s="321">
        <v>70.7</v>
      </c>
      <c r="I290" s="321">
        <v>9958.09</v>
      </c>
      <c r="J290" s="31">
        <v>1.9112353625078823E-3</v>
      </c>
    </row>
    <row r="291" spans="1:10" ht="24" customHeight="1" x14ac:dyDescent="0.2">
      <c r="A291" s="3" t="s">
        <v>646</v>
      </c>
      <c r="B291" s="1" t="s">
        <v>111</v>
      </c>
      <c r="C291" s="1" t="s">
        <v>9</v>
      </c>
      <c r="D291" s="2" t="s">
        <v>112</v>
      </c>
      <c r="E291" s="1" t="s">
        <v>6</v>
      </c>
      <c r="F291" s="305">
        <v>140.85</v>
      </c>
      <c r="G291" s="316">
        <v>480.45</v>
      </c>
      <c r="H291" s="316">
        <v>590.37</v>
      </c>
      <c r="I291" s="316">
        <v>83153.61</v>
      </c>
      <c r="J291" s="32">
        <v>1.5959498252394694E-2</v>
      </c>
    </row>
    <row r="292" spans="1:10" ht="26.1" customHeight="1" thickBot="1" x14ac:dyDescent="0.25">
      <c r="A292" s="4" t="s">
        <v>647</v>
      </c>
      <c r="B292" s="5" t="s">
        <v>320</v>
      </c>
      <c r="C292" s="5" t="s">
        <v>9</v>
      </c>
      <c r="D292" s="6" t="s">
        <v>321</v>
      </c>
      <c r="E292" s="5" t="s">
        <v>6</v>
      </c>
      <c r="F292" s="306">
        <v>140.85</v>
      </c>
      <c r="G292" s="317">
        <v>100.03</v>
      </c>
      <c r="H292" s="317">
        <v>122.91</v>
      </c>
      <c r="I292" s="317">
        <v>17311.87</v>
      </c>
      <c r="J292" s="33">
        <v>3.3226309598667347E-3</v>
      </c>
    </row>
    <row r="293" spans="1:10" ht="29.1" customHeight="1" thickBot="1" x14ac:dyDescent="0.25">
      <c r="A293" s="16" t="s">
        <v>648</v>
      </c>
      <c r="B293" s="17"/>
      <c r="C293" s="18"/>
      <c r="D293" s="19" t="s">
        <v>649</v>
      </c>
      <c r="E293" s="18"/>
      <c r="F293" s="309"/>
      <c r="G293" s="323"/>
      <c r="H293" s="324"/>
      <c r="I293" s="325">
        <v>76030.97</v>
      </c>
      <c r="J293" s="30">
        <v>1.4592464871253014E-2</v>
      </c>
    </row>
    <row r="294" spans="1:10" ht="26.1" customHeight="1" x14ac:dyDescent="0.2">
      <c r="A294" s="10" t="s">
        <v>650</v>
      </c>
      <c r="B294" s="11" t="s">
        <v>651</v>
      </c>
      <c r="C294" s="11" t="s">
        <v>9</v>
      </c>
      <c r="D294" s="12" t="s">
        <v>652</v>
      </c>
      <c r="E294" s="11" t="s">
        <v>109</v>
      </c>
      <c r="F294" s="308">
        <v>20</v>
      </c>
      <c r="G294" s="321">
        <v>416.84</v>
      </c>
      <c r="H294" s="321">
        <v>512.21</v>
      </c>
      <c r="I294" s="321">
        <v>10244.200000000001</v>
      </c>
      <c r="J294" s="31">
        <v>1.9661478557236626E-3</v>
      </c>
    </row>
    <row r="295" spans="1:10" ht="24" customHeight="1" x14ac:dyDescent="0.2">
      <c r="A295" s="3" t="s">
        <v>653</v>
      </c>
      <c r="B295" s="1" t="s">
        <v>654</v>
      </c>
      <c r="C295" s="1" t="s">
        <v>37</v>
      </c>
      <c r="D295" s="2" t="s">
        <v>655</v>
      </c>
      <c r="E295" s="1" t="s">
        <v>377</v>
      </c>
      <c r="F295" s="305">
        <v>42.96</v>
      </c>
      <c r="G295" s="316">
        <v>1019.75</v>
      </c>
      <c r="H295" s="316">
        <v>1253.06</v>
      </c>
      <c r="I295" s="316">
        <v>53831.45</v>
      </c>
      <c r="J295" s="32">
        <v>1.033175748111083E-2</v>
      </c>
    </row>
    <row r="296" spans="1:10" ht="24" customHeight="1" x14ac:dyDescent="0.2">
      <c r="A296" s="3" t="s">
        <v>656</v>
      </c>
      <c r="B296" s="1" t="s">
        <v>657</v>
      </c>
      <c r="C296" s="1" t="s">
        <v>9</v>
      </c>
      <c r="D296" s="2" t="s">
        <v>658</v>
      </c>
      <c r="E296" s="1" t="s">
        <v>6</v>
      </c>
      <c r="F296" s="305">
        <v>3.15</v>
      </c>
      <c r="G296" s="316">
        <v>1600.45</v>
      </c>
      <c r="H296" s="316">
        <v>1966.63</v>
      </c>
      <c r="I296" s="316">
        <v>6194.88</v>
      </c>
      <c r="J296" s="32">
        <v>1.1889703469734488E-3</v>
      </c>
    </row>
    <row r="297" spans="1:10" ht="26.1" customHeight="1" thickBot="1" x14ac:dyDescent="0.25">
      <c r="A297" s="4" t="s">
        <v>659</v>
      </c>
      <c r="B297" s="5" t="s">
        <v>660</v>
      </c>
      <c r="C297" s="5" t="s">
        <v>9</v>
      </c>
      <c r="D297" s="6" t="s">
        <v>661</v>
      </c>
      <c r="E297" s="5" t="s">
        <v>11</v>
      </c>
      <c r="F297" s="306">
        <v>4</v>
      </c>
      <c r="G297" s="317">
        <v>1171.97</v>
      </c>
      <c r="H297" s="317">
        <v>1440.11</v>
      </c>
      <c r="I297" s="317">
        <v>5760.44</v>
      </c>
      <c r="J297" s="33">
        <v>1.1055891874450728E-3</v>
      </c>
    </row>
    <row r="298" spans="1:10" ht="29.1" customHeight="1" thickBot="1" x14ac:dyDescent="0.25">
      <c r="A298" s="16" t="s">
        <v>662</v>
      </c>
      <c r="B298" s="17"/>
      <c r="C298" s="18"/>
      <c r="D298" s="19" t="s">
        <v>663</v>
      </c>
      <c r="E298" s="18"/>
      <c r="F298" s="309"/>
      <c r="G298" s="323"/>
      <c r="H298" s="324"/>
      <c r="I298" s="325">
        <v>41328.68</v>
      </c>
      <c r="J298" s="30">
        <v>7.9321270144949753E-3</v>
      </c>
    </row>
    <row r="299" spans="1:10" ht="26.1" customHeight="1" x14ac:dyDescent="0.2">
      <c r="A299" s="10" t="s">
        <v>664</v>
      </c>
      <c r="B299" s="11" t="s">
        <v>665</v>
      </c>
      <c r="C299" s="11" t="s">
        <v>9</v>
      </c>
      <c r="D299" s="12" t="s">
        <v>666</v>
      </c>
      <c r="E299" s="11" t="s">
        <v>11</v>
      </c>
      <c r="F299" s="308">
        <v>1</v>
      </c>
      <c r="G299" s="321">
        <v>20354.080000000002</v>
      </c>
      <c r="H299" s="321">
        <v>25011.09</v>
      </c>
      <c r="I299" s="321">
        <v>25011.09</v>
      </c>
      <c r="J299" s="31">
        <v>4.8003261331105935E-3</v>
      </c>
    </row>
    <row r="300" spans="1:10" ht="24" customHeight="1" x14ac:dyDescent="0.2">
      <c r="A300" s="3" t="s">
        <v>667</v>
      </c>
      <c r="B300" s="1" t="s">
        <v>668</v>
      </c>
      <c r="C300" s="1" t="s">
        <v>9</v>
      </c>
      <c r="D300" s="2" t="s">
        <v>669</v>
      </c>
      <c r="E300" s="1" t="s">
        <v>6</v>
      </c>
      <c r="F300" s="305">
        <v>36</v>
      </c>
      <c r="G300" s="316">
        <v>154.56</v>
      </c>
      <c r="H300" s="316">
        <v>189.92</v>
      </c>
      <c r="I300" s="316">
        <v>6837.12</v>
      </c>
      <c r="J300" s="32">
        <v>1.3122341253905007E-3</v>
      </c>
    </row>
    <row r="301" spans="1:10" ht="24" customHeight="1" x14ac:dyDescent="0.2">
      <c r="A301" s="3" t="s">
        <v>670</v>
      </c>
      <c r="B301" s="1" t="s">
        <v>671</v>
      </c>
      <c r="C301" s="1" t="s">
        <v>9</v>
      </c>
      <c r="D301" s="2" t="s">
        <v>672</v>
      </c>
      <c r="E301" s="1" t="s">
        <v>6</v>
      </c>
      <c r="F301" s="305">
        <v>6</v>
      </c>
      <c r="G301" s="316">
        <v>114.2</v>
      </c>
      <c r="H301" s="316">
        <v>140.32</v>
      </c>
      <c r="I301" s="316">
        <v>841.92</v>
      </c>
      <c r="J301" s="32">
        <v>1.6158794270815349E-4</v>
      </c>
    </row>
    <row r="302" spans="1:10" ht="24" customHeight="1" x14ac:dyDescent="0.2">
      <c r="A302" s="3" t="s">
        <v>673</v>
      </c>
      <c r="B302" s="1" t="s">
        <v>674</v>
      </c>
      <c r="C302" s="1" t="s">
        <v>9</v>
      </c>
      <c r="D302" s="2" t="s">
        <v>675</v>
      </c>
      <c r="E302" s="1" t="s">
        <v>11</v>
      </c>
      <c r="F302" s="305">
        <v>1</v>
      </c>
      <c r="G302" s="316">
        <v>991.11</v>
      </c>
      <c r="H302" s="316">
        <v>1217.8699999999999</v>
      </c>
      <c r="I302" s="316">
        <v>1217.8699999999999</v>
      </c>
      <c r="J302" s="32">
        <v>2.3374323900843179E-4</v>
      </c>
    </row>
    <row r="303" spans="1:10" ht="24" customHeight="1" x14ac:dyDescent="0.2">
      <c r="A303" s="3" t="s">
        <v>676</v>
      </c>
      <c r="B303" s="1" t="s">
        <v>677</v>
      </c>
      <c r="C303" s="1" t="s">
        <v>9</v>
      </c>
      <c r="D303" s="2" t="s">
        <v>678</v>
      </c>
      <c r="E303" s="1" t="s">
        <v>6</v>
      </c>
      <c r="F303" s="305">
        <v>36</v>
      </c>
      <c r="G303" s="316">
        <v>65.66</v>
      </c>
      <c r="H303" s="316">
        <v>80.680000000000007</v>
      </c>
      <c r="I303" s="316">
        <v>2904.48</v>
      </c>
      <c r="J303" s="32">
        <v>5.5745076472465038E-4</v>
      </c>
    </row>
    <row r="304" spans="1:10" ht="24" customHeight="1" x14ac:dyDescent="0.2">
      <c r="A304" s="3" t="s">
        <v>679</v>
      </c>
      <c r="B304" s="1" t="s">
        <v>680</v>
      </c>
      <c r="C304" s="1" t="s">
        <v>4</v>
      </c>
      <c r="D304" s="2" t="s">
        <v>681</v>
      </c>
      <c r="E304" s="1" t="s">
        <v>6</v>
      </c>
      <c r="F304" s="305">
        <v>36</v>
      </c>
      <c r="G304" s="316">
        <v>49.71</v>
      </c>
      <c r="H304" s="316">
        <v>61.08</v>
      </c>
      <c r="I304" s="316">
        <v>2198.88</v>
      </c>
      <c r="J304" s="32">
        <v>4.2202643417676804E-4</v>
      </c>
    </row>
    <row r="305" spans="1:10" ht="24" customHeight="1" x14ac:dyDescent="0.2">
      <c r="A305" s="3" t="s">
        <v>682</v>
      </c>
      <c r="B305" s="1" t="s">
        <v>683</v>
      </c>
      <c r="C305" s="1" t="s">
        <v>4</v>
      </c>
      <c r="D305" s="2" t="s">
        <v>684</v>
      </c>
      <c r="E305" s="1" t="s">
        <v>6</v>
      </c>
      <c r="F305" s="305">
        <v>36</v>
      </c>
      <c r="G305" s="316">
        <v>40.72</v>
      </c>
      <c r="H305" s="316">
        <v>50.03</v>
      </c>
      <c r="I305" s="316">
        <v>1801.08</v>
      </c>
      <c r="J305" s="32">
        <v>3.4567751312808952E-4</v>
      </c>
    </row>
    <row r="306" spans="1:10" ht="26.1" customHeight="1" thickBot="1" x14ac:dyDescent="0.25">
      <c r="A306" s="4" t="s">
        <v>685</v>
      </c>
      <c r="B306" s="5" t="s">
        <v>686</v>
      </c>
      <c r="C306" s="5" t="s">
        <v>4</v>
      </c>
      <c r="D306" s="6" t="s">
        <v>687</v>
      </c>
      <c r="E306" s="5" t="s">
        <v>6</v>
      </c>
      <c r="F306" s="306">
        <v>36</v>
      </c>
      <c r="G306" s="317">
        <v>11.67</v>
      </c>
      <c r="H306" s="317">
        <v>14.34</v>
      </c>
      <c r="I306" s="317">
        <v>516.24</v>
      </c>
      <c r="J306" s="33">
        <v>9.9080862247787391E-5</v>
      </c>
    </row>
    <row r="307" spans="1:10" ht="29.1" customHeight="1" thickBot="1" x14ac:dyDescent="0.25">
      <c r="A307" s="16" t="s">
        <v>688</v>
      </c>
      <c r="B307" s="17"/>
      <c r="C307" s="18"/>
      <c r="D307" s="19" t="s">
        <v>689</v>
      </c>
      <c r="E307" s="18"/>
      <c r="F307" s="309"/>
      <c r="G307" s="323"/>
      <c r="H307" s="324"/>
      <c r="I307" s="325">
        <v>125786.04</v>
      </c>
      <c r="J307" s="30">
        <v>2.4141851274474421E-2</v>
      </c>
    </row>
    <row r="308" spans="1:10" ht="26.1" customHeight="1" x14ac:dyDescent="0.2">
      <c r="A308" s="10" t="s">
        <v>690</v>
      </c>
      <c r="B308" s="11" t="s">
        <v>691</v>
      </c>
      <c r="C308" s="11" t="s">
        <v>9</v>
      </c>
      <c r="D308" s="12" t="s">
        <v>692</v>
      </c>
      <c r="E308" s="11" t="s">
        <v>11</v>
      </c>
      <c r="F308" s="308">
        <v>1</v>
      </c>
      <c r="G308" s="321">
        <v>395.94</v>
      </c>
      <c r="H308" s="321">
        <v>486.53</v>
      </c>
      <c r="I308" s="321">
        <v>486.53</v>
      </c>
      <c r="J308" s="31">
        <v>9.3378684157399664E-5</v>
      </c>
    </row>
    <row r="309" spans="1:10" ht="24" customHeight="1" x14ac:dyDescent="0.2">
      <c r="A309" s="3" t="s">
        <v>693</v>
      </c>
      <c r="B309" s="1" t="s">
        <v>694</v>
      </c>
      <c r="C309" s="1" t="s">
        <v>9</v>
      </c>
      <c r="D309" s="2" t="s">
        <v>695</v>
      </c>
      <c r="E309" s="1" t="s">
        <v>11</v>
      </c>
      <c r="F309" s="305">
        <v>1</v>
      </c>
      <c r="G309" s="316">
        <v>2001.03</v>
      </c>
      <c r="H309" s="316">
        <v>2458.86</v>
      </c>
      <c r="I309" s="316">
        <v>2458.86</v>
      </c>
      <c r="J309" s="32">
        <v>4.7192385120601758E-4</v>
      </c>
    </row>
    <row r="310" spans="1:10" ht="24" customHeight="1" x14ac:dyDescent="0.2">
      <c r="A310" s="3" t="s">
        <v>696</v>
      </c>
      <c r="B310" s="1" t="s">
        <v>697</v>
      </c>
      <c r="C310" s="1" t="s">
        <v>4</v>
      </c>
      <c r="D310" s="2" t="s">
        <v>698</v>
      </c>
      <c r="E310" s="1" t="s">
        <v>15</v>
      </c>
      <c r="F310" s="305">
        <v>8</v>
      </c>
      <c r="G310" s="316">
        <v>580.04</v>
      </c>
      <c r="H310" s="316">
        <v>712.75</v>
      </c>
      <c r="I310" s="316">
        <v>5702</v>
      </c>
      <c r="J310" s="32">
        <v>1.0943729206122806E-3</v>
      </c>
    </row>
    <row r="311" spans="1:10" ht="26.1" customHeight="1" x14ac:dyDescent="0.2">
      <c r="A311" s="3" t="s">
        <v>699</v>
      </c>
      <c r="B311" s="1" t="s">
        <v>700</v>
      </c>
      <c r="C311" s="1" t="s">
        <v>9</v>
      </c>
      <c r="D311" s="2" t="s">
        <v>701</v>
      </c>
      <c r="E311" s="1" t="s">
        <v>11</v>
      </c>
      <c r="F311" s="305">
        <v>1</v>
      </c>
      <c r="G311" s="316">
        <v>97.61</v>
      </c>
      <c r="H311" s="316">
        <v>119.94</v>
      </c>
      <c r="I311" s="316">
        <v>119.94</v>
      </c>
      <c r="J311" s="32">
        <v>2.3019833058266735E-5</v>
      </c>
    </row>
    <row r="312" spans="1:10" ht="24" customHeight="1" x14ac:dyDescent="0.2">
      <c r="A312" s="3" t="s">
        <v>702</v>
      </c>
      <c r="B312" s="1" t="s">
        <v>703</v>
      </c>
      <c r="C312" s="1" t="s">
        <v>21</v>
      </c>
      <c r="D312" s="2" t="s">
        <v>704</v>
      </c>
      <c r="E312" s="1" t="s">
        <v>11</v>
      </c>
      <c r="F312" s="305">
        <v>2</v>
      </c>
      <c r="G312" s="316">
        <v>28.29</v>
      </c>
      <c r="H312" s="316">
        <v>34.76</v>
      </c>
      <c r="I312" s="316">
        <v>69.52</v>
      </c>
      <c r="J312" s="32">
        <v>1.3342828032438748E-5</v>
      </c>
    </row>
    <row r="313" spans="1:10" ht="24" customHeight="1" x14ac:dyDescent="0.2">
      <c r="A313" s="3" t="s">
        <v>705</v>
      </c>
      <c r="B313" s="1" t="s">
        <v>706</v>
      </c>
      <c r="C313" s="1" t="s">
        <v>37</v>
      </c>
      <c r="D313" s="2" t="s">
        <v>707</v>
      </c>
      <c r="E313" s="1" t="s">
        <v>377</v>
      </c>
      <c r="F313" s="305">
        <v>140.85</v>
      </c>
      <c r="G313" s="316">
        <v>664.44</v>
      </c>
      <c r="H313" s="316">
        <v>816.46</v>
      </c>
      <c r="I313" s="316">
        <v>114998.39</v>
      </c>
      <c r="J313" s="32">
        <v>2.2071400198177847E-2</v>
      </c>
    </row>
    <row r="314" spans="1:10" ht="26.1" customHeight="1" thickBot="1" x14ac:dyDescent="0.25">
      <c r="A314" s="4" t="s">
        <v>708</v>
      </c>
      <c r="B314" s="5" t="s">
        <v>709</v>
      </c>
      <c r="C314" s="5" t="s">
        <v>9</v>
      </c>
      <c r="D314" s="6" t="s">
        <v>710</v>
      </c>
      <c r="E314" s="5" t="s">
        <v>11</v>
      </c>
      <c r="F314" s="306">
        <v>5</v>
      </c>
      <c r="G314" s="317">
        <v>317.52</v>
      </c>
      <c r="H314" s="317">
        <v>390.16</v>
      </c>
      <c r="I314" s="317">
        <v>1950.8</v>
      </c>
      <c r="J314" s="33">
        <v>3.7441295923017133E-4</v>
      </c>
    </row>
    <row r="315" spans="1:10" ht="29.1" customHeight="1" thickBot="1" x14ac:dyDescent="0.25">
      <c r="A315" s="16" t="s">
        <v>711</v>
      </c>
      <c r="B315" s="17"/>
      <c r="C315" s="18"/>
      <c r="D315" s="19" t="s">
        <v>712</v>
      </c>
      <c r="E315" s="18"/>
      <c r="F315" s="309"/>
      <c r="G315" s="323"/>
      <c r="H315" s="324"/>
      <c r="I315" s="325">
        <v>170074.66</v>
      </c>
      <c r="J315" s="30">
        <v>3.2642073375366648E-2</v>
      </c>
    </row>
    <row r="316" spans="1:10" ht="29.1" customHeight="1" thickBot="1" x14ac:dyDescent="0.25">
      <c r="A316" s="16" t="s">
        <v>713</v>
      </c>
      <c r="B316" s="17"/>
      <c r="C316" s="18"/>
      <c r="D316" s="19" t="s">
        <v>772</v>
      </c>
      <c r="E316" s="18"/>
      <c r="F316" s="309"/>
      <c r="G316" s="323"/>
      <c r="H316" s="324"/>
      <c r="I316" s="325">
        <v>47062.51</v>
      </c>
      <c r="J316" s="30">
        <v>9.0326090003585869E-3</v>
      </c>
    </row>
    <row r="317" spans="1:10" ht="24" customHeight="1" x14ac:dyDescent="0.2">
      <c r="A317" s="10" t="s">
        <v>773</v>
      </c>
      <c r="B317" s="11" t="s">
        <v>138</v>
      </c>
      <c r="C317" s="11" t="s">
        <v>4</v>
      </c>
      <c r="D317" s="12" t="s">
        <v>139</v>
      </c>
      <c r="E317" s="11" t="s">
        <v>102</v>
      </c>
      <c r="F317" s="308">
        <v>4</v>
      </c>
      <c r="G317" s="321">
        <v>72.64</v>
      </c>
      <c r="H317" s="321">
        <v>89.26</v>
      </c>
      <c r="I317" s="321">
        <v>357.04</v>
      </c>
      <c r="J317" s="31">
        <v>6.8525939595827546E-5</v>
      </c>
    </row>
    <row r="318" spans="1:10" ht="51.95" customHeight="1" x14ac:dyDescent="0.2">
      <c r="A318" s="3" t="s">
        <v>774</v>
      </c>
      <c r="B318" s="1" t="s">
        <v>518</v>
      </c>
      <c r="C318" s="1" t="s">
        <v>4</v>
      </c>
      <c r="D318" s="2" t="s">
        <v>519</v>
      </c>
      <c r="E318" s="1" t="s">
        <v>102</v>
      </c>
      <c r="F318" s="305">
        <v>11.27</v>
      </c>
      <c r="G318" s="316">
        <v>3372.59</v>
      </c>
      <c r="H318" s="316">
        <v>4144.2299999999996</v>
      </c>
      <c r="I318" s="316">
        <v>46705.47</v>
      </c>
      <c r="J318" s="32">
        <v>8.9640830607627588E-3</v>
      </c>
    </row>
    <row r="319" spans="1:10" ht="26.1" customHeight="1" x14ac:dyDescent="0.2">
      <c r="A319" s="3" t="s">
        <v>775</v>
      </c>
      <c r="B319" s="1" t="s">
        <v>150</v>
      </c>
      <c r="C319" s="1" t="s">
        <v>9</v>
      </c>
      <c r="D319" s="2" t="s">
        <v>599</v>
      </c>
      <c r="E319" s="1" t="s">
        <v>109</v>
      </c>
      <c r="F319" s="305">
        <v>140.85</v>
      </c>
      <c r="G319" s="316">
        <v>418.74</v>
      </c>
      <c r="H319" s="316">
        <v>514.54</v>
      </c>
      <c r="I319" s="316">
        <v>72472.95</v>
      </c>
      <c r="J319" s="32">
        <v>1.3909581542772323E-2</v>
      </c>
    </row>
    <row r="320" spans="1:10" ht="52.5" customHeight="1" x14ac:dyDescent="0.2">
      <c r="A320" s="3" t="s">
        <v>714</v>
      </c>
      <c r="B320" s="1" t="s">
        <v>715</v>
      </c>
      <c r="C320" s="1" t="s">
        <v>79</v>
      </c>
      <c r="D320" s="2" t="s">
        <v>716</v>
      </c>
      <c r="E320" s="1" t="s">
        <v>74</v>
      </c>
      <c r="F320" s="305">
        <v>40</v>
      </c>
      <c r="G320" s="316">
        <v>988.54</v>
      </c>
      <c r="H320" s="316">
        <v>1214.71</v>
      </c>
      <c r="I320" s="316">
        <v>48588.4</v>
      </c>
      <c r="J320" s="32">
        <v>9.3254698730055648E-3</v>
      </c>
    </row>
    <row r="321" spans="1:10" ht="24" customHeight="1" thickBot="1" x14ac:dyDescent="0.25">
      <c r="A321" s="4" t="s">
        <v>717</v>
      </c>
      <c r="B321" s="5" t="s">
        <v>709</v>
      </c>
      <c r="C321" s="5" t="s">
        <v>9</v>
      </c>
      <c r="D321" s="6" t="s">
        <v>718</v>
      </c>
      <c r="E321" s="5" t="s">
        <v>11</v>
      </c>
      <c r="F321" s="306">
        <v>5</v>
      </c>
      <c r="G321" s="317">
        <v>317.52</v>
      </c>
      <c r="H321" s="317">
        <v>390.16</v>
      </c>
      <c r="I321" s="317">
        <v>1950.8</v>
      </c>
      <c r="J321" s="33">
        <v>3.7441295923017133E-4</v>
      </c>
    </row>
    <row r="322" spans="1:10" ht="29.1" customHeight="1" thickBot="1" x14ac:dyDescent="0.25">
      <c r="A322" s="16" t="s">
        <v>719</v>
      </c>
      <c r="B322" s="17"/>
      <c r="C322" s="18"/>
      <c r="D322" s="19" t="s">
        <v>720</v>
      </c>
      <c r="E322" s="18"/>
      <c r="F322" s="309"/>
      <c r="G322" s="323"/>
      <c r="H322" s="324"/>
      <c r="I322" s="325">
        <v>17666.75</v>
      </c>
      <c r="J322" s="30">
        <v>3.3907423351853751E-3</v>
      </c>
    </row>
    <row r="323" spans="1:10" ht="42" customHeight="1" x14ac:dyDescent="0.2">
      <c r="A323" s="10" t="s">
        <v>721</v>
      </c>
      <c r="B323" s="11" t="s">
        <v>361</v>
      </c>
      <c r="C323" s="11" t="s">
        <v>37</v>
      </c>
      <c r="D323" s="12" t="s">
        <v>362</v>
      </c>
      <c r="E323" s="11" t="s">
        <v>74</v>
      </c>
      <c r="F323" s="308">
        <v>1</v>
      </c>
      <c r="G323" s="321">
        <v>14315.45</v>
      </c>
      <c r="H323" s="321">
        <v>17590.82</v>
      </c>
      <c r="I323" s="321">
        <v>17590.82</v>
      </c>
      <c r="J323" s="31">
        <v>3.3761692492748014E-3</v>
      </c>
    </row>
    <row r="324" spans="1:10" ht="20.100000000000001" customHeight="1" x14ac:dyDescent="0.2">
      <c r="A324" s="3" t="s">
        <v>722</v>
      </c>
      <c r="B324" s="1" t="s">
        <v>723</v>
      </c>
      <c r="C324" s="1" t="s">
        <v>9</v>
      </c>
      <c r="D324" s="2" t="s">
        <v>724</v>
      </c>
      <c r="E324" s="1" t="s">
        <v>11</v>
      </c>
      <c r="F324" s="305">
        <v>1</v>
      </c>
      <c r="G324" s="316">
        <v>50.13</v>
      </c>
      <c r="H324" s="316">
        <v>61.59</v>
      </c>
      <c r="I324" s="316">
        <v>61.59</v>
      </c>
      <c r="J324" s="32">
        <v>1.1820839737023915E-5</v>
      </c>
    </row>
    <row r="325" spans="1:10" ht="24" customHeight="1" thickBot="1" x14ac:dyDescent="0.25">
      <c r="A325" s="4" t="s">
        <v>725</v>
      </c>
      <c r="B325" s="5" t="s">
        <v>726</v>
      </c>
      <c r="C325" s="5" t="s">
        <v>9</v>
      </c>
      <c r="D325" s="6" t="s">
        <v>727</v>
      </c>
      <c r="E325" s="5" t="s">
        <v>11</v>
      </c>
      <c r="F325" s="306">
        <v>1</v>
      </c>
      <c r="G325" s="317">
        <v>11.67</v>
      </c>
      <c r="H325" s="317">
        <v>14.34</v>
      </c>
      <c r="I325" s="317">
        <v>14.34</v>
      </c>
      <c r="J325" s="33">
        <v>2.75224617354965E-6</v>
      </c>
    </row>
    <row r="326" spans="1:10" ht="29.1" customHeight="1" thickBot="1" x14ac:dyDescent="0.25">
      <c r="A326" s="25" t="s">
        <v>728</v>
      </c>
      <c r="B326" s="26"/>
      <c r="C326" s="27"/>
      <c r="D326" s="28" t="s">
        <v>729</v>
      </c>
      <c r="E326" s="27"/>
      <c r="F326" s="307"/>
      <c r="G326" s="318"/>
      <c r="H326" s="319"/>
      <c r="I326" s="320">
        <v>22435.759999999998</v>
      </c>
      <c r="J326" s="29">
        <v>4.3060484386804945E-3</v>
      </c>
    </row>
    <row r="327" spans="1:10" ht="24" customHeight="1" x14ac:dyDescent="0.2">
      <c r="A327" s="10" t="s">
        <v>730</v>
      </c>
      <c r="B327" s="11" t="s">
        <v>731</v>
      </c>
      <c r="C327" s="11" t="s">
        <v>4</v>
      </c>
      <c r="D327" s="12" t="s">
        <v>732</v>
      </c>
      <c r="E327" s="11" t="s">
        <v>6</v>
      </c>
      <c r="F327" s="308">
        <v>2253.41</v>
      </c>
      <c r="G327" s="321">
        <v>7.26</v>
      </c>
      <c r="H327" s="321">
        <v>8.92</v>
      </c>
      <c r="I327" s="321">
        <v>20100.41</v>
      </c>
      <c r="J327" s="31">
        <v>3.8578296031575397E-3</v>
      </c>
    </row>
    <row r="328" spans="1:10" ht="24" customHeight="1" thickBot="1" x14ac:dyDescent="0.25">
      <c r="A328" s="51" t="s">
        <v>733</v>
      </c>
      <c r="B328" s="52" t="s">
        <v>130</v>
      </c>
      <c r="C328" s="52" t="s">
        <v>79</v>
      </c>
      <c r="D328" s="53" t="s">
        <v>734</v>
      </c>
      <c r="E328" s="52" t="s">
        <v>74</v>
      </c>
      <c r="F328" s="311">
        <v>1</v>
      </c>
      <c r="G328" s="327">
        <v>1900.52</v>
      </c>
      <c r="H328" s="327">
        <v>2335.35</v>
      </c>
      <c r="I328" s="327">
        <v>2335.35</v>
      </c>
      <c r="J328" s="54">
        <v>4.4821883552295503E-4</v>
      </c>
    </row>
    <row r="329" spans="1:10" ht="24" customHeight="1" thickBot="1" x14ac:dyDescent="0.25">
      <c r="A329" s="35"/>
      <c r="B329" s="36"/>
      <c r="C329" s="36"/>
      <c r="D329" s="36"/>
      <c r="E329" s="36"/>
      <c r="F329" s="36"/>
      <c r="G329" s="36"/>
      <c r="H329" s="36"/>
      <c r="I329" s="36"/>
      <c r="J329" s="37"/>
    </row>
    <row r="330" spans="1:10" ht="24" customHeight="1" thickBot="1" x14ac:dyDescent="0.25">
      <c r="A330" s="56"/>
      <c r="B330" s="56"/>
      <c r="C330" s="56"/>
      <c r="D330" s="20"/>
      <c r="E330" s="62" t="s">
        <v>767</v>
      </c>
      <c r="F330" s="63"/>
      <c r="G330" s="64"/>
      <c r="H330" s="328">
        <v>4240245.59</v>
      </c>
      <c r="I330" s="329"/>
      <c r="J330" s="330"/>
    </row>
    <row r="331" spans="1:10" ht="24" customHeight="1" thickBot="1" x14ac:dyDescent="0.25">
      <c r="A331" s="56"/>
      <c r="B331" s="56"/>
      <c r="C331" s="56"/>
      <c r="D331" s="20"/>
      <c r="E331" s="59" t="s">
        <v>768</v>
      </c>
      <c r="F331" s="60"/>
      <c r="G331" s="61"/>
      <c r="H331" s="331">
        <v>970044.15</v>
      </c>
      <c r="I331" s="332"/>
      <c r="J331" s="333"/>
    </row>
    <row r="332" spans="1:10" ht="24" customHeight="1" thickBot="1" x14ac:dyDescent="0.25">
      <c r="A332" s="56"/>
      <c r="B332" s="56"/>
      <c r="C332" s="56"/>
      <c r="D332" s="20"/>
      <c r="E332" s="59" t="s">
        <v>769</v>
      </c>
      <c r="F332" s="60"/>
      <c r="G332" s="61"/>
      <c r="H332" s="331">
        <v>5210289.74</v>
      </c>
      <c r="I332" s="332"/>
      <c r="J332" s="333"/>
    </row>
    <row r="333" spans="1:10" ht="57.75" customHeight="1" x14ac:dyDescent="0.2">
      <c r="A333" s="21"/>
      <c r="B333" s="21"/>
      <c r="C333" s="21"/>
      <c r="D333" s="21"/>
      <c r="E333" s="21"/>
      <c r="F333" s="21"/>
      <c r="G333" s="21"/>
      <c r="H333" s="21"/>
      <c r="I333" s="21"/>
      <c r="J333" s="21"/>
    </row>
    <row r="334" spans="1:10" ht="57.75" customHeight="1" x14ac:dyDescent="0.2">
      <c r="A334" s="57" t="s">
        <v>735</v>
      </c>
      <c r="B334" s="58"/>
      <c r="C334" s="58"/>
      <c r="D334" s="58"/>
      <c r="E334" s="58"/>
      <c r="F334" s="58"/>
      <c r="G334" s="58"/>
      <c r="H334" s="58"/>
      <c r="I334" s="58"/>
      <c r="J334" s="58"/>
    </row>
    <row r="335" spans="1:10" ht="15.75" x14ac:dyDescent="0.2">
      <c r="B335" s="23" t="s">
        <v>770</v>
      </c>
    </row>
    <row r="336" spans="1:10" ht="15.75" x14ac:dyDescent="0.2">
      <c r="B336" s="23" t="s">
        <v>738</v>
      </c>
    </row>
    <row r="337" spans="2:2" ht="15.75" x14ac:dyDescent="0.2">
      <c r="B337" s="23" t="s">
        <v>739</v>
      </c>
    </row>
    <row r="338" spans="2:2" ht="15.75" x14ac:dyDescent="0.2">
      <c r="B338" s="23" t="s">
        <v>740</v>
      </c>
    </row>
    <row r="339" spans="2:2" ht="15.75" x14ac:dyDescent="0.2">
      <c r="B339" s="23" t="s">
        <v>741</v>
      </c>
    </row>
    <row r="340" spans="2:2" ht="15.75" x14ac:dyDescent="0.2">
      <c r="B340" s="23" t="s">
        <v>742</v>
      </c>
    </row>
    <row r="341" spans="2:2" ht="15.75" x14ac:dyDescent="0.2">
      <c r="B341" s="23" t="s">
        <v>743</v>
      </c>
    </row>
    <row r="342" spans="2:2" ht="15.75" x14ac:dyDescent="0.2">
      <c r="B342" s="23" t="s">
        <v>744</v>
      </c>
    </row>
    <row r="343" spans="2:2" ht="15.75" x14ac:dyDescent="0.2">
      <c r="B343" s="23" t="s">
        <v>745</v>
      </c>
    </row>
    <row r="344" spans="2:2" ht="15.75" x14ac:dyDescent="0.2">
      <c r="B344" s="23" t="s">
        <v>746</v>
      </c>
    </row>
    <row r="345" spans="2:2" ht="15" x14ac:dyDescent="0.2">
      <c r="B345" s="24" t="s">
        <v>747</v>
      </c>
    </row>
    <row r="346" spans="2:2" ht="15.75" x14ac:dyDescent="0.2">
      <c r="B346" s="23" t="s">
        <v>771</v>
      </c>
    </row>
  </sheetData>
  <mergeCells count="16">
    <mergeCell ref="A6:J6"/>
    <mergeCell ref="A1:J1"/>
    <mergeCell ref="A2:J2"/>
    <mergeCell ref="A3:J3"/>
    <mergeCell ref="A4:J4"/>
    <mergeCell ref="A5:J5"/>
    <mergeCell ref="A332:C332"/>
    <mergeCell ref="H332:J332"/>
    <mergeCell ref="A334:J334"/>
    <mergeCell ref="E332:G332"/>
    <mergeCell ref="A330:C330"/>
    <mergeCell ref="H330:J330"/>
    <mergeCell ref="A331:C331"/>
    <mergeCell ref="H331:J331"/>
    <mergeCell ref="E331:G331"/>
    <mergeCell ref="E330:G330"/>
  </mergeCells>
  <pageMargins left="0.5" right="0.5" top="1" bottom="1" header="0.5" footer="0.5"/>
  <pageSetup paperSize="9" scale="51" fitToHeight="0" orientation="portrait" r:id="rId1"/>
  <headerFooter>
    <oddHeader>&amp;L &amp;CPREFEITURA MUNICIPAL DE ANANINDEUA</oddHeader>
    <oddFooter>&amp;L &amp;CORLA DE ANANINDEUA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view="pageBreakPreview" zoomScale="60" zoomScaleNormal="80" workbookViewId="0">
      <selection sqref="A1:P1"/>
    </sheetView>
  </sheetViews>
  <sheetFormatPr defaultRowHeight="14.25" x14ac:dyDescent="0.2"/>
  <cols>
    <col min="1" max="1" width="6.375" customWidth="1"/>
    <col min="2" max="2" width="19.5" customWidth="1"/>
    <col min="3" max="3" width="13.125" customWidth="1"/>
    <col min="4" max="16" width="13.625" customWidth="1"/>
  </cols>
  <sheetData>
    <row r="1" spans="1:16" ht="24" customHeight="1" x14ac:dyDescent="0.2">
      <c r="A1" s="80" t="s">
        <v>736</v>
      </c>
      <c r="B1" s="81"/>
      <c r="C1" s="81"/>
      <c r="D1" s="81"/>
      <c r="E1" s="81"/>
      <c r="F1" s="81"/>
      <c r="G1" s="81"/>
      <c r="H1" s="81"/>
      <c r="I1" s="81"/>
      <c r="J1" s="81"/>
      <c r="K1" s="81"/>
      <c r="L1" s="81"/>
      <c r="M1" s="81"/>
      <c r="N1" s="81"/>
      <c r="O1" s="81"/>
      <c r="P1" s="82"/>
    </row>
    <row r="2" spans="1:16" ht="24" customHeight="1" x14ac:dyDescent="0.2">
      <c r="A2" s="83" t="s">
        <v>737</v>
      </c>
      <c r="B2" s="84"/>
      <c r="C2" s="84"/>
      <c r="D2" s="84"/>
      <c r="E2" s="84"/>
      <c r="F2" s="84"/>
      <c r="G2" s="84"/>
      <c r="H2" s="84"/>
      <c r="I2" s="84"/>
      <c r="J2" s="84"/>
      <c r="K2" s="84"/>
      <c r="L2" s="84"/>
      <c r="M2" s="84"/>
      <c r="N2" s="84"/>
      <c r="O2" s="84"/>
      <c r="P2" s="85"/>
    </row>
    <row r="3" spans="1:16" ht="24" customHeight="1" x14ac:dyDescent="0.2">
      <c r="A3" s="86" t="s">
        <v>748</v>
      </c>
      <c r="B3" s="87"/>
      <c r="C3" s="87"/>
      <c r="D3" s="87"/>
      <c r="E3" s="87"/>
      <c r="F3" s="87"/>
      <c r="G3" s="87"/>
      <c r="H3" s="87"/>
      <c r="I3" s="87"/>
      <c r="J3" s="87"/>
      <c r="K3" s="87"/>
      <c r="L3" s="87"/>
      <c r="M3" s="87"/>
      <c r="N3" s="87"/>
      <c r="O3" s="87"/>
      <c r="P3" s="88"/>
    </row>
    <row r="4" spans="1:16" ht="24" customHeight="1" x14ac:dyDescent="0.2">
      <c r="A4" s="83" t="s">
        <v>761</v>
      </c>
      <c r="B4" s="84"/>
      <c r="C4" s="84"/>
      <c r="D4" s="84"/>
      <c r="E4" s="84"/>
      <c r="F4" s="84"/>
      <c r="G4" s="84"/>
      <c r="H4" s="84"/>
      <c r="I4" s="84"/>
      <c r="J4" s="84"/>
      <c r="K4" s="84"/>
      <c r="L4" s="84"/>
      <c r="M4" s="84"/>
      <c r="N4" s="84"/>
      <c r="O4" s="84"/>
      <c r="P4" s="85"/>
    </row>
    <row r="5" spans="1:16" ht="24" customHeight="1" thickBot="1" x14ac:dyDescent="0.25">
      <c r="A5" s="89" t="s">
        <v>749</v>
      </c>
      <c r="B5" s="90"/>
      <c r="C5" s="90"/>
      <c r="D5" s="90"/>
      <c r="E5" s="90"/>
      <c r="F5" s="90"/>
      <c r="G5" s="90"/>
      <c r="H5" s="90"/>
      <c r="I5" s="90"/>
      <c r="J5" s="90"/>
      <c r="K5" s="90"/>
      <c r="L5" s="90"/>
      <c r="M5" s="90"/>
      <c r="N5" s="90"/>
      <c r="O5" s="90"/>
      <c r="P5" s="91"/>
    </row>
    <row r="6" spans="1:16" ht="24" customHeight="1" thickBot="1" x14ac:dyDescent="0.25">
      <c r="A6" s="92" t="s">
        <v>777</v>
      </c>
      <c r="B6" s="93"/>
      <c r="C6" s="93"/>
      <c r="D6" s="93"/>
      <c r="E6" s="93"/>
      <c r="F6" s="93"/>
      <c r="G6" s="93"/>
      <c r="H6" s="93"/>
      <c r="I6" s="93"/>
      <c r="J6" s="93"/>
      <c r="K6" s="93"/>
      <c r="L6" s="93"/>
      <c r="M6" s="93"/>
      <c r="N6" s="93"/>
      <c r="O6" s="93"/>
      <c r="P6" s="94"/>
    </row>
    <row r="7" spans="1:16" ht="30.75" customHeight="1" thickBot="1" x14ac:dyDescent="0.25">
      <c r="A7" s="95" t="s">
        <v>751</v>
      </c>
      <c r="B7" s="95" t="s">
        <v>754</v>
      </c>
      <c r="C7" s="95" t="s">
        <v>778</v>
      </c>
      <c r="D7" s="96" t="s">
        <v>779</v>
      </c>
      <c r="E7" s="95" t="s">
        <v>780</v>
      </c>
      <c r="F7" s="95" t="s">
        <v>781</v>
      </c>
      <c r="G7" s="95" t="s">
        <v>782</v>
      </c>
      <c r="H7" s="95" t="s">
        <v>783</v>
      </c>
      <c r="I7" s="96" t="s">
        <v>3239</v>
      </c>
      <c r="J7" s="96" t="s">
        <v>3240</v>
      </c>
      <c r="K7" s="96" t="s">
        <v>3241</v>
      </c>
      <c r="L7" s="96" t="s">
        <v>3242</v>
      </c>
      <c r="M7" s="96" t="s">
        <v>3243</v>
      </c>
      <c r="N7" s="96" t="s">
        <v>3244</v>
      </c>
      <c r="O7" s="96" t="s">
        <v>3245</v>
      </c>
      <c r="P7" s="96" t="s">
        <v>3246</v>
      </c>
    </row>
    <row r="8" spans="1:16" ht="35.1" customHeight="1" thickBot="1" x14ac:dyDescent="0.25">
      <c r="A8" s="300" t="s">
        <v>0</v>
      </c>
      <c r="B8" s="282" t="s">
        <v>1</v>
      </c>
      <c r="C8" s="283" t="s">
        <v>3189</v>
      </c>
      <c r="D8" s="284" t="s">
        <v>3189</v>
      </c>
      <c r="E8" s="283" t="s">
        <v>910</v>
      </c>
      <c r="F8" s="283" t="s">
        <v>910</v>
      </c>
      <c r="G8" s="283" t="s">
        <v>910</v>
      </c>
      <c r="H8" s="283" t="s">
        <v>910</v>
      </c>
      <c r="I8" s="283" t="s">
        <v>910</v>
      </c>
      <c r="J8" s="283" t="s">
        <v>910</v>
      </c>
      <c r="K8" s="283" t="s">
        <v>910</v>
      </c>
      <c r="L8" s="283" t="s">
        <v>910</v>
      </c>
      <c r="M8" s="283" t="s">
        <v>910</v>
      </c>
      <c r="N8" s="283" t="s">
        <v>910</v>
      </c>
      <c r="O8" s="283" t="s">
        <v>910</v>
      </c>
      <c r="P8" s="285" t="s">
        <v>910</v>
      </c>
    </row>
    <row r="9" spans="1:16" ht="35.1" customHeight="1" thickTop="1" thickBot="1" x14ac:dyDescent="0.25">
      <c r="A9" s="300" t="s">
        <v>26</v>
      </c>
      <c r="B9" s="286" t="s">
        <v>27</v>
      </c>
      <c r="C9" s="280" t="s">
        <v>3190</v>
      </c>
      <c r="D9" s="281" t="s">
        <v>3191</v>
      </c>
      <c r="E9" s="281" t="s">
        <v>3191</v>
      </c>
      <c r="F9" s="280" t="s">
        <v>910</v>
      </c>
      <c r="G9" s="280" t="s">
        <v>910</v>
      </c>
      <c r="H9" s="280" t="s">
        <v>910</v>
      </c>
      <c r="I9" s="280" t="s">
        <v>910</v>
      </c>
      <c r="J9" s="280" t="s">
        <v>910</v>
      </c>
      <c r="K9" s="280" t="s">
        <v>910</v>
      </c>
      <c r="L9" s="280" t="s">
        <v>910</v>
      </c>
      <c r="M9" s="280" t="s">
        <v>910</v>
      </c>
      <c r="N9" s="280" t="s">
        <v>910</v>
      </c>
      <c r="O9" s="280" t="s">
        <v>910</v>
      </c>
      <c r="P9" s="287" t="s">
        <v>910</v>
      </c>
    </row>
    <row r="10" spans="1:16" ht="35.1" customHeight="1" thickTop="1" thickBot="1" x14ac:dyDescent="0.25">
      <c r="A10" s="300" t="s">
        <v>40</v>
      </c>
      <c r="B10" s="286" t="s">
        <v>41</v>
      </c>
      <c r="C10" s="280" t="s">
        <v>3192</v>
      </c>
      <c r="D10" s="280" t="s">
        <v>910</v>
      </c>
      <c r="E10" s="281" t="s">
        <v>3193</v>
      </c>
      <c r="F10" s="281" t="s">
        <v>3193</v>
      </c>
      <c r="G10" s="281" t="s">
        <v>3193</v>
      </c>
      <c r="H10" s="281" t="s">
        <v>3193</v>
      </c>
      <c r="I10" s="280" t="s">
        <v>910</v>
      </c>
      <c r="J10" s="280" t="s">
        <v>910</v>
      </c>
      <c r="K10" s="280" t="s">
        <v>910</v>
      </c>
      <c r="L10" s="280" t="s">
        <v>910</v>
      </c>
      <c r="M10" s="280" t="s">
        <v>910</v>
      </c>
      <c r="N10" s="280" t="s">
        <v>910</v>
      </c>
      <c r="O10" s="280" t="s">
        <v>910</v>
      </c>
      <c r="P10" s="287" t="s">
        <v>910</v>
      </c>
    </row>
    <row r="11" spans="1:16" ht="35.1" customHeight="1" thickTop="1" thickBot="1" x14ac:dyDescent="0.25">
      <c r="A11" s="300" t="s">
        <v>87</v>
      </c>
      <c r="B11" s="286" t="s">
        <v>88</v>
      </c>
      <c r="C11" s="280" t="s">
        <v>3194</v>
      </c>
      <c r="D11" s="280" t="s">
        <v>910</v>
      </c>
      <c r="E11" s="280" t="s">
        <v>910</v>
      </c>
      <c r="F11" s="280" t="s">
        <v>910</v>
      </c>
      <c r="G11" s="281" t="s">
        <v>3195</v>
      </c>
      <c r="H11" s="281" t="s">
        <v>3195</v>
      </c>
      <c r="I11" s="280" t="s">
        <v>910</v>
      </c>
      <c r="J11" s="280" t="s">
        <v>910</v>
      </c>
      <c r="K11" s="280" t="s">
        <v>910</v>
      </c>
      <c r="L11" s="280" t="s">
        <v>910</v>
      </c>
      <c r="M11" s="280" t="s">
        <v>910</v>
      </c>
      <c r="N11" s="280" t="s">
        <v>910</v>
      </c>
      <c r="O11" s="280" t="s">
        <v>910</v>
      </c>
      <c r="P11" s="287" t="s">
        <v>910</v>
      </c>
    </row>
    <row r="12" spans="1:16" ht="35.1" customHeight="1" thickTop="1" thickBot="1" x14ac:dyDescent="0.25">
      <c r="A12" s="300" t="s">
        <v>130</v>
      </c>
      <c r="B12" s="286" t="s">
        <v>131</v>
      </c>
      <c r="C12" s="280" t="s">
        <v>3196</v>
      </c>
      <c r="D12" s="280" t="s">
        <v>910</v>
      </c>
      <c r="E12" s="280" t="s">
        <v>910</v>
      </c>
      <c r="F12" s="280" t="s">
        <v>910</v>
      </c>
      <c r="G12" s="281" t="s">
        <v>3197</v>
      </c>
      <c r="H12" s="281" t="s">
        <v>3197</v>
      </c>
      <c r="I12" s="281" t="s">
        <v>3198</v>
      </c>
      <c r="J12" s="280" t="s">
        <v>910</v>
      </c>
      <c r="K12" s="280" t="s">
        <v>910</v>
      </c>
      <c r="L12" s="280" t="s">
        <v>910</v>
      </c>
      <c r="M12" s="280" t="s">
        <v>910</v>
      </c>
      <c r="N12" s="280" t="s">
        <v>910</v>
      </c>
      <c r="O12" s="280" t="s">
        <v>910</v>
      </c>
      <c r="P12" s="287" t="s">
        <v>910</v>
      </c>
    </row>
    <row r="13" spans="1:16" ht="35.1" customHeight="1" thickTop="1" thickBot="1" x14ac:dyDescent="0.25">
      <c r="A13" s="300" t="s">
        <v>242</v>
      </c>
      <c r="B13" s="286" t="s">
        <v>243</v>
      </c>
      <c r="C13" s="280" t="s">
        <v>3199</v>
      </c>
      <c r="D13" s="280" t="s">
        <v>910</v>
      </c>
      <c r="E13" s="280" t="s">
        <v>910</v>
      </c>
      <c r="F13" s="280" t="s">
        <v>910</v>
      </c>
      <c r="G13" s="280" t="s">
        <v>910</v>
      </c>
      <c r="H13" s="281" t="s">
        <v>3200</v>
      </c>
      <c r="I13" s="281" t="s">
        <v>3201</v>
      </c>
      <c r="J13" s="281" t="s">
        <v>3201</v>
      </c>
      <c r="K13" s="280" t="s">
        <v>910</v>
      </c>
      <c r="L13" s="280" t="s">
        <v>910</v>
      </c>
      <c r="M13" s="280" t="s">
        <v>910</v>
      </c>
      <c r="N13" s="280" t="s">
        <v>910</v>
      </c>
      <c r="O13" s="280" t="s">
        <v>910</v>
      </c>
      <c r="P13" s="287" t="s">
        <v>910</v>
      </c>
    </row>
    <row r="14" spans="1:16" ht="35.1" customHeight="1" thickTop="1" thickBot="1" x14ac:dyDescent="0.25">
      <c r="A14" s="300" t="s">
        <v>363</v>
      </c>
      <c r="B14" s="286" t="s">
        <v>364</v>
      </c>
      <c r="C14" s="280" t="s">
        <v>3202</v>
      </c>
      <c r="D14" s="280" t="s">
        <v>910</v>
      </c>
      <c r="E14" s="280" t="s">
        <v>910</v>
      </c>
      <c r="F14" s="280" t="s">
        <v>910</v>
      </c>
      <c r="G14" s="280" t="s">
        <v>910</v>
      </c>
      <c r="H14" s="280" t="s">
        <v>910</v>
      </c>
      <c r="I14" s="281" t="s">
        <v>3203</v>
      </c>
      <c r="J14" s="281" t="s">
        <v>3203</v>
      </c>
      <c r="K14" s="280" t="s">
        <v>910</v>
      </c>
      <c r="L14" s="280" t="s">
        <v>910</v>
      </c>
      <c r="M14" s="280" t="s">
        <v>910</v>
      </c>
      <c r="N14" s="280" t="s">
        <v>910</v>
      </c>
      <c r="O14" s="280" t="s">
        <v>910</v>
      </c>
      <c r="P14" s="287" t="s">
        <v>910</v>
      </c>
    </row>
    <row r="15" spans="1:16" ht="35.1" customHeight="1" thickTop="1" thickBot="1" x14ac:dyDescent="0.25">
      <c r="A15" s="300" t="s">
        <v>414</v>
      </c>
      <c r="B15" s="286" t="s">
        <v>415</v>
      </c>
      <c r="C15" s="280" t="s">
        <v>3204</v>
      </c>
      <c r="D15" s="280" t="s">
        <v>910</v>
      </c>
      <c r="E15" s="280" t="s">
        <v>910</v>
      </c>
      <c r="F15" s="280" t="s">
        <v>910</v>
      </c>
      <c r="G15" s="280" t="s">
        <v>910</v>
      </c>
      <c r="H15" s="280" t="s">
        <v>910</v>
      </c>
      <c r="I15" s="280" t="s">
        <v>910</v>
      </c>
      <c r="J15" s="281" t="s">
        <v>3205</v>
      </c>
      <c r="K15" s="281" t="s">
        <v>3205</v>
      </c>
      <c r="L15" s="280" t="s">
        <v>910</v>
      </c>
      <c r="M15" s="280" t="s">
        <v>910</v>
      </c>
      <c r="N15" s="280" t="s">
        <v>910</v>
      </c>
      <c r="O15" s="280" t="s">
        <v>910</v>
      </c>
      <c r="P15" s="287" t="s">
        <v>910</v>
      </c>
    </row>
    <row r="16" spans="1:16" ht="35.1" customHeight="1" thickTop="1" thickBot="1" x14ac:dyDescent="0.25">
      <c r="A16" s="300" t="s">
        <v>523</v>
      </c>
      <c r="B16" s="286" t="s">
        <v>524</v>
      </c>
      <c r="C16" s="280" t="s">
        <v>3206</v>
      </c>
      <c r="D16" s="280" t="s">
        <v>910</v>
      </c>
      <c r="E16" s="280" t="s">
        <v>910</v>
      </c>
      <c r="F16" s="280" t="s">
        <v>910</v>
      </c>
      <c r="G16" s="280" t="s">
        <v>910</v>
      </c>
      <c r="H16" s="280" t="s">
        <v>910</v>
      </c>
      <c r="I16" s="280" t="s">
        <v>910</v>
      </c>
      <c r="J16" s="280" t="s">
        <v>910</v>
      </c>
      <c r="K16" s="281" t="s">
        <v>3207</v>
      </c>
      <c r="L16" s="281" t="s">
        <v>3207</v>
      </c>
      <c r="M16" s="281" t="s">
        <v>3207</v>
      </c>
      <c r="N16" s="281" t="s">
        <v>3207</v>
      </c>
      <c r="O16" s="280" t="s">
        <v>910</v>
      </c>
      <c r="P16" s="287" t="s">
        <v>910</v>
      </c>
    </row>
    <row r="17" spans="1:16" ht="35.1" customHeight="1" thickTop="1" thickBot="1" x14ac:dyDescent="0.25">
      <c r="A17" s="300" t="s">
        <v>603</v>
      </c>
      <c r="B17" s="286" t="s">
        <v>604</v>
      </c>
      <c r="C17" s="280" t="s">
        <v>3208</v>
      </c>
      <c r="D17" s="280" t="s">
        <v>910</v>
      </c>
      <c r="E17" s="280" t="s">
        <v>910</v>
      </c>
      <c r="F17" s="280" t="s">
        <v>910</v>
      </c>
      <c r="G17" s="280" t="s">
        <v>910</v>
      </c>
      <c r="H17" s="280" t="s">
        <v>910</v>
      </c>
      <c r="I17" s="280" t="s">
        <v>910</v>
      </c>
      <c r="J17" s="280" t="s">
        <v>910</v>
      </c>
      <c r="K17" s="280" t="s">
        <v>910</v>
      </c>
      <c r="L17" s="280" t="s">
        <v>910</v>
      </c>
      <c r="M17" s="281" t="s">
        <v>3209</v>
      </c>
      <c r="N17" s="281" t="s">
        <v>3209</v>
      </c>
      <c r="O17" s="281" t="s">
        <v>3209</v>
      </c>
      <c r="P17" s="288" t="s">
        <v>3209</v>
      </c>
    </row>
    <row r="18" spans="1:16" ht="35.1" customHeight="1" thickTop="1" thickBot="1" x14ac:dyDescent="0.25">
      <c r="A18" s="300" t="s">
        <v>728</v>
      </c>
      <c r="B18" s="286" t="s">
        <v>729</v>
      </c>
      <c r="C18" s="280" t="s">
        <v>3210</v>
      </c>
      <c r="D18" s="280" t="s">
        <v>910</v>
      </c>
      <c r="E18" s="280" t="s">
        <v>910</v>
      </c>
      <c r="F18" s="280" t="s">
        <v>910</v>
      </c>
      <c r="G18" s="280" t="s">
        <v>910</v>
      </c>
      <c r="H18" s="280" t="s">
        <v>910</v>
      </c>
      <c r="I18" s="280" t="s">
        <v>910</v>
      </c>
      <c r="J18" s="280" t="s">
        <v>910</v>
      </c>
      <c r="K18" s="280" t="s">
        <v>910</v>
      </c>
      <c r="L18" s="280" t="s">
        <v>910</v>
      </c>
      <c r="M18" s="280" t="s">
        <v>910</v>
      </c>
      <c r="N18" s="280" t="s">
        <v>910</v>
      </c>
      <c r="O18" s="280" t="s">
        <v>910</v>
      </c>
      <c r="P18" s="288" t="s">
        <v>3210</v>
      </c>
    </row>
    <row r="19" spans="1:16" ht="3.6" customHeight="1" thickTop="1" thickBot="1" x14ac:dyDescent="0.25">
      <c r="A19" s="289"/>
      <c r="B19" s="289"/>
      <c r="C19" s="290"/>
      <c r="D19" s="290"/>
      <c r="E19" s="290"/>
      <c r="F19" s="290"/>
      <c r="G19" s="290"/>
      <c r="H19" s="290"/>
      <c r="I19" s="290"/>
      <c r="J19" s="290"/>
      <c r="K19" s="290"/>
      <c r="L19" s="290"/>
      <c r="M19" s="290"/>
      <c r="N19" s="290"/>
      <c r="O19" s="290"/>
      <c r="P19" s="291"/>
    </row>
    <row r="20" spans="1:16" ht="30" customHeight="1" x14ac:dyDescent="0.2">
      <c r="A20" s="292" t="s">
        <v>3211</v>
      </c>
      <c r="B20" s="293"/>
      <c r="C20" s="294"/>
      <c r="D20" s="294" t="s">
        <v>3212</v>
      </c>
      <c r="E20" s="294" t="s">
        <v>3213</v>
      </c>
      <c r="F20" s="294" t="s">
        <v>3214</v>
      </c>
      <c r="G20" s="294" t="s">
        <v>3215</v>
      </c>
      <c r="H20" s="294" t="s">
        <v>3216</v>
      </c>
      <c r="I20" s="294" t="s">
        <v>3217</v>
      </c>
      <c r="J20" s="294" t="s">
        <v>3218</v>
      </c>
      <c r="K20" s="294" t="s">
        <v>3219</v>
      </c>
      <c r="L20" s="294" t="s">
        <v>3220</v>
      </c>
      <c r="M20" s="294" t="s">
        <v>3221</v>
      </c>
      <c r="N20" s="294" t="s">
        <v>3221</v>
      </c>
      <c r="O20" s="294" t="s">
        <v>3222</v>
      </c>
      <c r="P20" s="295" t="s">
        <v>3223</v>
      </c>
    </row>
    <row r="21" spans="1:16" ht="30" customHeight="1" x14ac:dyDescent="0.2">
      <c r="A21" s="267" t="s">
        <v>3224</v>
      </c>
      <c r="B21" s="268"/>
      <c r="C21" s="269"/>
      <c r="D21" s="298">
        <v>105201.38</v>
      </c>
      <c r="E21" s="298">
        <v>165465</v>
      </c>
      <c r="F21" s="298">
        <v>98067.23</v>
      </c>
      <c r="G21" s="298">
        <v>586221.74</v>
      </c>
      <c r="H21" s="298">
        <v>669094.81999999995</v>
      </c>
      <c r="I21" s="298">
        <v>381771.08</v>
      </c>
      <c r="J21" s="298">
        <v>519875.29</v>
      </c>
      <c r="K21" s="298">
        <v>582415.07999999996</v>
      </c>
      <c r="L21" s="298">
        <v>223808.44</v>
      </c>
      <c r="M21" s="298">
        <v>575887.69999999995</v>
      </c>
      <c r="N21" s="298">
        <v>575887.69999999995</v>
      </c>
      <c r="O21" s="298">
        <v>352079.26</v>
      </c>
      <c r="P21" s="299">
        <v>374515.02</v>
      </c>
    </row>
    <row r="22" spans="1:16" ht="30" customHeight="1" x14ac:dyDescent="0.2">
      <c r="A22" s="267" t="s">
        <v>3225</v>
      </c>
      <c r="B22" s="268"/>
      <c r="C22" s="269"/>
      <c r="D22" s="269" t="s">
        <v>3212</v>
      </c>
      <c r="E22" s="269" t="s">
        <v>3226</v>
      </c>
      <c r="F22" s="269" t="s">
        <v>3227</v>
      </c>
      <c r="G22" s="269" t="s">
        <v>3228</v>
      </c>
      <c r="H22" s="269" t="s">
        <v>3229</v>
      </c>
      <c r="I22" s="269" t="s">
        <v>3230</v>
      </c>
      <c r="J22" s="269" t="s">
        <v>3231</v>
      </c>
      <c r="K22" s="269" t="s">
        <v>3232</v>
      </c>
      <c r="L22" s="269" t="s">
        <v>3233</v>
      </c>
      <c r="M22" s="269" t="s">
        <v>3234</v>
      </c>
      <c r="N22" s="269" t="s">
        <v>3235</v>
      </c>
      <c r="O22" s="269" t="s">
        <v>3236</v>
      </c>
      <c r="P22" s="273" t="s">
        <v>3237</v>
      </c>
    </row>
    <row r="23" spans="1:16" ht="30" customHeight="1" thickBot="1" x14ac:dyDescent="0.25">
      <c r="A23" s="62" t="s">
        <v>3238</v>
      </c>
      <c r="B23" s="63"/>
      <c r="C23" s="46"/>
      <c r="D23" s="296">
        <v>105201.38</v>
      </c>
      <c r="E23" s="296">
        <v>270666.38</v>
      </c>
      <c r="F23" s="296">
        <v>368733.61</v>
      </c>
      <c r="G23" s="296">
        <v>954955.34</v>
      </c>
      <c r="H23" s="296">
        <v>1624050.17</v>
      </c>
      <c r="I23" s="296">
        <v>2005821.25</v>
      </c>
      <c r="J23" s="296">
        <v>2525696.54</v>
      </c>
      <c r="K23" s="296">
        <v>3108111.62</v>
      </c>
      <c r="L23" s="296">
        <v>3331920.06</v>
      </c>
      <c r="M23" s="296">
        <v>3907807.76</v>
      </c>
      <c r="N23" s="296">
        <v>4483695.46</v>
      </c>
      <c r="O23" s="296">
        <v>4835774.72</v>
      </c>
      <c r="P23" s="297">
        <v>5210289.74</v>
      </c>
    </row>
    <row r="24" spans="1:16" x14ac:dyDescent="0.2">
      <c r="A24" s="22"/>
      <c r="B24" s="57"/>
      <c r="C24" s="57"/>
      <c r="D24" s="57"/>
      <c r="E24" s="57"/>
      <c r="F24" s="57"/>
      <c r="G24" s="57"/>
      <c r="H24" s="57"/>
      <c r="I24" s="57"/>
      <c r="J24" s="57"/>
      <c r="K24" s="57"/>
      <c r="L24" s="57"/>
      <c r="M24" s="57"/>
      <c r="N24" s="57"/>
      <c r="O24" s="57"/>
      <c r="P24" s="57"/>
    </row>
    <row r="25" spans="1:16" x14ac:dyDescent="0.2">
      <c r="A25" s="21"/>
      <c r="B25" s="57"/>
      <c r="C25" s="57"/>
      <c r="D25" s="57"/>
      <c r="E25" s="57"/>
      <c r="F25" s="57"/>
      <c r="G25" s="57"/>
      <c r="H25" s="57"/>
      <c r="I25" s="57"/>
      <c r="J25" s="57"/>
      <c r="K25" s="57"/>
      <c r="L25" s="57"/>
      <c r="M25" s="57"/>
      <c r="N25" s="57"/>
      <c r="O25" s="57"/>
      <c r="P25" s="57"/>
    </row>
    <row r="26" spans="1:16" ht="54.75" customHeight="1" x14ac:dyDescent="0.2">
      <c r="A26" s="57" t="s">
        <v>735</v>
      </c>
      <c r="B26" s="57"/>
      <c r="C26" s="57"/>
      <c r="D26" s="57"/>
      <c r="E26" s="57"/>
      <c r="F26" s="57"/>
      <c r="G26" s="57"/>
      <c r="H26" s="57"/>
      <c r="I26" s="57"/>
      <c r="J26" s="57"/>
      <c r="K26" s="57"/>
      <c r="L26" s="57"/>
      <c r="M26" s="57"/>
      <c r="N26" s="57"/>
      <c r="O26" s="57"/>
      <c r="P26" s="57"/>
    </row>
  </sheetData>
  <mergeCells count="12">
    <mergeCell ref="A1:P1"/>
    <mergeCell ref="A26:P26"/>
    <mergeCell ref="B24:P25"/>
    <mergeCell ref="A20:B20"/>
    <mergeCell ref="A21:B21"/>
    <mergeCell ref="A22:B22"/>
    <mergeCell ref="A23:B23"/>
    <mergeCell ref="A6:P6"/>
    <mergeCell ref="A5:P5"/>
    <mergeCell ref="A4:P4"/>
    <mergeCell ref="A3:P3"/>
    <mergeCell ref="A2:P2"/>
  </mergeCells>
  <pageMargins left="0.511811024" right="0.511811024" top="0.78740157499999996" bottom="0.78740157499999996" header="0.31496062000000002" footer="0.31496062000000002"/>
  <pageSetup paperSize="9" scale="58"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65"/>
  <sheetViews>
    <sheetView view="pageBreakPreview" zoomScale="60" zoomScaleNormal="100" workbookViewId="0">
      <selection activeCell="M4" sqref="M4"/>
    </sheetView>
  </sheetViews>
  <sheetFormatPr defaultRowHeight="14.25" x14ac:dyDescent="0.2"/>
  <cols>
    <col min="3" max="3" width="8.375" customWidth="1"/>
    <col min="4" max="4" width="44.125" customWidth="1"/>
    <col min="5" max="5" width="7.375" customWidth="1"/>
    <col min="6" max="6" width="6.125" customWidth="1"/>
    <col min="7" max="7" width="7.625" customWidth="1"/>
    <col min="8" max="8" width="12" customWidth="1"/>
    <col min="9" max="10" width="9.125" customWidth="1"/>
  </cols>
  <sheetData>
    <row r="1" spans="1:10" ht="29.1" customHeight="1" x14ac:dyDescent="0.2">
      <c r="A1" s="65" t="s">
        <v>736</v>
      </c>
      <c r="B1" s="66"/>
      <c r="C1" s="66"/>
      <c r="D1" s="66"/>
      <c r="E1" s="66"/>
      <c r="F1" s="66"/>
      <c r="G1" s="66"/>
      <c r="H1" s="66"/>
      <c r="I1" s="66"/>
      <c r="J1" s="67"/>
    </row>
    <row r="2" spans="1:10" ht="29.1" customHeight="1" x14ac:dyDescent="0.2">
      <c r="A2" s="68" t="s">
        <v>737</v>
      </c>
      <c r="B2" s="69"/>
      <c r="C2" s="69"/>
      <c r="D2" s="69"/>
      <c r="E2" s="69"/>
      <c r="F2" s="69"/>
      <c r="G2" s="69"/>
      <c r="H2" s="69"/>
      <c r="I2" s="69"/>
      <c r="J2" s="70"/>
    </row>
    <row r="3" spans="1:10" ht="29.1" customHeight="1" x14ac:dyDescent="0.2">
      <c r="A3" s="71" t="s">
        <v>748</v>
      </c>
      <c r="B3" s="72"/>
      <c r="C3" s="72"/>
      <c r="D3" s="72"/>
      <c r="E3" s="72"/>
      <c r="F3" s="72"/>
      <c r="G3" s="72"/>
      <c r="H3" s="72"/>
      <c r="I3" s="72"/>
      <c r="J3" s="73"/>
    </row>
    <row r="4" spans="1:10" ht="29.1" customHeight="1" x14ac:dyDescent="0.2">
      <c r="A4" s="68" t="s">
        <v>761</v>
      </c>
      <c r="B4" s="69"/>
      <c r="C4" s="69"/>
      <c r="D4" s="69"/>
      <c r="E4" s="69"/>
      <c r="F4" s="69"/>
      <c r="G4" s="69"/>
      <c r="H4" s="69"/>
      <c r="I4" s="69"/>
      <c r="J4" s="70"/>
    </row>
    <row r="5" spans="1:10" ht="29.1" customHeight="1" thickBot="1" x14ac:dyDescent="0.25">
      <c r="A5" s="74" t="s">
        <v>3188</v>
      </c>
      <c r="B5" s="75"/>
      <c r="C5" s="75"/>
      <c r="D5" s="75"/>
      <c r="E5" s="75"/>
      <c r="F5" s="75"/>
      <c r="G5" s="75"/>
      <c r="H5" s="75"/>
      <c r="I5" s="75"/>
      <c r="J5" s="76"/>
    </row>
    <row r="6" spans="1:10" ht="29.1" customHeight="1" x14ac:dyDescent="0.2">
      <c r="A6" s="301" t="s">
        <v>784</v>
      </c>
      <c r="B6" s="78"/>
      <c r="C6" s="78"/>
      <c r="D6" s="78"/>
      <c r="E6" s="78"/>
      <c r="F6" s="78"/>
      <c r="G6" s="78"/>
      <c r="H6" s="78"/>
      <c r="I6" s="78"/>
      <c r="J6" s="79"/>
    </row>
    <row r="7" spans="1:10" ht="29.1" customHeight="1" thickBot="1" x14ac:dyDescent="0.25">
      <c r="A7" s="302" t="s">
        <v>785</v>
      </c>
      <c r="B7" s="97"/>
      <c r="C7" s="97"/>
      <c r="D7" s="97"/>
      <c r="E7" s="97"/>
      <c r="F7" s="97"/>
      <c r="G7" s="97"/>
      <c r="H7" s="97"/>
      <c r="I7" s="97"/>
      <c r="J7" s="303"/>
    </row>
    <row r="8" spans="1:10" ht="30.75" thickBot="1" x14ac:dyDescent="0.25">
      <c r="A8" s="277" t="s">
        <v>2</v>
      </c>
      <c r="B8" s="277" t="s">
        <v>786</v>
      </c>
      <c r="C8" s="277" t="s">
        <v>787</v>
      </c>
      <c r="D8" s="277" t="s">
        <v>788</v>
      </c>
      <c r="E8" s="278" t="s">
        <v>789</v>
      </c>
      <c r="F8" s="279"/>
      <c r="G8" s="277" t="s">
        <v>790</v>
      </c>
      <c r="H8" s="277" t="s">
        <v>791</v>
      </c>
      <c r="I8" s="277" t="s">
        <v>792</v>
      </c>
      <c r="J8" s="277" t="s">
        <v>793</v>
      </c>
    </row>
    <row r="9" spans="1:10" ht="25.5" x14ac:dyDescent="0.2">
      <c r="A9" s="242" t="s">
        <v>909</v>
      </c>
      <c r="B9" s="243" t="s">
        <v>3</v>
      </c>
      <c r="C9" s="243" t="s">
        <v>4</v>
      </c>
      <c r="D9" s="243" t="s">
        <v>5</v>
      </c>
      <c r="E9" s="244" t="s">
        <v>910</v>
      </c>
      <c r="F9" s="244"/>
      <c r="G9" s="243" t="s">
        <v>6</v>
      </c>
      <c r="H9" s="245">
        <v>1</v>
      </c>
      <c r="I9" s="246">
        <v>159.66999999999999</v>
      </c>
      <c r="J9" s="247">
        <v>159.66999999999999</v>
      </c>
    </row>
    <row r="10" spans="1:10" ht="25.5" x14ac:dyDescent="0.2">
      <c r="A10" s="248" t="s">
        <v>911</v>
      </c>
      <c r="B10" s="229" t="s">
        <v>912</v>
      </c>
      <c r="C10" s="229" t="s">
        <v>4</v>
      </c>
      <c r="D10" s="229" t="s">
        <v>913</v>
      </c>
      <c r="E10" s="235" t="s">
        <v>910</v>
      </c>
      <c r="F10" s="235"/>
      <c r="G10" s="229" t="s">
        <v>914</v>
      </c>
      <c r="H10" s="236">
        <v>0.4</v>
      </c>
      <c r="I10" s="237">
        <v>22.61</v>
      </c>
      <c r="J10" s="249">
        <v>9.0399999999999991</v>
      </c>
    </row>
    <row r="11" spans="1:10" ht="25.5" x14ac:dyDescent="0.2">
      <c r="A11" s="248" t="s">
        <v>911</v>
      </c>
      <c r="B11" s="229" t="s">
        <v>915</v>
      </c>
      <c r="C11" s="229" t="s">
        <v>4</v>
      </c>
      <c r="D11" s="229" t="s">
        <v>916</v>
      </c>
      <c r="E11" s="235" t="s">
        <v>910</v>
      </c>
      <c r="F11" s="235"/>
      <c r="G11" s="229" t="s">
        <v>914</v>
      </c>
      <c r="H11" s="236">
        <v>0.4</v>
      </c>
      <c r="I11" s="237">
        <v>18.16</v>
      </c>
      <c r="J11" s="249">
        <v>7.26</v>
      </c>
    </row>
    <row r="12" spans="1:10" x14ac:dyDescent="0.2">
      <c r="A12" s="250" t="s">
        <v>917</v>
      </c>
      <c r="B12" s="230" t="s">
        <v>918</v>
      </c>
      <c r="C12" s="230" t="s">
        <v>4</v>
      </c>
      <c r="D12" s="230" t="s">
        <v>919</v>
      </c>
      <c r="E12" s="238" t="s">
        <v>920</v>
      </c>
      <c r="F12" s="238"/>
      <c r="G12" s="230" t="s">
        <v>6</v>
      </c>
      <c r="H12" s="239">
        <v>1</v>
      </c>
      <c r="I12" s="240">
        <v>80</v>
      </c>
      <c r="J12" s="251">
        <v>80</v>
      </c>
    </row>
    <row r="13" spans="1:10" x14ac:dyDescent="0.2">
      <c r="A13" s="250" t="s">
        <v>917</v>
      </c>
      <c r="B13" s="230" t="s">
        <v>921</v>
      </c>
      <c r="C13" s="230" t="s">
        <v>4</v>
      </c>
      <c r="D13" s="230" t="s">
        <v>922</v>
      </c>
      <c r="E13" s="238" t="s">
        <v>920</v>
      </c>
      <c r="F13" s="238"/>
      <c r="G13" s="230" t="s">
        <v>923</v>
      </c>
      <c r="H13" s="239">
        <v>0.41</v>
      </c>
      <c r="I13" s="240">
        <v>150</v>
      </c>
      <c r="J13" s="251">
        <v>61.5</v>
      </c>
    </row>
    <row r="14" spans="1:10" x14ac:dyDescent="0.2">
      <c r="A14" s="250" t="s">
        <v>917</v>
      </c>
      <c r="B14" s="230" t="s">
        <v>924</v>
      </c>
      <c r="C14" s="230" t="s">
        <v>4</v>
      </c>
      <c r="D14" s="230" t="s">
        <v>925</v>
      </c>
      <c r="E14" s="238" t="s">
        <v>920</v>
      </c>
      <c r="F14" s="238"/>
      <c r="G14" s="230" t="s">
        <v>121</v>
      </c>
      <c r="H14" s="239">
        <v>0.1</v>
      </c>
      <c r="I14" s="240">
        <v>18.739999999999998</v>
      </c>
      <c r="J14" s="251">
        <v>1.87</v>
      </c>
    </row>
    <row r="15" spans="1:10" ht="25.5" x14ac:dyDescent="0.2">
      <c r="A15" s="252"/>
      <c r="B15" s="253"/>
      <c r="C15" s="253"/>
      <c r="D15" s="253"/>
      <c r="E15" s="253" t="s">
        <v>926</v>
      </c>
      <c r="F15" s="254">
        <v>5.1595134266697267</v>
      </c>
      <c r="G15" s="253" t="s">
        <v>927</v>
      </c>
      <c r="H15" s="254">
        <v>6.08</v>
      </c>
      <c r="I15" s="253" t="s">
        <v>928</v>
      </c>
      <c r="J15" s="255">
        <v>11.24</v>
      </c>
    </row>
    <row r="16" spans="1:10" ht="26.25" thickBot="1" x14ac:dyDescent="0.25">
      <c r="A16" s="252"/>
      <c r="B16" s="253"/>
      <c r="C16" s="253"/>
      <c r="D16" s="253"/>
      <c r="E16" s="253" t="s">
        <v>929</v>
      </c>
      <c r="F16" s="254">
        <v>36.53</v>
      </c>
      <c r="G16" s="253"/>
      <c r="H16" s="256" t="s">
        <v>930</v>
      </c>
      <c r="I16" s="256"/>
      <c r="J16" s="255">
        <v>196.2</v>
      </c>
    </row>
    <row r="17" spans="1:10" ht="15" thickTop="1" x14ac:dyDescent="0.2">
      <c r="A17" s="257"/>
      <c r="B17" s="241"/>
      <c r="C17" s="241"/>
      <c r="D17" s="241"/>
      <c r="E17" s="241"/>
      <c r="F17" s="241"/>
      <c r="G17" s="241"/>
      <c r="H17" s="241"/>
      <c r="I17" s="241"/>
      <c r="J17" s="258"/>
    </row>
    <row r="18" spans="1:10" ht="30" x14ac:dyDescent="0.2">
      <c r="A18" s="259" t="s">
        <v>7</v>
      </c>
      <c r="B18" s="227" t="s">
        <v>786</v>
      </c>
      <c r="C18" s="227" t="s">
        <v>787</v>
      </c>
      <c r="D18" s="227" t="s">
        <v>788</v>
      </c>
      <c r="E18" s="231" t="s">
        <v>789</v>
      </c>
      <c r="F18" s="231"/>
      <c r="G18" s="227" t="s">
        <v>790</v>
      </c>
      <c r="H18" s="227" t="s">
        <v>791</v>
      </c>
      <c r="I18" s="227" t="s">
        <v>792</v>
      </c>
      <c r="J18" s="260" t="s">
        <v>793</v>
      </c>
    </row>
    <row r="19" spans="1:10" ht="25.5" x14ac:dyDescent="0.2">
      <c r="A19" s="261" t="s">
        <v>909</v>
      </c>
      <c r="B19" s="228" t="s">
        <v>8</v>
      </c>
      <c r="C19" s="228" t="s">
        <v>9</v>
      </c>
      <c r="D19" s="228" t="s">
        <v>10</v>
      </c>
      <c r="E19" s="232" t="s">
        <v>931</v>
      </c>
      <c r="F19" s="232"/>
      <c r="G19" s="228" t="s">
        <v>11</v>
      </c>
      <c r="H19" s="233">
        <v>1</v>
      </c>
      <c r="I19" s="234">
        <v>8548.2999999999993</v>
      </c>
      <c r="J19" s="262">
        <v>8548.2999999999993</v>
      </c>
    </row>
    <row r="20" spans="1:10" ht="25.5" x14ac:dyDescent="0.2">
      <c r="A20" s="248" t="s">
        <v>911</v>
      </c>
      <c r="B20" s="229" t="s">
        <v>932</v>
      </c>
      <c r="C20" s="229" t="s">
        <v>21</v>
      </c>
      <c r="D20" s="229" t="s">
        <v>933</v>
      </c>
      <c r="E20" s="235" t="s">
        <v>934</v>
      </c>
      <c r="F20" s="235"/>
      <c r="G20" s="229" t="s">
        <v>914</v>
      </c>
      <c r="H20" s="236">
        <v>61.034999999999997</v>
      </c>
      <c r="I20" s="237">
        <v>22.03</v>
      </c>
      <c r="J20" s="249">
        <v>1344.6</v>
      </c>
    </row>
    <row r="21" spans="1:10" ht="25.5" x14ac:dyDescent="0.2">
      <c r="A21" s="248" t="s">
        <v>911</v>
      </c>
      <c r="B21" s="229" t="s">
        <v>935</v>
      </c>
      <c r="C21" s="229" t="s">
        <v>21</v>
      </c>
      <c r="D21" s="229" t="s">
        <v>936</v>
      </c>
      <c r="E21" s="235" t="s">
        <v>934</v>
      </c>
      <c r="F21" s="235"/>
      <c r="G21" s="229" t="s">
        <v>914</v>
      </c>
      <c r="H21" s="236">
        <v>48.406999999999996</v>
      </c>
      <c r="I21" s="237">
        <v>26.91</v>
      </c>
      <c r="J21" s="249">
        <v>1302.6300000000001</v>
      </c>
    </row>
    <row r="22" spans="1:10" ht="25.5" x14ac:dyDescent="0.2">
      <c r="A22" s="248" t="s">
        <v>911</v>
      </c>
      <c r="B22" s="229" t="s">
        <v>937</v>
      </c>
      <c r="C22" s="229" t="s">
        <v>21</v>
      </c>
      <c r="D22" s="229" t="s">
        <v>938</v>
      </c>
      <c r="E22" s="235" t="s">
        <v>934</v>
      </c>
      <c r="F22" s="235"/>
      <c r="G22" s="229" t="s">
        <v>914</v>
      </c>
      <c r="H22" s="236">
        <v>38.094000000000001</v>
      </c>
      <c r="I22" s="237">
        <v>26.6</v>
      </c>
      <c r="J22" s="249">
        <v>1013.3</v>
      </c>
    </row>
    <row r="23" spans="1:10" ht="25.5" x14ac:dyDescent="0.2">
      <c r="A23" s="248" t="s">
        <v>911</v>
      </c>
      <c r="B23" s="229" t="s">
        <v>939</v>
      </c>
      <c r="C23" s="229" t="s">
        <v>21</v>
      </c>
      <c r="D23" s="229" t="s">
        <v>916</v>
      </c>
      <c r="E23" s="235" t="s">
        <v>934</v>
      </c>
      <c r="F23" s="235"/>
      <c r="G23" s="229" t="s">
        <v>914</v>
      </c>
      <c r="H23" s="236">
        <v>82.713999999999999</v>
      </c>
      <c r="I23" s="237">
        <v>21.14</v>
      </c>
      <c r="J23" s="249">
        <v>1748.57</v>
      </c>
    </row>
    <row r="24" spans="1:10" x14ac:dyDescent="0.2">
      <c r="A24" s="250" t="s">
        <v>917</v>
      </c>
      <c r="B24" s="230" t="s">
        <v>940</v>
      </c>
      <c r="C24" s="230" t="s">
        <v>9</v>
      </c>
      <c r="D24" s="230" t="s">
        <v>941</v>
      </c>
      <c r="E24" s="238" t="s">
        <v>920</v>
      </c>
      <c r="F24" s="238"/>
      <c r="G24" s="230" t="s">
        <v>121</v>
      </c>
      <c r="H24" s="239">
        <v>95</v>
      </c>
      <c r="I24" s="240">
        <v>1.1000000000000001</v>
      </c>
      <c r="J24" s="251">
        <v>104.5</v>
      </c>
    </row>
    <row r="25" spans="1:10" x14ac:dyDescent="0.2">
      <c r="A25" s="250" t="s">
        <v>917</v>
      </c>
      <c r="B25" s="230" t="s">
        <v>942</v>
      </c>
      <c r="C25" s="230" t="s">
        <v>9</v>
      </c>
      <c r="D25" s="230" t="s">
        <v>943</v>
      </c>
      <c r="E25" s="238" t="s">
        <v>920</v>
      </c>
      <c r="F25" s="238"/>
      <c r="G25" s="230" t="s">
        <v>102</v>
      </c>
      <c r="H25" s="239">
        <v>0.32</v>
      </c>
      <c r="I25" s="240">
        <v>86.11</v>
      </c>
      <c r="J25" s="251">
        <v>27.55</v>
      </c>
    </row>
    <row r="26" spans="1:10" x14ac:dyDescent="0.2">
      <c r="A26" s="250" t="s">
        <v>917</v>
      </c>
      <c r="B26" s="230" t="s">
        <v>944</v>
      </c>
      <c r="C26" s="230" t="s">
        <v>9</v>
      </c>
      <c r="D26" s="230" t="s">
        <v>945</v>
      </c>
      <c r="E26" s="238" t="s">
        <v>920</v>
      </c>
      <c r="F26" s="238"/>
      <c r="G26" s="230" t="s">
        <v>102</v>
      </c>
      <c r="H26" s="239">
        <v>0.46</v>
      </c>
      <c r="I26" s="240">
        <v>179.06</v>
      </c>
      <c r="J26" s="251">
        <v>82.36</v>
      </c>
    </row>
    <row r="27" spans="1:10" ht="25.5" x14ac:dyDescent="0.2">
      <c r="A27" s="250" t="s">
        <v>917</v>
      </c>
      <c r="B27" s="230" t="s">
        <v>946</v>
      </c>
      <c r="C27" s="230" t="s">
        <v>9</v>
      </c>
      <c r="D27" s="230" t="s">
        <v>947</v>
      </c>
      <c r="E27" s="238" t="s">
        <v>920</v>
      </c>
      <c r="F27" s="238"/>
      <c r="G27" s="230" t="s">
        <v>109</v>
      </c>
      <c r="H27" s="239">
        <v>84</v>
      </c>
      <c r="I27" s="240">
        <v>3.92</v>
      </c>
      <c r="J27" s="251">
        <v>329.28</v>
      </c>
    </row>
    <row r="28" spans="1:10" x14ac:dyDescent="0.2">
      <c r="A28" s="250" t="s">
        <v>917</v>
      </c>
      <c r="B28" s="230" t="s">
        <v>948</v>
      </c>
      <c r="C28" s="230" t="s">
        <v>9</v>
      </c>
      <c r="D28" s="230" t="s">
        <v>949</v>
      </c>
      <c r="E28" s="238" t="s">
        <v>920</v>
      </c>
      <c r="F28" s="238"/>
      <c r="G28" s="230" t="s">
        <v>11</v>
      </c>
      <c r="H28" s="239">
        <v>8</v>
      </c>
      <c r="I28" s="240">
        <v>1.49</v>
      </c>
      <c r="J28" s="251">
        <v>11.92</v>
      </c>
    </row>
    <row r="29" spans="1:10" x14ac:dyDescent="0.2">
      <c r="A29" s="250" t="s">
        <v>917</v>
      </c>
      <c r="B29" s="230" t="s">
        <v>950</v>
      </c>
      <c r="C29" s="230" t="s">
        <v>9</v>
      </c>
      <c r="D29" s="230" t="s">
        <v>951</v>
      </c>
      <c r="E29" s="238" t="s">
        <v>920</v>
      </c>
      <c r="F29" s="238"/>
      <c r="G29" s="230" t="s">
        <v>109</v>
      </c>
      <c r="H29" s="239">
        <v>8.1</v>
      </c>
      <c r="I29" s="240">
        <v>9.65</v>
      </c>
      <c r="J29" s="251">
        <v>78.16</v>
      </c>
    </row>
    <row r="30" spans="1:10" x14ac:dyDescent="0.2">
      <c r="A30" s="250" t="s">
        <v>917</v>
      </c>
      <c r="B30" s="230" t="s">
        <v>952</v>
      </c>
      <c r="C30" s="230" t="s">
        <v>9</v>
      </c>
      <c r="D30" s="230" t="s">
        <v>953</v>
      </c>
      <c r="E30" s="238" t="s">
        <v>920</v>
      </c>
      <c r="F30" s="238"/>
      <c r="G30" s="230" t="s">
        <v>109</v>
      </c>
      <c r="H30" s="239">
        <v>2.6</v>
      </c>
      <c r="I30" s="240">
        <v>0.9</v>
      </c>
      <c r="J30" s="251">
        <v>2.34</v>
      </c>
    </row>
    <row r="31" spans="1:10" ht="25.5" x14ac:dyDescent="0.2">
      <c r="A31" s="250" t="s">
        <v>917</v>
      </c>
      <c r="B31" s="230" t="s">
        <v>954</v>
      </c>
      <c r="C31" s="230" t="s">
        <v>9</v>
      </c>
      <c r="D31" s="230" t="s">
        <v>955</v>
      </c>
      <c r="E31" s="238" t="s">
        <v>920</v>
      </c>
      <c r="F31" s="238"/>
      <c r="G31" s="230" t="s">
        <v>109</v>
      </c>
      <c r="H31" s="239">
        <v>16.8</v>
      </c>
      <c r="I31" s="240">
        <v>40.58</v>
      </c>
      <c r="J31" s="251">
        <v>681.74</v>
      </c>
    </row>
    <row r="32" spans="1:10" x14ac:dyDescent="0.2">
      <c r="A32" s="250" t="s">
        <v>917</v>
      </c>
      <c r="B32" s="230" t="s">
        <v>956</v>
      </c>
      <c r="C32" s="230" t="s">
        <v>9</v>
      </c>
      <c r="D32" s="230" t="s">
        <v>957</v>
      </c>
      <c r="E32" s="238" t="s">
        <v>920</v>
      </c>
      <c r="F32" s="238"/>
      <c r="G32" s="230" t="s">
        <v>11</v>
      </c>
      <c r="H32" s="239">
        <v>4</v>
      </c>
      <c r="I32" s="240">
        <v>54.72</v>
      </c>
      <c r="J32" s="251">
        <v>218.88</v>
      </c>
    </row>
    <row r="33" spans="1:10" ht="25.5" x14ac:dyDescent="0.2">
      <c r="A33" s="250" t="s">
        <v>917</v>
      </c>
      <c r="B33" s="230" t="s">
        <v>958</v>
      </c>
      <c r="C33" s="230" t="s">
        <v>9</v>
      </c>
      <c r="D33" s="230" t="s">
        <v>959</v>
      </c>
      <c r="E33" s="238" t="s">
        <v>920</v>
      </c>
      <c r="F33" s="238"/>
      <c r="G33" s="230" t="s">
        <v>11</v>
      </c>
      <c r="H33" s="239">
        <v>1</v>
      </c>
      <c r="I33" s="240">
        <v>352.85</v>
      </c>
      <c r="J33" s="251">
        <v>352.85</v>
      </c>
    </row>
    <row r="34" spans="1:10" x14ac:dyDescent="0.2">
      <c r="A34" s="250" t="s">
        <v>917</v>
      </c>
      <c r="B34" s="230" t="s">
        <v>960</v>
      </c>
      <c r="C34" s="230" t="s">
        <v>9</v>
      </c>
      <c r="D34" s="230" t="s">
        <v>961</v>
      </c>
      <c r="E34" s="238" t="s">
        <v>920</v>
      </c>
      <c r="F34" s="238"/>
      <c r="G34" s="230" t="s">
        <v>11</v>
      </c>
      <c r="H34" s="239">
        <v>2</v>
      </c>
      <c r="I34" s="240">
        <v>35.549999999999997</v>
      </c>
      <c r="J34" s="251">
        <v>71.099999999999994</v>
      </c>
    </row>
    <row r="35" spans="1:10" x14ac:dyDescent="0.2">
      <c r="A35" s="250" t="s">
        <v>917</v>
      </c>
      <c r="B35" s="230" t="s">
        <v>962</v>
      </c>
      <c r="C35" s="230" t="s">
        <v>9</v>
      </c>
      <c r="D35" s="230" t="s">
        <v>963</v>
      </c>
      <c r="E35" s="238" t="s">
        <v>920</v>
      </c>
      <c r="F35" s="238"/>
      <c r="G35" s="230" t="s">
        <v>11</v>
      </c>
      <c r="H35" s="239">
        <v>4</v>
      </c>
      <c r="I35" s="240">
        <v>4.2</v>
      </c>
      <c r="J35" s="251">
        <v>16.8</v>
      </c>
    </row>
    <row r="36" spans="1:10" x14ac:dyDescent="0.2">
      <c r="A36" s="250" t="s">
        <v>917</v>
      </c>
      <c r="B36" s="230" t="s">
        <v>964</v>
      </c>
      <c r="C36" s="230" t="s">
        <v>9</v>
      </c>
      <c r="D36" s="230" t="s">
        <v>965</v>
      </c>
      <c r="E36" s="238" t="s">
        <v>920</v>
      </c>
      <c r="F36" s="238"/>
      <c r="G36" s="230" t="s">
        <v>11</v>
      </c>
      <c r="H36" s="239">
        <v>4</v>
      </c>
      <c r="I36" s="240">
        <v>13.35</v>
      </c>
      <c r="J36" s="251">
        <v>53.4</v>
      </c>
    </row>
    <row r="37" spans="1:10" x14ac:dyDescent="0.2">
      <c r="A37" s="250" t="s">
        <v>917</v>
      </c>
      <c r="B37" s="230" t="s">
        <v>966</v>
      </c>
      <c r="C37" s="230" t="s">
        <v>9</v>
      </c>
      <c r="D37" s="230" t="s">
        <v>967</v>
      </c>
      <c r="E37" s="238" t="s">
        <v>920</v>
      </c>
      <c r="F37" s="238"/>
      <c r="G37" s="230" t="s">
        <v>11</v>
      </c>
      <c r="H37" s="239">
        <v>1</v>
      </c>
      <c r="I37" s="240">
        <v>57.31</v>
      </c>
      <c r="J37" s="251">
        <v>57.31</v>
      </c>
    </row>
    <row r="38" spans="1:10" ht="25.5" x14ac:dyDescent="0.2">
      <c r="A38" s="250" t="s">
        <v>917</v>
      </c>
      <c r="B38" s="230" t="s">
        <v>968</v>
      </c>
      <c r="C38" s="230" t="s">
        <v>9</v>
      </c>
      <c r="D38" s="230" t="s">
        <v>969</v>
      </c>
      <c r="E38" s="238" t="s">
        <v>920</v>
      </c>
      <c r="F38" s="238"/>
      <c r="G38" s="230" t="s">
        <v>11</v>
      </c>
      <c r="H38" s="239">
        <v>1</v>
      </c>
      <c r="I38" s="240">
        <v>956.05</v>
      </c>
      <c r="J38" s="251">
        <v>956.05</v>
      </c>
    </row>
    <row r="39" spans="1:10" x14ac:dyDescent="0.2">
      <c r="A39" s="250" t="s">
        <v>917</v>
      </c>
      <c r="B39" s="230" t="s">
        <v>970</v>
      </c>
      <c r="C39" s="230" t="s">
        <v>9</v>
      </c>
      <c r="D39" s="230" t="s">
        <v>971</v>
      </c>
      <c r="E39" s="238" t="s">
        <v>920</v>
      </c>
      <c r="F39" s="238"/>
      <c r="G39" s="230" t="s">
        <v>11</v>
      </c>
      <c r="H39" s="239">
        <v>6</v>
      </c>
      <c r="I39" s="240">
        <v>8.74</v>
      </c>
      <c r="J39" s="251">
        <v>52.44</v>
      </c>
    </row>
    <row r="40" spans="1:10" x14ac:dyDescent="0.2">
      <c r="A40" s="250" t="s">
        <v>917</v>
      </c>
      <c r="B40" s="230" t="s">
        <v>972</v>
      </c>
      <c r="C40" s="230" t="s">
        <v>9</v>
      </c>
      <c r="D40" s="230" t="s">
        <v>973</v>
      </c>
      <c r="E40" s="238" t="s">
        <v>920</v>
      </c>
      <c r="F40" s="238"/>
      <c r="G40" s="230" t="s">
        <v>11</v>
      </c>
      <c r="H40" s="239">
        <v>4</v>
      </c>
      <c r="I40" s="240">
        <v>10.63</v>
      </c>
      <c r="J40" s="251">
        <v>42.52</v>
      </c>
    </row>
    <row r="41" spans="1:10" ht="25.5" x14ac:dyDescent="0.2">
      <c r="A41" s="252"/>
      <c r="B41" s="253"/>
      <c r="C41" s="253"/>
      <c r="D41" s="253"/>
      <c r="E41" s="253" t="s">
        <v>926</v>
      </c>
      <c r="F41" s="254">
        <v>1706.7248106495294</v>
      </c>
      <c r="G41" s="253" t="s">
        <v>927</v>
      </c>
      <c r="H41" s="254">
        <v>2011.38</v>
      </c>
      <c r="I41" s="253" t="s">
        <v>928</v>
      </c>
      <c r="J41" s="255">
        <v>3718.1</v>
      </c>
    </row>
    <row r="42" spans="1:10" ht="26.25" thickBot="1" x14ac:dyDescent="0.25">
      <c r="A42" s="252"/>
      <c r="B42" s="253"/>
      <c r="C42" s="253"/>
      <c r="D42" s="253"/>
      <c r="E42" s="253" t="s">
        <v>929</v>
      </c>
      <c r="F42" s="254">
        <v>1955.85</v>
      </c>
      <c r="G42" s="253"/>
      <c r="H42" s="256" t="s">
        <v>930</v>
      </c>
      <c r="I42" s="256"/>
      <c r="J42" s="255">
        <v>10504.15</v>
      </c>
    </row>
    <row r="43" spans="1:10" ht="15" thickTop="1" x14ac:dyDescent="0.2">
      <c r="A43" s="257"/>
      <c r="B43" s="241"/>
      <c r="C43" s="241"/>
      <c r="D43" s="241"/>
      <c r="E43" s="241"/>
      <c r="F43" s="241"/>
      <c r="G43" s="241"/>
      <c r="H43" s="241"/>
      <c r="I43" s="241"/>
      <c r="J43" s="258"/>
    </row>
    <row r="44" spans="1:10" ht="30" x14ac:dyDescent="0.2">
      <c r="A44" s="259" t="s">
        <v>12</v>
      </c>
      <c r="B44" s="227" t="s">
        <v>786</v>
      </c>
      <c r="C44" s="227" t="s">
        <v>787</v>
      </c>
      <c r="D44" s="227" t="s">
        <v>788</v>
      </c>
      <c r="E44" s="231" t="s">
        <v>789</v>
      </c>
      <c r="F44" s="231"/>
      <c r="G44" s="227" t="s">
        <v>790</v>
      </c>
      <c r="H44" s="227" t="s">
        <v>791</v>
      </c>
      <c r="I44" s="227" t="s">
        <v>792</v>
      </c>
      <c r="J44" s="260" t="s">
        <v>793</v>
      </c>
    </row>
    <row r="45" spans="1:10" ht="25.5" x14ac:dyDescent="0.2">
      <c r="A45" s="261" t="s">
        <v>909</v>
      </c>
      <c r="B45" s="228" t="s">
        <v>13</v>
      </c>
      <c r="C45" s="228" t="s">
        <v>9</v>
      </c>
      <c r="D45" s="228" t="s">
        <v>14</v>
      </c>
      <c r="E45" s="232" t="s">
        <v>931</v>
      </c>
      <c r="F45" s="232"/>
      <c r="G45" s="228" t="s">
        <v>15</v>
      </c>
      <c r="H45" s="233">
        <v>1</v>
      </c>
      <c r="I45" s="234">
        <v>3663.38</v>
      </c>
      <c r="J45" s="262">
        <v>3663.38</v>
      </c>
    </row>
    <row r="46" spans="1:10" ht="25.5" x14ac:dyDescent="0.2">
      <c r="A46" s="248" t="s">
        <v>911</v>
      </c>
      <c r="B46" s="229" t="s">
        <v>974</v>
      </c>
      <c r="C46" s="229" t="s">
        <v>21</v>
      </c>
      <c r="D46" s="229" t="s">
        <v>975</v>
      </c>
      <c r="E46" s="235" t="s">
        <v>934</v>
      </c>
      <c r="F46" s="235"/>
      <c r="G46" s="229" t="s">
        <v>914</v>
      </c>
      <c r="H46" s="236">
        <v>6.7320000000000002</v>
      </c>
      <c r="I46" s="237">
        <v>21.52</v>
      </c>
      <c r="J46" s="249">
        <v>144.87</v>
      </c>
    </row>
    <row r="47" spans="1:10" ht="25.5" x14ac:dyDescent="0.2">
      <c r="A47" s="248" t="s">
        <v>911</v>
      </c>
      <c r="B47" s="229" t="s">
        <v>976</v>
      </c>
      <c r="C47" s="229" t="s">
        <v>21</v>
      </c>
      <c r="D47" s="229" t="s">
        <v>977</v>
      </c>
      <c r="E47" s="235" t="s">
        <v>934</v>
      </c>
      <c r="F47" s="235"/>
      <c r="G47" s="229" t="s">
        <v>914</v>
      </c>
      <c r="H47" s="236">
        <v>6.7320000000000002</v>
      </c>
      <c r="I47" s="237">
        <v>25.86</v>
      </c>
      <c r="J47" s="249">
        <v>174.08</v>
      </c>
    </row>
    <row r="48" spans="1:10" ht="25.5" x14ac:dyDescent="0.2">
      <c r="A48" s="248" t="s">
        <v>911</v>
      </c>
      <c r="B48" s="229" t="s">
        <v>937</v>
      </c>
      <c r="C48" s="229" t="s">
        <v>21</v>
      </c>
      <c r="D48" s="229" t="s">
        <v>938</v>
      </c>
      <c r="E48" s="235" t="s">
        <v>934</v>
      </c>
      <c r="F48" s="235"/>
      <c r="G48" s="229" t="s">
        <v>914</v>
      </c>
      <c r="H48" s="236">
        <v>9.5039999999999996</v>
      </c>
      <c r="I48" s="237">
        <v>26.6</v>
      </c>
      <c r="J48" s="249">
        <v>252.8</v>
      </c>
    </row>
    <row r="49" spans="1:10" ht="25.5" x14ac:dyDescent="0.2">
      <c r="A49" s="248" t="s">
        <v>911</v>
      </c>
      <c r="B49" s="229" t="s">
        <v>939</v>
      </c>
      <c r="C49" s="229" t="s">
        <v>21</v>
      </c>
      <c r="D49" s="229" t="s">
        <v>916</v>
      </c>
      <c r="E49" s="235" t="s">
        <v>934</v>
      </c>
      <c r="F49" s="235"/>
      <c r="G49" s="229" t="s">
        <v>914</v>
      </c>
      <c r="H49" s="236">
        <v>24.353999999999999</v>
      </c>
      <c r="I49" s="237">
        <v>21.14</v>
      </c>
      <c r="J49" s="249">
        <v>514.84</v>
      </c>
    </row>
    <row r="50" spans="1:10" x14ac:dyDescent="0.2">
      <c r="A50" s="250" t="s">
        <v>917</v>
      </c>
      <c r="B50" s="230" t="s">
        <v>940</v>
      </c>
      <c r="C50" s="230" t="s">
        <v>9</v>
      </c>
      <c r="D50" s="230" t="s">
        <v>941</v>
      </c>
      <c r="E50" s="238" t="s">
        <v>920</v>
      </c>
      <c r="F50" s="238"/>
      <c r="G50" s="230" t="s">
        <v>121</v>
      </c>
      <c r="H50" s="239">
        <v>32.65</v>
      </c>
      <c r="I50" s="240">
        <v>1.1000000000000001</v>
      </c>
      <c r="J50" s="251">
        <v>35.909999999999997</v>
      </c>
    </row>
    <row r="51" spans="1:10" x14ac:dyDescent="0.2">
      <c r="A51" s="250" t="s">
        <v>917</v>
      </c>
      <c r="B51" s="230" t="s">
        <v>942</v>
      </c>
      <c r="C51" s="230" t="s">
        <v>9</v>
      </c>
      <c r="D51" s="230" t="s">
        <v>943</v>
      </c>
      <c r="E51" s="238" t="s">
        <v>920</v>
      </c>
      <c r="F51" s="238"/>
      <c r="G51" s="230" t="s">
        <v>102</v>
      </c>
      <c r="H51" s="239">
        <v>0.06</v>
      </c>
      <c r="I51" s="240">
        <v>86.11</v>
      </c>
      <c r="J51" s="251">
        <v>5.16</v>
      </c>
    </row>
    <row r="52" spans="1:10" x14ac:dyDescent="0.2">
      <c r="A52" s="250" t="s">
        <v>917</v>
      </c>
      <c r="B52" s="230" t="s">
        <v>978</v>
      </c>
      <c r="C52" s="230" t="s">
        <v>9</v>
      </c>
      <c r="D52" s="230" t="s">
        <v>979</v>
      </c>
      <c r="E52" s="238" t="s">
        <v>920</v>
      </c>
      <c r="F52" s="238"/>
      <c r="G52" s="230" t="s">
        <v>11</v>
      </c>
      <c r="H52" s="239">
        <v>2</v>
      </c>
      <c r="I52" s="240">
        <v>58.35</v>
      </c>
      <c r="J52" s="251">
        <v>116.7</v>
      </c>
    </row>
    <row r="53" spans="1:10" x14ac:dyDescent="0.2">
      <c r="A53" s="250" t="s">
        <v>917</v>
      </c>
      <c r="B53" s="230" t="s">
        <v>980</v>
      </c>
      <c r="C53" s="230" t="s">
        <v>9</v>
      </c>
      <c r="D53" s="230" t="s">
        <v>981</v>
      </c>
      <c r="E53" s="238" t="s">
        <v>920</v>
      </c>
      <c r="F53" s="238"/>
      <c r="G53" s="230" t="s">
        <v>11</v>
      </c>
      <c r="H53" s="239">
        <v>2.2599999999999998</v>
      </c>
      <c r="I53" s="240">
        <v>169.9</v>
      </c>
      <c r="J53" s="251">
        <v>383.97</v>
      </c>
    </row>
    <row r="54" spans="1:10" x14ac:dyDescent="0.2">
      <c r="A54" s="250" t="s">
        <v>917</v>
      </c>
      <c r="B54" s="230" t="s">
        <v>982</v>
      </c>
      <c r="C54" s="230" t="s">
        <v>9</v>
      </c>
      <c r="D54" s="230" t="s">
        <v>983</v>
      </c>
      <c r="E54" s="238" t="s">
        <v>920</v>
      </c>
      <c r="F54" s="238"/>
      <c r="G54" s="230" t="s">
        <v>109</v>
      </c>
      <c r="H54" s="239">
        <v>6</v>
      </c>
      <c r="I54" s="240">
        <v>9.42</v>
      </c>
      <c r="J54" s="251">
        <v>56.52</v>
      </c>
    </row>
    <row r="55" spans="1:10" x14ac:dyDescent="0.2">
      <c r="A55" s="250" t="s">
        <v>917</v>
      </c>
      <c r="B55" s="230" t="s">
        <v>984</v>
      </c>
      <c r="C55" s="230" t="s">
        <v>9</v>
      </c>
      <c r="D55" s="230" t="s">
        <v>985</v>
      </c>
      <c r="E55" s="238" t="s">
        <v>920</v>
      </c>
      <c r="F55" s="238"/>
      <c r="G55" s="230" t="s">
        <v>109</v>
      </c>
      <c r="H55" s="239">
        <v>13.56</v>
      </c>
      <c r="I55" s="240">
        <v>37.200000000000003</v>
      </c>
      <c r="J55" s="251">
        <v>504.43</v>
      </c>
    </row>
    <row r="56" spans="1:10" x14ac:dyDescent="0.2">
      <c r="A56" s="250" t="s">
        <v>917</v>
      </c>
      <c r="B56" s="230" t="s">
        <v>986</v>
      </c>
      <c r="C56" s="230" t="s">
        <v>9</v>
      </c>
      <c r="D56" s="230" t="s">
        <v>987</v>
      </c>
      <c r="E56" s="238" t="s">
        <v>920</v>
      </c>
      <c r="F56" s="238"/>
      <c r="G56" s="230" t="s">
        <v>11</v>
      </c>
      <c r="H56" s="239">
        <v>2</v>
      </c>
      <c r="I56" s="240">
        <v>6.99</v>
      </c>
      <c r="J56" s="251">
        <v>13.98</v>
      </c>
    </row>
    <row r="57" spans="1:10" x14ac:dyDescent="0.2">
      <c r="A57" s="250" t="s">
        <v>917</v>
      </c>
      <c r="B57" s="230" t="s">
        <v>988</v>
      </c>
      <c r="C57" s="230" t="s">
        <v>9</v>
      </c>
      <c r="D57" s="230" t="s">
        <v>989</v>
      </c>
      <c r="E57" s="238" t="s">
        <v>920</v>
      </c>
      <c r="F57" s="238"/>
      <c r="G57" s="230" t="s">
        <v>11</v>
      </c>
      <c r="H57" s="239">
        <v>0.75</v>
      </c>
      <c r="I57" s="240">
        <v>10.9</v>
      </c>
      <c r="J57" s="251">
        <v>8.17</v>
      </c>
    </row>
    <row r="58" spans="1:10" x14ac:dyDescent="0.2">
      <c r="A58" s="250" t="s">
        <v>917</v>
      </c>
      <c r="B58" s="230" t="s">
        <v>990</v>
      </c>
      <c r="C58" s="230" t="s">
        <v>9</v>
      </c>
      <c r="D58" s="230" t="s">
        <v>991</v>
      </c>
      <c r="E58" s="238" t="s">
        <v>920</v>
      </c>
      <c r="F58" s="238"/>
      <c r="G58" s="230" t="s">
        <v>11</v>
      </c>
      <c r="H58" s="239">
        <v>3</v>
      </c>
      <c r="I58" s="240">
        <v>23.68</v>
      </c>
      <c r="J58" s="251">
        <v>71.040000000000006</v>
      </c>
    </row>
    <row r="59" spans="1:10" x14ac:dyDescent="0.2">
      <c r="A59" s="250" t="s">
        <v>917</v>
      </c>
      <c r="B59" s="230" t="s">
        <v>992</v>
      </c>
      <c r="C59" s="230" t="s">
        <v>9</v>
      </c>
      <c r="D59" s="230" t="s">
        <v>993</v>
      </c>
      <c r="E59" s="238" t="s">
        <v>920</v>
      </c>
      <c r="F59" s="238"/>
      <c r="G59" s="230" t="s">
        <v>11</v>
      </c>
      <c r="H59" s="239">
        <v>2</v>
      </c>
      <c r="I59" s="240">
        <v>15.45</v>
      </c>
      <c r="J59" s="251">
        <v>30.9</v>
      </c>
    </row>
    <row r="60" spans="1:10" x14ac:dyDescent="0.2">
      <c r="A60" s="250" t="s">
        <v>917</v>
      </c>
      <c r="B60" s="230" t="s">
        <v>994</v>
      </c>
      <c r="C60" s="230" t="s">
        <v>9</v>
      </c>
      <c r="D60" s="230" t="s">
        <v>995</v>
      </c>
      <c r="E60" s="238" t="s">
        <v>920</v>
      </c>
      <c r="F60" s="238"/>
      <c r="G60" s="230" t="s">
        <v>109</v>
      </c>
      <c r="H60" s="239">
        <v>8</v>
      </c>
      <c r="I60" s="240">
        <v>14.99</v>
      </c>
      <c r="J60" s="251">
        <v>119.92</v>
      </c>
    </row>
    <row r="61" spans="1:10" x14ac:dyDescent="0.2">
      <c r="A61" s="250" t="s">
        <v>917</v>
      </c>
      <c r="B61" s="230" t="s">
        <v>996</v>
      </c>
      <c r="C61" s="230" t="s">
        <v>9</v>
      </c>
      <c r="D61" s="230" t="s">
        <v>997</v>
      </c>
      <c r="E61" s="238" t="s">
        <v>920</v>
      </c>
      <c r="F61" s="238"/>
      <c r="G61" s="230" t="s">
        <v>11</v>
      </c>
      <c r="H61" s="239">
        <v>2</v>
      </c>
      <c r="I61" s="240">
        <v>2.61</v>
      </c>
      <c r="J61" s="251">
        <v>5.22</v>
      </c>
    </row>
    <row r="62" spans="1:10" x14ac:dyDescent="0.2">
      <c r="A62" s="250" t="s">
        <v>917</v>
      </c>
      <c r="B62" s="230" t="s">
        <v>998</v>
      </c>
      <c r="C62" s="230" t="s">
        <v>9</v>
      </c>
      <c r="D62" s="230" t="s">
        <v>999</v>
      </c>
      <c r="E62" s="238" t="s">
        <v>920</v>
      </c>
      <c r="F62" s="238"/>
      <c r="G62" s="230" t="s">
        <v>11</v>
      </c>
      <c r="H62" s="239">
        <v>4</v>
      </c>
      <c r="I62" s="240">
        <v>45.76</v>
      </c>
      <c r="J62" s="251">
        <v>183.04</v>
      </c>
    </row>
    <row r="63" spans="1:10" ht="25.5" x14ac:dyDescent="0.2">
      <c r="A63" s="250" t="s">
        <v>917</v>
      </c>
      <c r="B63" s="230" t="s">
        <v>1000</v>
      </c>
      <c r="C63" s="230" t="s">
        <v>9</v>
      </c>
      <c r="D63" s="230" t="s">
        <v>1001</v>
      </c>
      <c r="E63" s="238" t="s">
        <v>920</v>
      </c>
      <c r="F63" s="238"/>
      <c r="G63" s="230" t="s">
        <v>11</v>
      </c>
      <c r="H63" s="239">
        <v>2</v>
      </c>
      <c r="I63" s="240">
        <v>69.38</v>
      </c>
      <c r="J63" s="251">
        <v>138.76</v>
      </c>
    </row>
    <row r="64" spans="1:10" x14ac:dyDescent="0.2">
      <c r="A64" s="250" t="s">
        <v>917</v>
      </c>
      <c r="B64" s="230" t="s">
        <v>1002</v>
      </c>
      <c r="C64" s="230" t="s">
        <v>9</v>
      </c>
      <c r="D64" s="230" t="s">
        <v>1003</v>
      </c>
      <c r="E64" s="238" t="s">
        <v>920</v>
      </c>
      <c r="F64" s="238"/>
      <c r="G64" s="230" t="s">
        <v>11</v>
      </c>
      <c r="H64" s="239">
        <v>2</v>
      </c>
      <c r="I64" s="240">
        <v>109.7</v>
      </c>
      <c r="J64" s="251">
        <v>219.4</v>
      </c>
    </row>
    <row r="65" spans="1:10" ht="25.5" x14ac:dyDescent="0.2">
      <c r="A65" s="250" t="s">
        <v>917</v>
      </c>
      <c r="B65" s="230" t="s">
        <v>1004</v>
      </c>
      <c r="C65" s="230" t="s">
        <v>9</v>
      </c>
      <c r="D65" s="230" t="s">
        <v>1005</v>
      </c>
      <c r="E65" s="238" t="s">
        <v>920</v>
      </c>
      <c r="F65" s="238"/>
      <c r="G65" s="230" t="s">
        <v>11</v>
      </c>
      <c r="H65" s="239">
        <v>1.26</v>
      </c>
      <c r="I65" s="240">
        <v>234.9</v>
      </c>
      <c r="J65" s="251">
        <v>295.97000000000003</v>
      </c>
    </row>
    <row r="66" spans="1:10" ht="25.5" x14ac:dyDescent="0.2">
      <c r="A66" s="250" t="s">
        <v>917</v>
      </c>
      <c r="B66" s="230" t="s">
        <v>1006</v>
      </c>
      <c r="C66" s="230" t="s">
        <v>9</v>
      </c>
      <c r="D66" s="230" t="s">
        <v>1007</v>
      </c>
      <c r="E66" s="238" t="s">
        <v>920</v>
      </c>
      <c r="F66" s="238"/>
      <c r="G66" s="230" t="s">
        <v>11</v>
      </c>
      <c r="H66" s="239">
        <v>2</v>
      </c>
      <c r="I66" s="240">
        <v>139.86000000000001</v>
      </c>
      <c r="J66" s="251">
        <v>279.72000000000003</v>
      </c>
    </row>
    <row r="67" spans="1:10" x14ac:dyDescent="0.2">
      <c r="A67" s="250" t="s">
        <v>917</v>
      </c>
      <c r="B67" s="230" t="s">
        <v>1008</v>
      </c>
      <c r="C67" s="230" t="s">
        <v>9</v>
      </c>
      <c r="D67" s="230" t="s">
        <v>1009</v>
      </c>
      <c r="E67" s="238" t="s">
        <v>920</v>
      </c>
      <c r="F67" s="238"/>
      <c r="G67" s="230" t="s">
        <v>11</v>
      </c>
      <c r="H67" s="239">
        <v>2</v>
      </c>
      <c r="I67" s="240">
        <v>53.99</v>
      </c>
      <c r="J67" s="251">
        <v>107.98</v>
      </c>
    </row>
    <row r="68" spans="1:10" ht="25.5" x14ac:dyDescent="0.2">
      <c r="A68" s="252"/>
      <c r="B68" s="253"/>
      <c r="C68" s="253"/>
      <c r="D68" s="253"/>
      <c r="E68" s="253" t="s">
        <v>926</v>
      </c>
      <c r="F68" s="254">
        <v>342.3823731925637</v>
      </c>
      <c r="G68" s="253" t="s">
        <v>927</v>
      </c>
      <c r="H68" s="254">
        <v>403.5</v>
      </c>
      <c r="I68" s="253" t="s">
        <v>928</v>
      </c>
      <c r="J68" s="255">
        <v>745.88</v>
      </c>
    </row>
    <row r="69" spans="1:10" ht="26.25" thickBot="1" x14ac:dyDescent="0.25">
      <c r="A69" s="252"/>
      <c r="B69" s="253"/>
      <c r="C69" s="253"/>
      <c r="D69" s="253"/>
      <c r="E69" s="253" t="s">
        <v>929</v>
      </c>
      <c r="F69" s="254">
        <v>838.18</v>
      </c>
      <c r="G69" s="253"/>
      <c r="H69" s="256" t="s">
        <v>930</v>
      </c>
      <c r="I69" s="256"/>
      <c r="J69" s="255">
        <v>4501.5600000000004</v>
      </c>
    </row>
    <row r="70" spans="1:10" ht="15" thickTop="1" x14ac:dyDescent="0.2">
      <c r="A70" s="257"/>
      <c r="B70" s="241"/>
      <c r="C70" s="241"/>
      <c r="D70" s="241"/>
      <c r="E70" s="241"/>
      <c r="F70" s="241"/>
      <c r="G70" s="241"/>
      <c r="H70" s="241"/>
      <c r="I70" s="241"/>
      <c r="J70" s="258"/>
    </row>
    <row r="71" spans="1:10" ht="30" x14ac:dyDescent="0.2">
      <c r="A71" s="259" t="s">
        <v>16</v>
      </c>
      <c r="B71" s="227" t="s">
        <v>786</v>
      </c>
      <c r="C71" s="227" t="s">
        <v>787</v>
      </c>
      <c r="D71" s="227" t="s">
        <v>788</v>
      </c>
      <c r="E71" s="231" t="s">
        <v>789</v>
      </c>
      <c r="F71" s="231"/>
      <c r="G71" s="227" t="s">
        <v>790</v>
      </c>
      <c r="H71" s="227" t="s">
        <v>791</v>
      </c>
      <c r="I71" s="227" t="s">
        <v>792</v>
      </c>
      <c r="J71" s="260" t="s">
        <v>793</v>
      </c>
    </row>
    <row r="72" spans="1:10" ht="25.5" x14ac:dyDescent="0.2">
      <c r="A72" s="261" t="s">
        <v>909</v>
      </c>
      <c r="B72" s="228" t="s">
        <v>17</v>
      </c>
      <c r="C72" s="228" t="s">
        <v>4</v>
      </c>
      <c r="D72" s="228" t="s">
        <v>18</v>
      </c>
      <c r="E72" s="232" t="s">
        <v>910</v>
      </c>
      <c r="F72" s="232"/>
      <c r="G72" s="228" t="s">
        <v>6</v>
      </c>
      <c r="H72" s="233">
        <v>1</v>
      </c>
      <c r="I72" s="234">
        <v>405.32</v>
      </c>
      <c r="J72" s="262">
        <v>405.32</v>
      </c>
    </row>
    <row r="73" spans="1:10" ht="25.5" x14ac:dyDescent="0.2">
      <c r="A73" s="248" t="s">
        <v>911</v>
      </c>
      <c r="B73" s="229" t="s">
        <v>915</v>
      </c>
      <c r="C73" s="229" t="s">
        <v>4</v>
      </c>
      <c r="D73" s="229" t="s">
        <v>916</v>
      </c>
      <c r="E73" s="235" t="s">
        <v>910</v>
      </c>
      <c r="F73" s="235"/>
      <c r="G73" s="229" t="s">
        <v>914</v>
      </c>
      <c r="H73" s="236">
        <v>7.5</v>
      </c>
      <c r="I73" s="237">
        <v>18.16</v>
      </c>
      <c r="J73" s="249">
        <v>136.19999999999999</v>
      </c>
    </row>
    <row r="74" spans="1:10" ht="25.5" x14ac:dyDescent="0.2">
      <c r="A74" s="248" t="s">
        <v>911</v>
      </c>
      <c r="B74" s="229" t="s">
        <v>912</v>
      </c>
      <c r="C74" s="229" t="s">
        <v>4</v>
      </c>
      <c r="D74" s="229" t="s">
        <v>913</v>
      </c>
      <c r="E74" s="235" t="s">
        <v>910</v>
      </c>
      <c r="F74" s="235"/>
      <c r="G74" s="229" t="s">
        <v>914</v>
      </c>
      <c r="H74" s="236">
        <v>6.7</v>
      </c>
      <c r="I74" s="237">
        <v>22.61</v>
      </c>
      <c r="J74" s="249">
        <v>151.47999999999999</v>
      </c>
    </row>
    <row r="75" spans="1:10" x14ac:dyDescent="0.2">
      <c r="A75" s="250" t="s">
        <v>917</v>
      </c>
      <c r="B75" s="230" t="s">
        <v>1010</v>
      </c>
      <c r="C75" s="230" t="s">
        <v>4</v>
      </c>
      <c r="D75" s="230" t="s">
        <v>1011</v>
      </c>
      <c r="E75" s="238" t="s">
        <v>920</v>
      </c>
      <c r="F75" s="238"/>
      <c r="G75" s="230" t="s">
        <v>11</v>
      </c>
      <c r="H75" s="239">
        <v>0.5</v>
      </c>
      <c r="I75" s="240">
        <v>0.7</v>
      </c>
      <c r="J75" s="251">
        <v>0.35</v>
      </c>
    </row>
    <row r="76" spans="1:10" x14ac:dyDescent="0.2">
      <c r="A76" s="250" t="s">
        <v>917</v>
      </c>
      <c r="B76" s="230" t="s">
        <v>1012</v>
      </c>
      <c r="C76" s="230" t="s">
        <v>4</v>
      </c>
      <c r="D76" s="230" t="s">
        <v>1013</v>
      </c>
      <c r="E76" s="238" t="s">
        <v>920</v>
      </c>
      <c r="F76" s="238"/>
      <c r="G76" s="230" t="s">
        <v>11</v>
      </c>
      <c r="H76" s="239">
        <v>0.02</v>
      </c>
      <c r="I76" s="240">
        <v>65.62</v>
      </c>
      <c r="J76" s="251">
        <v>1.31</v>
      </c>
    </row>
    <row r="77" spans="1:10" x14ac:dyDescent="0.2">
      <c r="A77" s="250" t="s">
        <v>917</v>
      </c>
      <c r="B77" s="230" t="s">
        <v>1014</v>
      </c>
      <c r="C77" s="230" t="s">
        <v>4</v>
      </c>
      <c r="D77" s="230" t="s">
        <v>1015</v>
      </c>
      <c r="E77" s="238" t="s">
        <v>920</v>
      </c>
      <c r="F77" s="238"/>
      <c r="G77" s="230" t="s">
        <v>11</v>
      </c>
      <c r="H77" s="239">
        <v>0.04</v>
      </c>
      <c r="I77" s="240">
        <v>1.85</v>
      </c>
      <c r="J77" s="251">
        <v>7.0000000000000007E-2</v>
      </c>
    </row>
    <row r="78" spans="1:10" x14ac:dyDescent="0.2">
      <c r="A78" s="250" t="s">
        <v>917</v>
      </c>
      <c r="B78" s="230" t="s">
        <v>1016</v>
      </c>
      <c r="C78" s="230" t="s">
        <v>4</v>
      </c>
      <c r="D78" s="230" t="s">
        <v>1017</v>
      </c>
      <c r="E78" s="238" t="s">
        <v>920</v>
      </c>
      <c r="F78" s="238"/>
      <c r="G78" s="230" t="s">
        <v>121</v>
      </c>
      <c r="H78" s="239">
        <v>4.2000000000000003E-2</v>
      </c>
      <c r="I78" s="240">
        <v>13.16</v>
      </c>
      <c r="J78" s="251">
        <v>0.55000000000000004</v>
      </c>
    </row>
    <row r="79" spans="1:10" x14ac:dyDescent="0.2">
      <c r="A79" s="250" t="s">
        <v>917</v>
      </c>
      <c r="B79" s="230" t="s">
        <v>921</v>
      </c>
      <c r="C79" s="230" t="s">
        <v>4</v>
      </c>
      <c r="D79" s="230" t="s">
        <v>922</v>
      </c>
      <c r="E79" s="238" t="s">
        <v>920</v>
      </c>
      <c r="F79" s="238"/>
      <c r="G79" s="230" t="s">
        <v>923</v>
      </c>
      <c r="H79" s="239">
        <v>0.17</v>
      </c>
      <c r="I79" s="240">
        <v>150</v>
      </c>
      <c r="J79" s="251">
        <v>25.5</v>
      </c>
    </row>
    <row r="80" spans="1:10" x14ac:dyDescent="0.2">
      <c r="A80" s="250" t="s">
        <v>917</v>
      </c>
      <c r="B80" s="230" t="s">
        <v>1018</v>
      </c>
      <c r="C80" s="230" t="s">
        <v>4</v>
      </c>
      <c r="D80" s="230" t="s">
        <v>1019</v>
      </c>
      <c r="E80" s="238" t="s">
        <v>920</v>
      </c>
      <c r="F80" s="238"/>
      <c r="G80" s="230" t="s">
        <v>923</v>
      </c>
      <c r="H80" s="239">
        <v>0.05</v>
      </c>
      <c r="I80" s="240">
        <v>209.99</v>
      </c>
      <c r="J80" s="251">
        <v>10.49</v>
      </c>
    </row>
    <row r="81" spans="1:10" x14ac:dyDescent="0.2">
      <c r="A81" s="250" t="s">
        <v>917</v>
      </c>
      <c r="B81" s="230" t="s">
        <v>1020</v>
      </c>
      <c r="C81" s="230" t="s">
        <v>4</v>
      </c>
      <c r="D81" s="230" t="s">
        <v>1021</v>
      </c>
      <c r="E81" s="238" t="s">
        <v>920</v>
      </c>
      <c r="F81" s="238"/>
      <c r="G81" s="230" t="s">
        <v>121</v>
      </c>
      <c r="H81" s="239">
        <v>0.5</v>
      </c>
      <c r="I81" s="240">
        <v>18.8</v>
      </c>
      <c r="J81" s="251">
        <v>9.4</v>
      </c>
    </row>
    <row r="82" spans="1:10" x14ac:dyDescent="0.2">
      <c r="A82" s="250" t="s">
        <v>917</v>
      </c>
      <c r="B82" s="230" t="s">
        <v>1022</v>
      </c>
      <c r="C82" s="230" t="s">
        <v>4</v>
      </c>
      <c r="D82" s="230" t="s">
        <v>1023</v>
      </c>
      <c r="E82" s="238" t="s">
        <v>920</v>
      </c>
      <c r="F82" s="238"/>
      <c r="G82" s="230" t="s">
        <v>923</v>
      </c>
      <c r="H82" s="239">
        <v>0.14000000000000001</v>
      </c>
      <c r="I82" s="240">
        <v>150</v>
      </c>
      <c r="J82" s="251">
        <v>21</v>
      </c>
    </row>
    <row r="83" spans="1:10" x14ac:dyDescent="0.2">
      <c r="A83" s="250" t="s">
        <v>917</v>
      </c>
      <c r="B83" s="230" t="s">
        <v>1024</v>
      </c>
      <c r="C83" s="230" t="s">
        <v>4</v>
      </c>
      <c r="D83" s="230" t="s">
        <v>1025</v>
      </c>
      <c r="E83" s="238" t="s">
        <v>920</v>
      </c>
      <c r="F83" s="238"/>
      <c r="G83" s="230" t="s">
        <v>11</v>
      </c>
      <c r="H83" s="239">
        <v>0.19</v>
      </c>
      <c r="I83" s="240">
        <v>17.579999999999998</v>
      </c>
      <c r="J83" s="251">
        <v>3.34</v>
      </c>
    </row>
    <row r="84" spans="1:10" x14ac:dyDescent="0.2">
      <c r="A84" s="250" t="s">
        <v>917</v>
      </c>
      <c r="B84" s="230" t="s">
        <v>1026</v>
      </c>
      <c r="C84" s="230" t="s">
        <v>4</v>
      </c>
      <c r="D84" s="230" t="s">
        <v>1027</v>
      </c>
      <c r="E84" s="238" t="s">
        <v>920</v>
      </c>
      <c r="F84" s="238"/>
      <c r="G84" s="230" t="s">
        <v>11</v>
      </c>
      <c r="H84" s="239">
        <v>0.82</v>
      </c>
      <c r="I84" s="240">
        <v>15.51</v>
      </c>
      <c r="J84" s="251">
        <v>12.71</v>
      </c>
    </row>
    <row r="85" spans="1:10" x14ac:dyDescent="0.2">
      <c r="A85" s="250" t="s">
        <v>917</v>
      </c>
      <c r="B85" s="230" t="s">
        <v>1028</v>
      </c>
      <c r="C85" s="230" t="s">
        <v>4</v>
      </c>
      <c r="D85" s="230" t="s">
        <v>1029</v>
      </c>
      <c r="E85" s="238" t="s">
        <v>920</v>
      </c>
      <c r="F85" s="238"/>
      <c r="G85" s="230" t="s">
        <v>923</v>
      </c>
      <c r="H85" s="239">
        <v>0.38</v>
      </c>
      <c r="I85" s="240">
        <v>85</v>
      </c>
      <c r="J85" s="251">
        <v>32.299999999999997</v>
      </c>
    </row>
    <row r="86" spans="1:10" x14ac:dyDescent="0.2">
      <c r="A86" s="250" t="s">
        <v>917</v>
      </c>
      <c r="B86" s="230" t="s">
        <v>1030</v>
      </c>
      <c r="C86" s="230" t="s">
        <v>4</v>
      </c>
      <c r="D86" s="230" t="s">
        <v>1031</v>
      </c>
      <c r="E86" s="238" t="s">
        <v>920</v>
      </c>
      <c r="F86" s="238"/>
      <c r="G86" s="230" t="s">
        <v>11</v>
      </c>
      <c r="H86" s="239">
        <v>0.02</v>
      </c>
      <c r="I86" s="240">
        <v>7.31</v>
      </c>
      <c r="J86" s="251">
        <v>0.14000000000000001</v>
      </c>
    </row>
    <row r="87" spans="1:10" x14ac:dyDescent="0.2">
      <c r="A87" s="250" t="s">
        <v>917</v>
      </c>
      <c r="B87" s="230" t="s">
        <v>1032</v>
      </c>
      <c r="C87" s="230" t="s">
        <v>4</v>
      </c>
      <c r="D87" s="230" t="s">
        <v>1033</v>
      </c>
      <c r="E87" s="238" t="s">
        <v>920</v>
      </c>
      <c r="F87" s="238"/>
      <c r="G87" s="230" t="s">
        <v>11</v>
      </c>
      <c r="H87" s="239">
        <v>0.02</v>
      </c>
      <c r="I87" s="240">
        <v>24</v>
      </c>
      <c r="J87" s="251">
        <v>0.48</v>
      </c>
    </row>
    <row r="88" spans="1:10" ht="25.5" x14ac:dyDescent="0.2">
      <c r="A88" s="252"/>
      <c r="B88" s="253"/>
      <c r="C88" s="253"/>
      <c r="D88" s="253"/>
      <c r="E88" s="253" t="s">
        <v>926</v>
      </c>
      <c r="F88" s="254">
        <v>90.860683956851048</v>
      </c>
      <c r="G88" s="253" t="s">
        <v>927</v>
      </c>
      <c r="H88" s="254">
        <v>107.08</v>
      </c>
      <c r="I88" s="253" t="s">
        <v>928</v>
      </c>
      <c r="J88" s="255">
        <v>197.94</v>
      </c>
    </row>
    <row r="89" spans="1:10" ht="26.25" thickBot="1" x14ac:dyDescent="0.25">
      <c r="A89" s="252"/>
      <c r="B89" s="253"/>
      <c r="C89" s="253"/>
      <c r="D89" s="253"/>
      <c r="E89" s="253" t="s">
        <v>929</v>
      </c>
      <c r="F89" s="254">
        <v>92.73</v>
      </c>
      <c r="G89" s="253"/>
      <c r="H89" s="256" t="s">
        <v>930</v>
      </c>
      <c r="I89" s="256"/>
      <c r="J89" s="255">
        <v>498.05</v>
      </c>
    </row>
    <row r="90" spans="1:10" ht="15" thickTop="1" x14ac:dyDescent="0.2">
      <c r="A90" s="257"/>
      <c r="B90" s="241"/>
      <c r="C90" s="241"/>
      <c r="D90" s="241"/>
      <c r="E90" s="241"/>
      <c r="F90" s="241"/>
      <c r="G90" s="241"/>
      <c r="H90" s="241"/>
      <c r="I90" s="241"/>
      <c r="J90" s="258"/>
    </row>
    <row r="91" spans="1:10" ht="30" x14ac:dyDescent="0.2">
      <c r="A91" s="259" t="s">
        <v>19</v>
      </c>
      <c r="B91" s="227" t="s">
        <v>786</v>
      </c>
      <c r="C91" s="227" t="s">
        <v>787</v>
      </c>
      <c r="D91" s="227" t="s">
        <v>788</v>
      </c>
      <c r="E91" s="231" t="s">
        <v>789</v>
      </c>
      <c r="F91" s="231"/>
      <c r="G91" s="227" t="s">
        <v>790</v>
      </c>
      <c r="H91" s="227" t="s">
        <v>791</v>
      </c>
      <c r="I91" s="227" t="s">
        <v>792</v>
      </c>
      <c r="J91" s="260" t="s">
        <v>793</v>
      </c>
    </row>
    <row r="92" spans="1:10" ht="38.25" x14ac:dyDescent="0.2">
      <c r="A92" s="261" t="s">
        <v>909</v>
      </c>
      <c r="B92" s="228" t="s">
        <v>20</v>
      </c>
      <c r="C92" s="228" t="s">
        <v>21</v>
      </c>
      <c r="D92" s="228" t="s">
        <v>22</v>
      </c>
      <c r="E92" s="232" t="s">
        <v>1034</v>
      </c>
      <c r="F92" s="232"/>
      <c r="G92" s="228" t="s">
        <v>6</v>
      </c>
      <c r="H92" s="233">
        <v>1</v>
      </c>
      <c r="I92" s="234">
        <v>1146.92</v>
      </c>
      <c r="J92" s="262">
        <v>1146.92</v>
      </c>
    </row>
    <row r="93" spans="1:10" ht="25.5" x14ac:dyDescent="0.2">
      <c r="A93" s="248" t="s">
        <v>911</v>
      </c>
      <c r="B93" s="229" t="s">
        <v>1035</v>
      </c>
      <c r="C93" s="229" t="s">
        <v>21</v>
      </c>
      <c r="D93" s="229" t="s">
        <v>1036</v>
      </c>
      <c r="E93" s="235" t="s">
        <v>1037</v>
      </c>
      <c r="F93" s="235"/>
      <c r="G93" s="229" t="s">
        <v>11</v>
      </c>
      <c r="H93" s="236">
        <v>6.6799999999999998E-2</v>
      </c>
      <c r="I93" s="237">
        <v>96.09</v>
      </c>
      <c r="J93" s="249">
        <v>6.41</v>
      </c>
    </row>
    <row r="94" spans="1:10" ht="51" x14ac:dyDescent="0.2">
      <c r="A94" s="248" t="s">
        <v>911</v>
      </c>
      <c r="B94" s="229" t="s">
        <v>1038</v>
      </c>
      <c r="C94" s="229" t="s">
        <v>21</v>
      </c>
      <c r="D94" s="229" t="s">
        <v>1039</v>
      </c>
      <c r="E94" s="235" t="s">
        <v>1040</v>
      </c>
      <c r="F94" s="235"/>
      <c r="G94" s="229" t="s">
        <v>102</v>
      </c>
      <c r="H94" s="236">
        <v>2.8400000000000002E-2</v>
      </c>
      <c r="I94" s="237">
        <v>998.43</v>
      </c>
      <c r="J94" s="249">
        <v>28.35</v>
      </c>
    </row>
    <row r="95" spans="1:10" ht="38.25" x14ac:dyDescent="0.2">
      <c r="A95" s="248" t="s">
        <v>911</v>
      </c>
      <c r="B95" s="229" t="s">
        <v>1041</v>
      </c>
      <c r="C95" s="229" t="s">
        <v>21</v>
      </c>
      <c r="D95" s="229" t="s">
        <v>1042</v>
      </c>
      <c r="E95" s="235" t="s">
        <v>1043</v>
      </c>
      <c r="F95" s="235"/>
      <c r="G95" s="229" t="s">
        <v>11</v>
      </c>
      <c r="H95" s="236">
        <v>1.67E-2</v>
      </c>
      <c r="I95" s="237">
        <v>77.819999999999993</v>
      </c>
      <c r="J95" s="249">
        <v>1.29</v>
      </c>
    </row>
    <row r="96" spans="1:10" ht="38.25" x14ac:dyDescent="0.2">
      <c r="A96" s="248" t="s">
        <v>911</v>
      </c>
      <c r="B96" s="229" t="s">
        <v>1044</v>
      </c>
      <c r="C96" s="229" t="s">
        <v>21</v>
      </c>
      <c r="D96" s="229" t="s">
        <v>1045</v>
      </c>
      <c r="E96" s="235" t="s">
        <v>1043</v>
      </c>
      <c r="F96" s="235"/>
      <c r="G96" s="229" t="s">
        <v>11</v>
      </c>
      <c r="H96" s="236">
        <v>0.1002</v>
      </c>
      <c r="I96" s="237">
        <v>27.3</v>
      </c>
      <c r="J96" s="249">
        <v>2.73</v>
      </c>
    </row>
    <row r="97" spans="1:10" ht="51" x14ac:dyDescent="0.2">
      <c r="A97" s="248" t="s">
        <v>911</v>
      </c>
      <c r="B97" s="229" t="s">
        <v>1046</v>
      </c>
      <c r="C97" s="229" t="s">
        <v>21</v>
      </c>
      <c r="D97" s="229" t="s">
        <v>1047</v>
      </c>
      <c r="E97" s="235" t="s">
        <v>1048</v>
      </c>
      <c r="F97" s="235"/>
      <c r="G97" s="229" t="s">
        <v>6</v>
      </c>
      <c r="H97" s="236">
        <v>1.782</v>
      </c>
      <c r="I97" s="237">
        <v>93.1</v>
      </c>
      <c r="J97" s="249">
        <v>165.9</v>
      </c>
    </row>
    <row r="98" spans="1:10" ht="38.25" x14ac:dyDescent="0.2">
      <c r="A98" s="248" t="s">
        <v>911</v>
      </c>
      <c r="B98" s="229" t="s">
        <v>1049</v>
      </c>
      <c r="C98" s="229" t="s">
        <v>21</v>
      </c>
      <c r="D98" s="229" t="s">
        <v>1050</v>
      </c>
      <c r="E98" s="235" t="s">
        <v>1037</v>
      </c>
      <c r="F98" s="235"/>
      <c r="G98" s="229" t="s">
        <v>11</v>
      </c>
      <c r="H98" s="236">
        <v>5.0099999999999999E-2</v>
      </c>
      <c r="I98" s="237">
        <v>479.43</v>
      </c>
      <c r="J98" s="249">
        <v>24.01</v>
      </c>
    </row>
    <row r="99" spans="1:10" ht="76.5" x14ac:dyDescent="0.2">
      <c r="A99" s="248" t="s">
        <v>911</v>
      </c>
      <c r="B99" s="229" t="s">
        <v>1051</v>
      </c>
      <c r="C99" s="229" t="s">
        <v>21</v>
      </c>
      <c r="D99" s="229" t="s">
        <v>1052</v>
      </c>
      <c r="E99" s="235" t="s">
        <v>1037</v>
      </c>
      <c r="F99" s="235"/>
      <c r="G99" s="229" t="s">
        <v>11</v>
      </c>
      <c r="H99" s="236">
        <v>5.0099999999999999E-2</v>
      </c>
      <c r="I99" s="237">
        <v>232.59</v>
      </c>
      <c r="J99" s="249">
        <v>11.65</v>
      </c>
    </row>
    <row r="100" spans="1:10" ht="63.75" x14ac:dyDescent="0.2">
      <c r="A100" s="248" t="s">
        <v>911</v>
      </c>
      <c r="B100" s="229" t="s">
        <v>1053</v>
      </c>
      <c r="C100" s="229" t="s">
        <v>21</v>
      </c>
      <c r="D100" s="229" t="s">
        <v>1054</v>
      </c>
      <c r="E100" s="235" t="s">
        <v>1055</v>
      </c>
      <c r="F100" s="235"/>
      <c r="G100" s="229" t="s">
        <v>6</v>
      </c>
      <c r="H100" s="236">
        <v>0.25580000000000003</v>
      </c>
      <c r="I100" s="237">
        <v>30.99</v>
      </c>
      <c r="J100" s="249">
        <v>7.92</v>
      </c>
    </row>
    <row r="101" spans="1:10" ht="51" x14ac:dyDescent="0.2">
      <c r="A101" s="248" t="s">
        <v>911</v>
      </c>
      <c r="B101" s="229" t="s">
        <v>1056</v>
      </c>
      <c r="C101" s="229" t="s">
        <v>21</v>
      </c>
      <c r="D101" s="229" t="s">
        <v>1057</v>
      </c>
      <c r="E101" s="235" t="s">
        <v>1055</v>
      </c>
      <c r="F101" s="235"/>
      <c r="G101" s="229" t="s">
        <v>6</v>
      </c>
      <c r="H101" s="236">
        <v>1.371</v>
      </c>
      <c r="I101" s="237">
        <v>63.25</v>
      </c>
      <c r="J101" s="249">
        <v>86.71</v>
      </c>
    </row>
    <row r="102" spans="1:10" ht="51" x14ac:dyDescent="0.2">
      <c r="A102" s="248" t="s">
        <v>911</v>
      </c>
      <c r="B102" s="229" t="s">
        <v>1058</v>
      </c>
      <c r="C102" s="229" t="s">
        <v>21</v>
      </c>
      <c r="D102" s="229" t="s">
        <v>1059</v>
      </c>
      <c r="E102" s="235" t="s">
        <v>1055</v>
      </c>
      <c r="F102" s="235"/>
      <c r="G102" s="229" t="s">
        <v>6</v>
      </c>
      <c r="H102" s="236">
        <v>1.8932</v>
      </c>
      <c r="I102" s="237">
        <v>8.8000000000000007</v>
      </c>
      <c r="J102" s="249">
        <v>16.66</v>
      </c>
    </row>
    <row r="103" spans="1:10" ht="63.75" x14ac:dyDescent="0.2">
      <c r="A103" s="248" t="s">
        <v>911</v>
      </c>
      <c r="B103" s="229" t="s">
        <v>1060</v>
      </c>
      <c r="C103" s="229" t="s">
        <v>21</v>
      </c>
      <c r="D103" s="229" t="s">
        <v>1061</v>
      </c>
      <c r="E103" s="235" t="s">
        <v>1055</v>
      </c>
      <c r="F103" s="235"/>
      <c r="G103" s="229" t="s">
        <v>6</v>
      </c>
      <c r="H103" s="236">
        <v>1.371</v>
      </c>
      <c r="I103" s="237">
        <v>11.07</v>
      </c>
      <c r="J103" s="249">
        <v>15.17</v>
      </c>
    </row>
    <row r="104" spans="1:10" ht="25.5" x14ac:dyDescent="0.2">
      <c r="A104" s="248" t="s">
        <v>911</v>
      </c>
      <c r="B104" s="229" t="s">
        <v>229</v>
      </c>
      <c r="C104" s="229" t="s">
        <v>21</v>
      </c>
      <c r="D104" s="229" t="s">
        <v>230</v>
      </c>
      <c r="E104" s="235" t="s">
        <v>1062</v>
      </c>
      <c r="F104" s="235"/>
      <c r="G104" s="229" t="s">
        <v>6</v>
      </c>
      <c r="H104" s="236">
        <v>1.5262</v>
      </c>
      <c r="I104" s="237">
        <v>16.46</v>
      </c>
      <c r="J104" s="249">
        <v>25.12</v>
      </c>
    </row>
    <row r="105" spans="1:10" ht="63.75" x14ac:dyDescent="0.2">
      <c r="A105" s="248" t="s">
        <v>911</v>
      </c>
      <c r="B105" s="229" t="s">
        <v>1063</v>
      </c>
      <c r="C105" s="229" t="s">
        <v>21</v>
      </c>
      <c r="D105" s="229" t="s">
        <v>1064</v>
      </c>
      <c r="E105" s="235" t="s">
        <v>1065</v>
      </c>
      <c r="F105" s="235"/>
      <c r="G105" s="229" t="s">
        <v>6</v>
      </c>
      <c r="H105" s="236">
        <v>0.78100000000000003</v>
      </c>
      <c r="I105" s="237">
        <v>57.27</v>
      </c>
      <c r="J105" s="249">
        <v>44.72</v>
      </c>
    </row>
    <row r="106" spans="1:10" ht="76.5" x14ac:dyDescent="0.2">
      <c r="A106" s="248" t="s">
        <v>911</v>
      </c>
      <c r="B106" s="229" t="s">
        <v>1066</v>
      </c>
      <c r="C106" s="229" t="s">
        <v>21</v>
      </c>
      <c r="D106" s="229" t="s">
        <v>1067</v>
      </c>
      <c r="E106" s="235" t="s">
        <v>1055</v>
      </c>
      <c r="F106" s="235"/>
      <c r="G106" s="229" t="s">
        <v>6</v>
      </c>
      <c r="H106" s="236">
        <v>1.8932</v>
      </c>
      <c r="I106" s="237">
        <v>45.16</v>
      </c>
      <c r="J106" s="249">
        <v>85.49</v>
      </c>
    </row>
    <row r="107" spans="1:10" ht="51" x14ac:dyDescent="0.2">
      <c r="A107" s="248" t="s">
        <v>911</v>
      </c>
      <c r="B107" s="229" t="s">
        <v>1068</v>
      </c>
      <c r="C107" s="229" t="s">
        <v>21</v>
      </c>
      <c r="D107" s="229" t="s">
        <v>1069</v>
      </c>
      <c r="E107" s="235" t="s">
        <v>1037</v>
      </c>
      <c r="F107" s="235"/>
      <c r="G107" s="229" t="s">
        <v>11</v>
      </c>
      <c r="H107" s="236">
        <v>6.6799999999999998E-2</v>
      </c>
      <c r="I107" s="237">
        <v>22.44</v>
      </c>
      <c r="J107" s="249">
        <v>1.49</v>
      </c>
    </row>
    <row r="108" spans="1:10" ht="51" x14ac:dyDescent="0.2">
      <c r="A108" s="248" t="s">
        <v>911</v>
      </c>
      <c r="B108" s="229" t="s">
        <v>1070</v>
      </c>
      <c r="C108" s="229" t="s">
        <v>21</v>
      </c>
      <c r="D108" s="229" t="s">
        <v>1071</v>
      </c>
      <c r="E108" s="235" t="s">
        <v>1037</v>
      </c>
      <c r="F108" s="235"/>
      <c r="G108" s="229" t="s">
        <v>109</v>
      </c>
      <c r="H108" s="236">
        <v>0.1565</v>
      </c>
      <c r="I108" s="237">
        <v>21.19</v>
      </c>
      <c r="J108" s="249">
        <v>3.31</v>
      </c>
    </row>
    <row r="109" spans="1:10" ht="51" x14ac:dyDescent="0.2">
      <c r="A109" s="248" t="s">
        <v>911</v>
      </c>
      <c r="B109" s="229" t="s">
        <v>1072</v>
      </c>
      <c r="C109" s="229" t="s">
        <v>21</v>
      </c>
      <c r="D109" s="229" t="s">
        <v>1073</v>
      </c>
      <c r="E109" s="235" t="s">
        <v>1037</v>
      </c>
      <c r="F109" s="235"/>
      <c r="G109" s="229" t="s">
        <v>109</v>
      </c>
      <c r="H109" s="236">
        <v>0.2145</v>
      </c>
      <c r="I109" s="237">
        <v>27.22</v>
      </c>
      <c r="J109" s="249">
        <v>5.83</v>
      </c>
    </row>
    <row r="110" spans="1:10" ht="51" x14ac:dyDescent="0.2">
      <c r="A110" s="248" t="s">
        <v>911</v>
      </c>
      <c r="B110" s="229" t="s">
        <v>1074</v>
      </c>
      <c r="C110" s="229" t="s">
        <v>21</v>
      </c>
      <c r="D110" s="229" t="s">
        <v>1075</v>
      </c>
      <c r="E110" s="235" t="s">
        <v>1037</v>
      </c>
      <c r="F110" s="235"/>
      <c r="G110" s="229" t="s">
        <v>109</v>
      </c>
      <c r="H110" s="236">
        <v>4.5100000000000001E-2</v>
      </c>
      <c r="I110" s="237">
        <v>37.92</v>
      </c>
      <c r="J110" s="249">
        <v>1.71</v>
      </c>
    </row>
    <row r="111" spans="1:10" ht="51" x14ac:dyDescent="0.2">
      <c r="A111" s="248" t="s">
        <v>911</v>
      </c>
      <c r="B111" s="229" t="s">
        <v>1076</v>
      </c>
      <c r="C111" s="229" t="s">
        <v>21</v>
      </c>
      <c r="D111" s="229" t="s">
        <v>1077</v>
      </c>
      <c r="E111" s="235" t="s">
        <v>1037</v>
      </c>
      <c r="F111" s="235"/>
      <c r="G111" s="229" t="s">
        <v>11</v>
      </c>
      <c r="H111" s="236">
        <v>0.1671</v>
      </c>
      <c r="I111" s="237">
        <v>9.8800000000000008</v>
      </c>
      <c r="J111" s="249">
        <v>1.65</v>
      </c>
    </row>
    <row r="112" spans="1:10" ht="51" x14ac:dyDescent="0.2">
      <c r="A112" s="248" t="s">
        <v>911</v>
      </c>
      <c r="B112" s="229" t="s">
        <v>1078</v>
      </c>
      <c r="C112" s="229" t="s">
        <v>21</v>
      </c>
      <c r="D112" s="229" t="s">
        <v>1079</v>
      </c>
      <c r="E112" s="235" t="s">
        <v>1037</v>
      </c>
      <c r="F112" s="235"/>
      <c r="G112" s="229" t="s">
        <v>11</v>
      </c>
      <c r="H112" s="236">
        <v>1.67E-2</v>
      </c>
      <c r="I112" s="237">
        <v>15.64</v>
      </c>
      <c r="J112" s="249">
        <v>0.26</v>
      </c>
    </row>
    <row r="113" spans="1:10" ht="51" x14ac:dyDescent="0.2">
      <c r="A113" s="248" t="s">
        <v>911</v>
      </c>
      <c r="B113" s="229" t="s">
        <v>1080</v>
      </c>
      <c r="C113" s="229" t="s">
        <v>21</v>
      </c>
      <c r="D113" s="229" t="s">
        <v>1081</v>
      </c>
      <c r="E113" s="235" t="s">
        <v>1037</v>
      </c>
      <c r="F113" s="235"/>
      <c r="G113" s="229" t="s">
        <v>11</v>
      </c>
      <c r="H113" s="236">
        <v>5.0099999999999999E-2</v>
      </c>
      <c r="I113" s="237">
        <v>45.36</v>
      </c>
      <c r="J113" s="249">
        <v>2.27</v>
      </c>
    </row>
    <row r="114" spans="1:10" ht="51" x14ac:dyDescent="0.2">
      <c r="A114" s="248" t="s">
        <v>911</v>
      </c>
      <c r="B114" s="229" t="s">
        <v>1082</v>
      </c>
      <c r="C114" s="229" t="s">
        <v>21</v>
      </c>
      <c r="D114" s="229" t="s">
        <v>1083</v>
      </c>
      <c r="E114" s="235" t="s">
        <v>1037</v>
      </c>
      <c r="F114" s="235"/>
      <c r="G114" s="229" t="s">
        <v>11</v>
      </c>
      <c r="H114" s="236">
        <v>1.67E-2</v>
      </c>
      <c r="I114" s="237">
        <v>25.55</v>
      </c>
      <c r="J114" s="249">
        <v>0.42</v>
      </c>
    </row>
    <row r="115" spans="1:10" ht="51" x14ac:dyDescent="0.2">
      <c r="A115" s="248" t="s">
        <v>911</v>
      </c>
      <c r="B115" s="229" t="s">
        <v>1084</v>
      </c>
      <c r="C115" s="229" t="s">
        <v>21</v>
      </c>
      <c r="D115" s="229" t="s">
        <v>1085</v>
      </c>
      <c r="E115" s="235" t="s">
        <v>1037</v>
      </c>
      <c r="F115" s="235"/>
      <c r="G115" s="229" t="s">
        <v>11</v>
      </c>
      <c r="H115" s="236">
        <v>0.1671</v>
      </c>
      <c r="I115" s="237">
        <v>144.65</v>
      </c>
      <c r="J115" s="249">
        <v>24.17</v>
      </c>
    </row>
    <row r="116" spans="1:10" ht="51" x14ac:dyDescent="0.2">
      <c r="A116" s="248" t="s">
        <v>911</v>
      </c>
      <c r="B116" s="229" t="s">
        <v>1086</v>
      </c>
      <c r="C116" s="229" t="s">
        <v>21</v>
      </c>
      <c r="D116" s="229" t="s">
        <v>1087</v>
      </c>
      <c r="E116" s="235" t="s">
        <v>1037</v>
      </c>
      <c r="F116" s="235"/>
      <c r="G116" s="229" t="s">
        <v>11</v>
      </c>
      <c r="H116" s="236">
        <v>6.6799999999999998E-2</v>
      </c>
      <c r="I116" s="237">
        <v>40.67</v>
      </c>
      <c r="J116" s="249">
        <v>2.71</v>
      </c>
    </row>
    <row r="117" spans="1:10" ht="38.25" x14ac:dyDescent="0.2">
      <c r="A117" s="248" t="s">
        <v>911</v>
      </c>
      <c r="B117" s="229" t="s">
        <v>1088</v>
      </c>
      <c r="C117" s="229" t="s">
        <v>21</v>
      </c>
      <c r="D117" s="229" t="s">
        <v>1089</v>
      </c>
      <c r="E117" s="235" t="s">
        <v>1037</v>
      </c>
      <c r="F117" s="235"/>
      <c r="G117" s="229" t="s">
        <v>109</v>
      </c>
      <c r="H117" s="236">
        <v>6.93E-2</v>
      </c>
      <c r="I117" s="237">
        <v>13.08</v>
      </c>
      <c r="J117" s="249">
        <v>0.9</v>
      </c>
    </row>
    <row r="118" spans="1:10" ht="25.5" x14ac:dyDescent="0.2">
      <c r="A118" s="248" t="s">
        <v>911</v>
      </c>
      <c r="B118" s="229" t="s">
        <v>1090</v>
      </c>
      <c r="C118" s="229" t="s">
        <v>21</v>
      </c>
      <c r="D118" s="229" t="s">
        <v>1091</v>
      </c>
      <c r="E118" s="235" t="s">
        <v>1037</v>
      </c>
      <c r="F118" s="235"/>
      <c r="G118" s="229" t="s">
        <v>109</v>
      </c>
      <c r="H118" s="236">
        <v>0.1754</v>
      </c>
      <c r="I118" s="237">
        <v>6.55</v>
      </c>
      <c r="J118" s="249">
        <v>1.1399999999999999</v>
      </c>
    </row>
    <row r="119" spans="1:10" ht="25.5" x14ac:dyDescent="0.2">
      <c r="A119" s="248" t="s">
        <v>911</v>
      </c>
      <c r="B119" s="229" t="s">
        <v>1092</v>
      </c>
      <c r="C119" s="229" t="s">
        <v>21</v>
      </c>
      <c r="D119" s="229" t="s">
        <v>1093</v>
      </c>
      <c r="E119" s="235" t="s">
        <v>1037</v>
      </c>
      <c r="F119" s="235"/>
      <c r="G119" s="229" t="s">
        <v>11</v>
      </c>
      <c r="H119" s="236">
        <v>3.3399999999999999E-2</v>
      </c>
      <c r="I119" s="237">
        <v>4.2</v>
      </c>
      <c r="J119" s="249">
        <v>0.14000000000000001</v>
      </c>
    </row>
    <row r="120" spans="1:10" ht="38.25" x14ac:dyDescent="0.2">
      <c r="A120" s="248" t="s">
        <v>911</v>
      </c>
      <c r="B120" s="229" t="s">
        <v>1094</v>
      </c>
      <c r="C120" s="229" t="s">
        <v>21</v>
      </c>
      <c r="D120" s="229" t="s">
        <v>1095</v>
      </c>
      <c r="E120" s="235" t="s">
        <v>1037</v>
      </c>
      <c r="F120" s="235"/>
      <c r="G120" s="229" t="s">
        <v>11</v>
      </c>
      <c r="H120" s="236">
        <v>1.67E-2</v>
      </c>
      <c r="I120" s="237">
        <v>9.57</v>
      </c>
      <c r="J120" s="249">
        <v>0.15</v>
      </c>
    </row>
    <row r="121" spans="1:10" ht="38.25" x14ac:dyDescent="0.2">
      <c r="A121" s="248" t="s">
        <v>911</v>
      </c>
      <c r="B121" s="229" t="s">
        <v>1096</v>
      </c>
      <c r="C121" s="229" t="s">
        <v>21</v>
      </c>
      <c r="D121" s="229" t="s">
        <v>1097</v>
      </c>
      <c r="E121" s="235" t="s">
        <v>1037</v>
      </c>
      <c r="F121" s="235"/>
      <c r="G121" s="229" t="s">
        <v>109</v>
      </c>
      <c r="H121" s="236">
        <v>0.2447</v>
      </c>
      <c r="I121" s="237">
        <v>13.68</v>
      </c>
      <c r="J121" s="249">
        <v>3.34</v>
      </c>
    </row>
    <row r="122" spans="1:10" ht="51" x14ac:dyDescent="0.2">
      <c r="A122" s="248" t="s">
        <v>911</v>
      </c>
      <c r="B122" s="229" t="s">
        <v>1098</v>
      </c>
      <c r="C122" s="229" t="s">
        <v>21</v>
      </c>
      <c r="D122" s="229" t="s">
        <v>1099</v>
      </c>
      <c r="E122" s="235" t="s">
        <v>1100</v>
      </c>
      <c r="F122" s="235"/>
      <c r="G122" s="229" t="s">
        <v>11</v>
      </c>
      <c r="H122" s="236">
        <v>3.3399999999999999E-2</v>
      </c>
      <c r="I122" s="237">
        <v>315.73</v>
      </c>
      <c r="J122" s="249">
        <v>10.54</v>
      </c>
    </row>
    <row r="123" spans="1:10" ht="63.75" x14ac:dyDescent="0.2">
      <c r="A123" s="248" t="s">
        <v>911</v>
      </c>
      <c r="B123" s="229" t="s">
        <v>1101</v>
      </c>
      <c r="C123" s="229" t="s">
        <v>21</v>
      </c>
      <c r="D123" s="229" t="s">
        <v>1102</v>
      </c>
      <c r="E123" s="235" t="s">
        <v>1037</v>
      </c>
      <c r="F123" s="235"/>
      <c r="G123" s="229" t="s">
        <v>109</v>
      </c>
      <c r="H123" s="236">
        <v>0.44269999999999998</v>
      </c>
      <c r="I123" s="237">
        <v>2.99</v>
      </c>
      <c r="J123" s="249">
        <v>1.32</v>
      </c>
    </row>
    <row r="124" spans="1:10" ht="51" x14ac:dyDescent="0.2">
      <c r="A124" s="248" t="s">
        <v>911</v>
      </c>
      <c r="B124" s="229" t="s">
        <v>1103</v>
      </c>
      <c r="C124" s="229" t="s">
        <v>21</v>
      </c>
      <c r="D124" s="229" t="s">
        <v>1104</v>
      </c>
      <c r="E124" s="235" t="s">
        <v>1100</v>
      </c>
      <c r="F124" s="235"/>
      <c r="G124" s="229" t="s">
        <v>11</v>
      </c>
      <c r="H124" s="236">
        <v>5.0099999999999999E-2</v>
      </c>
      <c r="I124" s="237">
        <v>98.61</v>
      </c>
      <c r="J124" s="249">
        <v>4.9400000000000004</v>
      </c>
    </row>
    <row r="125" spans="1:10" ht="38.25" x14ac:dyDescent="0.2">
      <c r="A125" s="248" t="s">
        <v>911</v>
      </c>
      <c r="B125" s="229" t="s">
        <v>1105</v>
      </c>
      <c r="C125" s="229" t="s">
        <v>21</v>
      </c>
      <c r="D125" s="229" t="s">
        <v>1106</v>
      </c>
      <c r="E125" s="235" t="s">
        <v>1043</v>
      </c>
      <c r="F125" s="235"/>
      <c r="G125" s="229" t="s">
        <v>109</v>
      </c>
      <c r="H125" s="236">
        <v>0.31740000000000002</v>
      </c>
      <c r="I125" s="237">
        <v>8.3800000000000008</v>
      </c>
      <c r="J125" s="249">
        <v>2.65</v>
      </c>
    </row>
    <row r="126" spans="1:10" ht="38.25" x14ac:dyDescent="0.2">
      <c r="A126" s="248" t="s">
        <v>911</v>
      </c>
      <c r="B126" s="229" t="s">
        <v>1107</v>
      </c>
      <c r="C126" s="229" t="s">
        <v>21</v>
      </c>
      <c r="D126" s="229" t="s">
        <v>1108</v>
      </c>
      <c r="E126" s="235" t="s">
        <v>1043</v>
      </c>
      <c r="F126" s="235"/>
      <c r="G126" s="229" t="s">
        <v>109</v>
      </c>
      <c r="H126" s="236">
        <v>0.12529999999999999</v>
      </c>
      <c r="I126" s="237">
        <v>9.34</v>
      </c>
      <c r="J126" s="249">
        <v>1.17</v>
      </c>
    </row>
    <row r="127" spans="1:10" ht="38.25" x14ac:dyDescent="0.2">
      <c r="A127" s="248" t="s">
        <v>911</v>
      </c>
      <c r="B127" s="229" t="s">
        <v>1109</v>
      </c>
      <c r="C127" s="229" t="s">
        <v>21</v>
      </c>
      <c r="D127" s="229" t="s">
        <v>1110</v>
      </c>
      <c r="E127" s="235" t="s">
        <v>1043</v>
      </c>
      <c r="F127" s="235"/>
      <c r="G127" s="229" t="s">
        <v>109</v>
      </c>
      <c r="H127" s="236">
        <v>0.15040000000000001</v>
      </c>
      <c r="I127" s="237">
        <v>8.81</v>
      </c>
      <c r="J127" s="249">
        <v>1.32</v>
      </c>
    </row>
    <row r="128" spans="1:10" ht="38.25" x14ac:dyDescent="0.2">
      <c r="A128" s="248" t="s">
        <v>911</v>
      </c>
      <c r="B128" s="229" t="s">
        <v>1111</v>
      </c>
      <c r="C128" s="229" t="s">
        <v>21</v>
      </c>
      <c r="D128" s="229" t="s">
        <v>1112</v>
      </c>
      <c r="E128" s="235" t="s">
        <v>1043</v>
      </c>
      <c r="F128" s="235"/>
      <c r="G128" s="229" t="s">
        <v>109</v>
      </c>
      <c r="H128" s="236">
        <v>2.5100000000000001E-2</v>
      </c>
      <c r="I128" s="237">
        <v>9.75</v>
      </c>
      <c r="J128" s="249">
        <v>0.24</v>
      </c>
    </row>
    <row r="129" spans="1:10" ht="38.25" x14ac:dyDescent="0.2">
      <c r="A129" s="248" t="s">
        <v>911</v>
      </c>
      <c r="B129" s="229" t="s">
        <v>1113</v>
      </c>
      <c r="C129" s="229" t="s">
        <v>21</v>
      </c>
      <c r="D129" s="229" t="s">
        <v>1114</v>
      </c>
      <c r="E129" s="235" t="s">
        <v>1043</v>
      </c>
      <c r="F129" s="235"/>
      <c r="G129" s="229" t="s">
        <v>109</v>
      </c>
      <c r="H129" s="236">
        <v>1.2028000000000001</v>
      </c>
      <c r="I129" s="237">
        <v>2.96</v>
      </c>
      <c r="J129" s="249">
        <v>3.56</v>
      </c>
    </row>
    <row r="130" spans="1:10" ht="38.25" x14ac:dyDescent="0.2">
      <c r="A130" s="248" t="s">
        <v>911</v>
      </c>
      <c r="B130" s="229" t="s">
        <v>1115</v>
      </c>
      <c r="C130" s="229" t="s">
        <v>21</v>
      </c>
      <c r="D130" s="229" t="s">
        <v>1116</v>
      </c>
      <c r="E130" s="235" t="s">
        <v>1043</v>
      </c>
      <c r="F130" s="235"/>
      <c r="G130" s="229" t="s">
        <v>109</v>
      </c>
      <c r="H130" s="236">
        <v>0.4511</v>
      </c>
      <c r="I130" s="237">
        <v>4.29</v>
      </c>
      <c r="J130" s="249">
        <v>1.93</v>
      </c>
    </row>
    <row r="131" spans="1:10" ht="38.25" x14ac:dyDescent="0.2">
      <c r="A131" s="248" t="s">
        <v>911</v>
      </c>
      <c r="B131" s="229" t="s">
        <v>1117</v>
      </c>
      <c r="C131" s="229" t="s">
        <v>21</v>
      </c>
      <c r="D131" s="229" t="s">
        <v>1118</v>
      </c>
      <c r="E131" s="235" t="s">
        <v>1043</v>
      </c>
      <c r="F131" s="235"/>
      <c r="G131" s="229" t="s">
        <v>109</v>
      </c>
      <c r="H131" s="236">
        <v>1.0023</v>
      </c>
      <c r="I131" s="237">
        <v>6.6</v>
      </c>
      <c r="J131" s="249">
        <v>6.61</v>
      </c>
    </row>
    <row r="132" spans="1:10" ht="38.25" x14ac:dyDescent="0.2">
      <c r="A132" s="248" t="s">
        <v>911</v>
      </c>
      <c r="B132" s="229" t="s">
        <v>1119</v>
      </c>
      <c r="C132" s="229" t="s">
        <v>21</v>
      </c>
      <c r="D132" s="229" t="s">
        <v>1120</v>
      </c>
      <c r="E132" s="235" t="s">
        <v>1043</v>
      </c>
      <c r="F132" s="235"/>
      <c r="G132" s="229" t="s">
        <v>11</v>
      </c>
      <c r="H132" s="236">
        <v>6.6799999999999998E-2</v>
      </c>
      <c r="I132" s="237">
        <v>15.44</v>
      </c>
      <c r="J132" s="249">
        <v>1.03</v>
      </c>
    </row>
    <row r="133" spans="1:10" ht="38.25" x14ac:dyDescent="0.2">
      <c r="A133" s="248" t="s">
        <v>911</v>
      </c>
      <c r="B133" s="229" t="s">
        <v>1121</v>
      </c>
      <c r="C133" s="229" t="s">
        <v>21</v>
      </c>
      <c r="D133" s="229" t="s">
        <v>1122</v>
      </c>
      <c r="E133" s="235" t="s">
        <v>1043</v>
      </c>
      <c r="F133" s="235"/>
      <c r="G133" s="229" t="s">
        <v>11</v>
      </c>
      <c r="H133" s="236">
        <v>1.67E-2</v>
      </c>
      <c r="I133" s="237">
        <v>40.46</v>
      </c>
      <c r="J133" s="249">
        <v>0.67</v>
      </c>
    </row>
    <row r="134" spans="1:10" ht="38.25" x14ac:dyDescent="0.2">
      <c r="A134" s="248" t="s">
        <v>911</v>
      </c>
      <c r="B134" s="229" t="s">
        <v>1123</v>
      </c>
      <c r="C134" s="229" t="s">
        <v>21</v>
      </c>
      <c r="D134" s="229" t="s">
        <v>1124</v>
      </c>
      <c r="E134" s="235" t="s">
        <v>1043</v>
      </c>
      <c r="F134" s="235"/>
      <c r="G134" s="229" t="s">
        <v>11</v>
      </c>
      <c r="H134" s="236">
        <v>1.67E-2</v>
      </c>
      <c r="I134" s="237">
        <v>55.36</v>
      </c>
      <c r="J134" s="249">
        <v>0.92</v>
      </c>
    </row>
    <row r="135" spans="1:10" ht="38.25" x14ac:dyDescent="0.2">
      <c r="A135" s="248" t="s">
        <v>911</v>
      </c>
      <c r="B135" s="229" t="s">
        <v>1125</v>
      </c>
      <c r="C135" s="229" t="s">
        <v>21</v>
      </c>
      <c r="D135" s="229" t="s">
        <v>1126</v>
      </c>
      <c r="E135" s="235" t="s">
        <v>1043</v>
      </c>
      <c r="F135" s="235"/>
      <c r="G135" s="229" t="s">
        <v>11</v>
      </c>
      <c r="H135" s="236">
        <v>3.3399999999999999E-2</v>
      </c>
      <c r="I135" s="237">
        <v>26.98</v>
      </c>
      <c r="J135" s="249">
        <v>0.9</v>
      </c>
    </row>
    <row r="136" spans="1:10" ht="63.75" x14ac:dyDescent="0.2">
      <c r="A136" s="248" t="s">
        <v>911</v>
      </c>
      <c r="B136" s="229" t="s">
        <v>1127</v>
      </c>
      <c r="C136" s="229" t="s">
        <v>21</v>
      </c>
      <c r="D136" s="229" t="s">
        <v>1128</v>
      </c>
      <c r="E136" s="235" t="s">
        <v>1129</v>
      </c>
      <c r="F136" s="235"/>
      <c r="G136" s="229" t="s">
        <v>6</v>
      </c>
      <c r="H136" s="236">
        <v>1.3485</v>
      </c>
      <c r="I136" s="237">
        <v>20.05</v>
      </c>
      <c r="J136" s="249">
        <v>27.03</v>
      </c>
    </row>
    <row r="137" spans="1:10" ht="38.25" x14ac:dyDescent="0.2">
      <c r="A137" s="248" t="s">
        <v>911</v>
      </c>
      <c r="B137" s="229" t="s">
        <v>1130</v>
      </c>
      <c r="C137" s="229" t="s">
        <v>21</v>
      </c>
      <c r="D137" s="229" t="s">
        <v>1131</v>
      </c>
      <c r="E137" s="235" t="s">
        <v>1043</v>
      </c>
      <c r="F137" s="235"/>
      <c r="G137" s="229" t="s">
        <v>109</v>
      </c>
      <c r="H137" s="236">
        <v>0.25059999999999999</v>
      </c>
      <c r="I137" s="237">
        <v>16.2</v>
      </c>
      <c r="J137" s="249">
        <v>4.05</v>
      </c>
    </row>
    <row r="138" spans="1:10" ht="38.25" x14ac:dyDescent="0.2">
      <c r="A138" s="248" t="s">
        <v>911</v>
      </c>
      <c r="B138" s="229" t="s">
        <v>1132</v>
      </c>
      <c r="C138" s="229" t="s">
        <v>21</v>
      </c>
      <c r="D138" s="229" t="s">
        <v>1133</v>
      </c>
      <c r="E138" s="235" t="s">
        <v>1040</v>
      </c>
      <c r="F138" s="235"/>
      <c r="G138" s="229" t="s">
        <v>109</v>
      </c>
      <c r="H138" s="236">
        <v>0.71179999999999999</v>
      </c>
      <c r="I138" s="237">
        <v>43.53</v>
      </c>
      <c r="J138" s="249">
        <v>30.98</v>
      </c>
    </row>
    <row r="139" spans="1:10" ht="25.5" x14ac:dyDescent="0.2">
      <c r="A139" s="248" t="s">
        <v>911</v>
      </c>
      <c r="B139" s="229" t="s">
        <v>1134</v>
      </c>
      <c r="C139" s="229" t="s">
        <v>21</v>
      </c>
      <c r="D139" s="229" t="s">
        <v>1135</v>
      </c>
      <c r="E139" s="235" t="s">
        <v>1136</v>
      </c>
      <c r="F139" s="235"/>
      <c r="G139" s="229" t="s">
        <v>102</v>
      </c>
      <c r="H139" s="236">
        <v>2.7699999999999999E-2</v>
      </c>
      <c r="I139" s="237">
        <v>83.62</v>
      </c>
      <c r="J139" s="249">
        <v>2.31</v>
      </c>
    </row>
    <row r="140" spans="1:10" ht="63.75" x14ac:dyDescent="0.2">
      <c r="A140" s="248" t="s">
        <v>911</v>
      </c>
      <c r="B140" s="229" t="s">
        <v>1137</v>
      </c>
      <c r="C140" s="229" t="s">
        <v>21</v>
      </c>
      <c r="D140" s="229" t="s">
        <v>1138</v>
      </c>
      <c r="E140" s="235" t="s">
        <v>1129</v>
      </c>
      <c r="F140" s="235"/>
      <c r="G140" s="229" t="s">
        <v>6</v>
      </c>
      <c r="H140" s="236">
        <v>1.3485</v>
      </c>
      <c r="I140" s="237">
        <v>77.59</v>
      </c>
      <c r="J140" s="249">
        <v>104.63</v>
      </c>
    </row>
    <row r="141" spans="1:10" ht="63.75" x14ac:dyDescent="0.2">
      <c r="A141" s="248" t="s">
        <v>911</v>
      </c>
      <c r="B141" s="229" t="s">
        <v>496</v>
      </c>
      <c r="C141" s="229" t="s">
        <v>21</v>
      </c>
      <c r="D141" s="229" t="s">
        <v>497</v>
      </c>
      <c r="E141" s="235" t="s">
        <v>1100</v>
      </c>
      <c r="F141" s="235"/>
      <c r="G141" s="229" t="s">
        <v>6</v>
      </c>
      <c r="H141" s="236">
        <v>9.1899999999999996E-2</v>
      </c>
      <c r="I141" s="237">
        <v>823.42</v>
      </c>
      <c r="J141" s="249">
        <v>75.67</v>
      </c>
    </row>
    <row r="142" spans="1:10" ht="38.25" x14ac:dyDescent="0.2">
      <c r="A142" s="248" t="s">
        <v>911</v>
      </c>
      <c r="B142" s="229" t="s">
        <v>1139</v>
      </c>
      <c r="C142" s="229" t="s">
        <v>21</v>
      </c>
      <c r="D142" s="229" t="s">
        <v>1140</v>
      </c>
      <c r="E142" s="235" t="s">
        <v>1040</v>
      </c>
      <c r="F142" s="235"/>
      <c r="G142" s="229" t="s">
        <v>6</v>
      </c>
      <c r="H142" s="236">
        <v>6.3E-3</v>
      </c>
      <c r="I142" s="237">
        <v>22.13</v>
      </c>
      <c r="J142" s="249">
        <v>0.13</v>
      </c>
    </row>
    <row r="143" spans="1:10" ht="38.25" x14ac:dyDescent="0.2">
      <c r="A143" s="248" t="s">
        <v>911</v>
      </c>
      <c r="B143" s="229" t="s">
        <v>1141</v>
      </c>
      <c r="C143" s="229" t="s">
        <v>21</v>
      </c>
      <c r="D143" s="229" t="s">
        <v>1142</v>
      </c>
      <c r="E143" s="235" t="s">
        <v>1040</v>
      </c>
      <c r="F143" s="235"/>
      <c r="G143" s="229" t="s">
        <v>6</v>
      </c>
      <c r="H143" s="236">
        <v>0.89529999999999998</v>
      </c>
      <c r="I143" s="237">
        <v>36.909999999999997</v>
      </c>
      <c r="J143" s="249">
        <v>33.04</v>
      </c>
    </row>
    <row r="144" spans="1:10" ht="25.5" x14ac:dyDescent="0.2">
      <c r="A144" s="248" t="s">
        <v>911</v>
      </c>
      <c r="B144" s="229" t="s">
        <v>1143</v>
      </c>
      <c r="C144" s="229" t="s">
        <v>21</v>
      </c>
      <c r="D144" s="229" t="s">
        <v>1144</v>
      </c>
      <c r="E144" s="235" t="s">
        <v>1043</v>
      </c>
      <c r="F144" s="235"/>
      <c r="G144" s="229" t="s">
        <v>11</v>
      </c>
      <c r="H144" s="236">
        <v>5.0099999999999999E-2</v>
      </c>
      <c r="I144" s="237">
        <v>79.38</v>
      </c>
      <c r="J144" s="249">
        <v>3.97</v>
      </c>
    </row>
    <row r="145" spans="1:10" ht="25.5" x14ac:dyDescent="0.2">
      <c r="A145" s="248" t="s">
        <v>911</v>
      </c>
      <c r="B145" s="229" t="s">
        <v>1145</v>
      </c>
      <c r="C145" s="229" t="s">
        <v>21</v>
      </c>
      <c r="D145" s="229" t="s">
        <v>1146</v>
      </c>
      <c r="E145" s="235" t="s">
        <v>1136</v>
      </c>
      <c r="F145" s="235"/>
      <c r="G145" s="229" t="s">
        <v>102</v>
      </c>
      <c r="H145" s="236">
        <v>7.0000000000000001E-3</v>
      </c>
      <c r="I145" s="237">
        <v>50.7</v>
      </c>
      <c r="J145" s="249">
        <v>0.35</v>
      </c>
    </row>
    <row r="146" spans="1:10" ht="51" x14ac:dyDescent="0.2">
      <c r="A146" s="248" t="s">
        <v>911</v>
      </c>
      <c r="B146" s="229" t="s">
        <v>1147</v>
      </c>
      <c r="C146" s="229" t="s">
        <v>21</v>
      </c>
      <c r="D146" s="229" t="s">
        <v>1148</v>
      </c>
      <c r="E146" s="235" t="s">
        <v>1043</v>
      </c>
      <c r="F146" s="235"/>
      <c r="G146" s="229" t="s">
        <v>11</v>
      </c>
      <c r="H146" s="236">
        <v>0.1336</v>
      </c>
      <c r="I146" s="237">
        <v>176.52</v>
      </c>
      <c r="J146" s="249">
        <v>23.58</v>
      </c>
    </row>
    <row r="147" spans="1:10" ht="51" x14ac:dyDescent="0.2">
      <c r="A147" s="248" t="s">
        <v>911</v>
      </c>
      <c r="B147" s="229" t="s">
        <v>1149</v>
      </c>
      <c r="C147" s="229" t="s">
        <v>21</v>
      </c>
      <c r="D147" s="229" t="s">
        <v>1150</v>
      </c>
      <c r="E147" s="235" t="s">
        <v>1043</v>
      </c>
      <c r="F147" s="235"/>
      <c r="G147" s="229" t="s">
        <v>11</v>
      </c>
      <c r="H147" s="236">
        <v>5.0099999999999999E-2</v>
      </c>
      <c r="I147" s="237">
        <v>179.1</v>
      </c>
      <c r="J147" s="249">
        <v>8.9700000000000006</v>
      </c>
    </row>
    <row r="148" spans="1:10" ht="51" x14ac:dyDescent="0.2">
      <c r="A148" s="248" t="s">
        <v>911</v>
      </c>
      <c r="B148" s="229" t="s">
        <v>1151</v>
      </c>
      <c r="C148" s="229" t="s">
        <v>21</v>
      </c>
      <c r="D148" s="229" t="s">
        <v>1152</v>
      </c>
      <c r="E148" s="235" t="s">
        <v>1037</v>
      </c>
      <c r="F148" s="235"/>
      <c r="G148" s="229" t="s">
        <v>11</v>
      </c>
      <c r="H148" s="236">
        <v>3.3399999999999999E-2</v>
      </c>
      <c r="I148" s="237">
        <v>470.9</v>
      </c>
      <c r="J148" s="249">
        <v>15.72</v>
      </c>
    </row>
    <row r="149" spans="1:10" ht="38.25" x14ac:dyDescent="0.2">
      <c r="A149" s="248" t="s">
        <v>911</v>
      </c>
      <c r="B149" s="229" t="s">
        <v>1153</v>
      </c>
      <c r="C149" s="229" t="s">
        <v>21</v>
      </c>
      <c r="D149" s="229" t="s">
        <v>1154</v>
      </c>
      <c r="E149" s="235" t="s">
        <v>1065</v>
      </c>
      <c r="F149" s="235"/>
      <c r="G149" s="229" t="s">
        <v>6</v>
      </c>
      <c r="H149" s="236">
        <v>0.4627</v>
      </c>
      <c r="I149" s="237">
        <v>42.02</v>
      </c>
      <c r="J149" s="249">
        <v>19.440000000000001</v>
      </c>
    </row>
    <row r="150" spans="1:10" ht="63.75" x14ac:dyDescent="0.2">
      <c r="A150" s="250" t="s">
        <v>917</v>
      </c>
      <c r="B150" s="230" t="s">
        <v>1155</v>
      </c>
      <c r="C150" s="230" t="s">
        <v>21</v>
      </c>
      <c r="D150" s="230" t="s">
        <v>1156</v>
      </c>
      <c r="E150" s="238" t="s">
        <v>920</v>
      </c>
      <c r="F150" s="238"/>
      <c r="G150" s="230" t="s">
        <v>1157</v>
      </c>
      <c r="H150" s="239">
        <v>3.3399999999999999E-2</v>
      </c>
      <c r="I150" s="240">
        <v>63.6</v>
      </c>
      <c r="J150" s="251">
        <v>2.12</v>
      </c>
    </row>
    <row r="151" spans="1:10" ht="25.5" x14ac:dyDescent="0.2">
      <c r="A151" s="250" t="s">
        <v>917</v>
      </c>
      <c r="B151" s="230" t="s">
        <v>1158</v>
      </c>
      <c r="C151" s="230" t="s">
        <v>21</v>
      </c>
      <c r="D151" s="230" t="s">
        <v>1159</v>
      </c>
      <c r="E151" s="238" t="s">
        <v>920</v>
      </c>
      <c r="F151" s="238"/>
      <c r="G151" s="230" t="s">
        <v>11</v>
      </c>
      <c r="H151" s="239">
        <v>1.67E-2</v>
      </c>
      <c r="I151" s="240">
        <v>20.27</v>
      </c>
      <c r="J151" s="251">
        <v>0.33</v>
      </c>
    </row>
    <row r="152" spans="1:10" ht="25.5" x14ac:dyDescent="0.2">
      <c r="A152" s="250" t="s">
        <v>917</v>
      </c>
      <c r="B152" s="230" t="s">
        <v>1160</v>
      </c>
      <c r="C152" s="230" t="s">
        <v>21</v>
      </c>
      <c r="D152" s="230" t="s">
        <v>1161</v>
      </c>
      <c r="E152" s="238" t="s">
        <v>920</v>
      </c>
      <c r="F152" s="238"/>
      <c r="G152" s="230" t="s">
        <v>11</v>
      </c>
      <c r="H152" s="239">
        <v>3.3399999999999999E-2</v>
      </c>
      <c r="I152" s="240">
        <v>26.03</v>
      </c>
      <c r="J152" s="251">
        <v>0.86</v>
      </c>
    </row>
    <row r="153" spans="1:10" ht="25.5" x14ac:dyDescent="0.2">
      <c r="A153" s="250" t="s">
        <v>917</v>
      </c>
      <c r="B153" s="230" t="s">
        <v>1162</v>
      </c>
      <c r="C153" s="230" t="s">
        <v>21</v>
      </c>
      <c r="D153" s="230" t="s">
        <v>1163</v>
      </c>
      <c r="E153" s="238" t="s">
        <v>920</v>
      </c>
      <c r="F153" s="238"/>
      <c r="G153" s="230" t="s">
        <v>6</v>
      </c>
      <c r="H153" s="239">
        <v>0.29530000000000001</v>
      </c>
      <c r="I153" s="240">
        <v>229.56</v>
      </c>
      <c r="J153" s="251">
        <v>67.78</v>
      </c>
    </row>
    <row r="154" spans="1:10" ht="38.25" x14ac:dyDescent="0.2">
      <c r="A154" s="250" t="s">
        <v>917</v>
      </c>
      <c r="B154" s="230" t="s">
        <v>1164</v>
      </c>
      <c r="C154" s="230" t="s">
        <v>21</v>
      </c>
      <c r="D154" s="230" t="s">
        <v>1165</v>
      </c>
      <c r="E154" s="238" t="s">
        <v>920</v>
      </c>
      <c r="F154" s="238"/>
      <c r="G154" s="230" t="s">
        <v>6</v>
      </c>
      <c r="H154" s="239">
        <v>0.89529999999999998</v>
      </c>
      <c r="I154" s="240">
        <v>100.18</v>
      </c>
      <c r="J154" s="251">
        <v>89.69</v>
      </c>
    </row>
    <row r="155" spans="1:10" ht="25.5" x14ac:dyDescent="0.2">
      <c r="A155" s="250" t="s">
        <v>917</v>
      </c>
      <c r="B155" s="230" t="s">
        <v>1166</v>
      </c>
      <c r="C155" s="230" t="s">
        <v>21</v>
      </c>
      <c r="D155" s="230" t="s">
        <v>1167</v>
      </c>
      <c r="E155" s="238" t="s">
        <v>920</v>
      </c>
      <c r="F155" s="238"/>
      <c r="G155" s="230" t="s">
        <v>11</v>
      </c>
      <c r="H155" s="239">
        <v>1.67E-2</v>
      </c>
      <c r="I155" s="240">
        <v>780.05</v>
      </c>
      <c r="J155" s="251">
        <v>13.02</v>
      </c>
    </row>
    <row r="156" spans="1:10" ht="25.5" x14ac:dyDescent="0.2">
      <c r="A156" s="250" t="s">
        <v>917</v>
      </c>
      <c r="B156" s="230" t="s">
        <v>1168</v>
      </c>
      <c r="C156" s="230" t="s">
        <v>21</v>
      </c>
      <c r="D156" s="230" t="s">
        <v>1169</v>
      </c>
      <c r="E156" s="238" t="s">
        <v>920</v>
      </c>
      <c r="F156" s="238"/>
      <c r="G156" s="230" t="s">
        <v>11</v>
      </c>
      <c r="H156" s="239">
        <v>3.3399999999999999E-2</v>
      </c>
      <c r="I156" s="240">
        <v>51.6</v>
      </c>
      <c r="J156" s="251">
        <v>1.72</v>
      </c>
    </row>
    <row r="157" spans="1:10" ht="38.25" x14ac:dyDescent="0.2">
      <c r="A157" s="250" t="s">
        <v>917</v>
      </c>
      <c r="B157" s="230" t="s">
        <v>1170</v>
      </c>
      <c r="C157" s="230" t="s">
        <v>21</v>
      </c>
      <c r="D157" s="230" t="s">
        <v>1171</v>
      </c>
      <c r="E157" s="238" t="s">
        <v>920</v>
      </c>
      <c r="F157" s="238"/>
      <c r="G157" s="230" t="s">
        <v>11</v>
      </c>
      <c r="H157" s="239">
        <v>1.67E-2</v>
      </c>
      <c r="I157" s="240">
        <v>232.33</v>
      </c>
      <c r="J157" s="251">
        <v>3.87</v>
      </c>
    </row>
    <row r="158" spans="1:10" ht="51" x14ac:dyDescent="0.2">
      <c r="A158" s="250" t="s">
        <v>917</v>
      </c>
      <c r="B158" s="230" t="s">
        <v>1172</v>
      </c>
      <c r="C158" s="230" t="s">
        <v>21</v>
      </c>
      <c r="D158" s="230" t="s">
        <v>1173</v>
      </c>
      <c r="E158" s="238" t="s">
        <v>920</v>
      </c>
      <c r="F158" s="238"/>
      <c r="G158" s="230" t="s">
        <v>11</v>
      </c>
      <c r="H158" s="239">
        <v>4.29364E-2</v>
      </c>
      <c r="I158" s="240">
        <v>192.02</v>
      </c>
      <c r="J158" s="251">
        <v>8.24</v>
      </c>
    </row>
    <row r="159" spans="1:10" ht="25.5" x14ac:dyDescent="0.2">
      <c r="A159" s="252"/>
      <c r="B159" s="253"/>
      <c r="C159" s="253"/>
      <c r="D159" s="253"/>
      <c r="E159" s="253" t="s">
        <v>926</v>
      </c>
      <c r="F159" s="254">
        <v>119.77966490704613</v>
      </c>
      <c r="G159" s="253" t="s">
        <v>927</v>
      </c>
      <c r="H159" s="254">
        <v>141.16</v>
      </c>
      <c r="I159" s="253" t="s">
        <v>928</v>
      </c>
      <c r="J159" s="255">
        <v>260.94</v>
      </c>
    </row>
    <row r="160" spans="1:10" ht="26.25" thickBot="1" x14ac:dyDescent="0.25">
      <c r="A160" s="252"/>
      <c r="B160" s="253"/>
      <c r="C160" s="253"/>
      <c r="D160" s="253"/>
      <c r="E160" s="253" t="s">
        <v>929</v>
      </c>
      <c r="F160" s="254">
        <v>262.41000000000003</v>
      </c>
      <c r="G160" s="253"/>
      <c r="H160" s="256" t="s">
        <v>930</v>
      </c>
      <c r="I160" s="256"/>
      <c r="J160" s="255">
        <v>1409.33</v>
      </c>
    </row>
    <row r="161" spans="1:10" ht="15" thickTop="1" x14ac:dyDescent="0.2">
      <c r="A161" s="257"/>
      <c r="B161" s="241"/>
      <c r="C161" s="241"/>
      <c r="D161" s="241"/>
      <c r="E161" s="241"/>
      <c r="F161" s="241"/>
      <c r="G161" s="241"/>
      <c r="H161" s="241"/>
      <c r="I161" s="241"/>
      <c r="J161" s="258"/>
    </row>
    <row r="162" spans="1:10" ht="30" x14ac:dyDescent="0.2">
      <c r="A162" s="259" t="s">
        <v>23</v>
      </c>
      <c r="B162" s="227" t="s">
        <v>786</v>
      </c>
      <c r="C162" s="227" t="s">
        <v>787</v>
      </c>
      <c r="D162" s="227" t="s">
        <v>788</v>
      </c>
      <c r="E162" s="231" t="s">
        <v>789</v>
      </c>
      <c r="F162" s="231"/>
      <c r="G162" s="227" t="s">
        <v>790</v>
      </c>
      <c r="H162" s="227" t="s">
        <v>791</v>
      </c>
      <c r="I162" s="227" t="s">
        <v>792</v>
      </c>
      <c r="J162" s="260" t="s">
        <v>793</v>
      </c>
    </row>
    <row r="163" spans="1:10" ht="25.5" x14ac:dyDescent="0.2">
      <c r="A163" s="261" t="s">
        <v>909</v>
      </c>
      <c r="B163" s="228" t="s">
        <v>24</v>
      </c>
      <c r="C163" s="228" t="s">
        <v>9</v>
      </c>
      <c r="D163" s="228" t="s">
        <v>25</v>
      </c>
      <c r="E163" s="232" t="s">
        <v>931</v>
      </c>
      <c r="F163" s="232"/>
      <c r="G163" s="228" t="s">
        <v>11</v>
      </c>
      <c r="H163" s="233">
        <v>1</v>
      </c>
      <c r="I163" s="234">
        <v>6158.5</v>
      </c>
      <c r="J163" s="262">
        <v>6158.5</v>
      </c>
    </row>
    <row r="164" spans="1:10" ht="25.5" x14ac:dyDescent="0.2">
      <c r="A164" s="248" t="s">
        <v>911</v>
      </c>
      <c r="B164" s="229" t="s">
        <v>974</v>
      </c>
      <c r="C164" s="229" t="s">
        <v>21</v>
      </c>
      <c r="D164" s="229" t="s">
        <v>975</v>
      </c>
      <c r="E164" s="235" t="s">
        <v>934</v>
      </c>
      <c r="F164" s="235"/>
      <c r="G164" s="229" t="s">
        <v>914</v>
      </c>
      <c r="H164" s="236">
        <v>17.352</v>
      </c>
      <c r="I164" s="237">
        <v>21.52</v>
      </c>
      <c r="J164" s="249">
        <v>373.41</v>
      </c>
    </row>
    <row r="165" spans="1:10" ht="25.5" x14ac:dyDescent="0.2">
      <c r="A165" s="248" t="s">
        <v>911</v>
      </c>
      <c r="B165" s="229" t="s">
        <v>932</v>
      </c>
      <c r="C165" s="229" t="s">
        <v>21</v>
      </c>
      <c r="D165" s="229" t="s">
        <v>933</v>
      </c>
      <c r="E165" s="235" t="s">
        <v>934</v>
      </c>
      <c r="F165" s="235"/>
      <c r="G165" s="229" t="s">
        <v>914</v>
      </c>
      <c r="H165" s="236">
        <v>55.116999999999997</v>
      </c>
      <c r="I165" s="237">
        <v>22.03</v>
      </c>
      <c r="J165" s="249">
        <v>1214.22</v>
      </c>
    </row>
    <row r="166" spans="1:10" ht="25.5" x14ac:dyDescent="0.2">
      <c r="A166" s="248" t="s">
        <v>911</v>
      </c>
      <c r="B166" s="229" t="s">
        <v>1174</v>
      </c>
      <c r="C166" s="229" t="s">
        <v>21</v>
      </c>
      <c r="D166" s="229" t="s">
        <v>1175</v>
      </c>
      <c r="E166" s="235" t="s">
        <v>934</v>
      </c>
      <c r="F166" s="235"/>
      <c r="G166" s="229" t="s">
        <v>914</v>
      </c>
      <c r="H166" s="236">
        <v>17.352</v>
      </c>
      <c r="I166" s="237">
        <v>25.16</v>
      </c>
      <c r="J166" s="249">
        <v>436.57</v>
      </c>
    </row>
    <row r="167" spans="1:10" ht="25.5" x14ac:dyDescent="0.2">
      <c r="A167" s="248" t="s">
        <v>911</v>
      </c>
      <c r="B167" s="229" t="s">
        <v>935</v>
      </c>
      <c r="C167" s="229" t="s">
        <v>21</v>
      </c>
      <c r="D167" s="229" t="s">
        <v>936</v>
      </c>
      <c r="E167" s="235" t="s">
        <v>934</v>
      </c>
      <c r="F167" s="235"/>
      <c r="G167" s="229" t="s">
        <v>914</v>
      </c>
      <c r="H167" s="236">
        <v>27.559000000000001</v>
      </c>
      <c r="I167" s="237">
        <v>26.91</v>
      </c>
      <c r="J167" s="249">
        <v>741.61</v>
      </c>
    </row>
    <row r="168" spans="1:10" ht="25.5" x14ac:dyDescent="0.2">
      <c r="A168" s="248" t="s">
        <v>911</v>
      </c>
      <c r="B168" s="229" t="s">
        <v>976</v>
      </c>
      <c r="C168" s="229" t="s">
        <v>21</v>
      </c>
      <c r="D168" s="229" t="s">
        <v>977</v>
      </c>
      <c r="E168" s="235" t="s">
        <v>934</v>
      </c>
      <c r="F168" s="235"/>
      <c r="G168" s="229" t="s">
        <v>914</v>
      </c>
      <c r="H168" s="236">
        <v>19.393000000000001</v>
      </c>
      <c r="I168" s="237">
        <v>25.86</v>
      </c>
      <c r="J168" s="249">
        <v>501.5</v>
      </c>
    </row>
    <row r="169" spans="1:10" ht="25.5" x14ac:dyDescent="0.2">
      <c r="A169" s="248" t="s">
        <v>911</v>
      </c>
      <c r="B169" s="229" t="s">
        <v>1176</v>
      </c>
      <c r="C169" s="229" t="s">
        <v>21</v>
      </c>
      <c r="D169" s="229" t="s">
        <v>1177</v>
      </c>
      <c r="E169" s="235" t="s">
        <v>934</v>
      </c>
      <c r="F169" s="235"/>
      <c r="G169" s="229" t="s">
        <v>914</v>
      </c>
      <c r="H169" s="236">
        <v>6.1239999999999997</v>
      </c>
      <c r="I169" s="237">
        <v>24.89</v>
      </c>
      <c r="J169" s="249">
        <v>152.41999999999999</v>
      </c>
    </row>
    <row r="170" spans="1:10" ht="25.5" x14ac:dyDescent="0.2">
      <c r="A170" s="248" t="s">
        <v>911</v>
      </c>
      <c r="B170" s="229" t="s">
        <v>1178</v>
      </c>
      <c r="C170" s="229" t="s">
        <v>21</v>
      </c>
      <c r="D170" s="229" t="s">
        <v>1179</v>
      </c>
      <c r="E170" s="235" t="s">
        <v>934</v>
      </c>
      <c r="F170" s="235"/>
      <c r="G170" s="229" t="s">
        <v>914</v>
      </c>
      <c r="H170" s="236">
        <v>13.269</v>
      </c>
      <c r="I170" s="237">
        <v>27.83</v>
      </c>
      <c r="J170" s="249">
        <v>369.27</v>
      </c>
    </row>
    <row r="171" spans="1:10" ht="25.5" x14ac:dyDescent="0.2">
      <c r="A171" s="248" t="s">
        <v>911</v>
      </c>
      <c r="B171" s="229" t="s">
        <v>939</v>
      </c>
      <c r="C171" s="229" t="s">
        <v>21</v>
      </c>
      <c r="D171" s="229" t="s">
        <v>916</v>
      </c>
      <c r="E171" s="235" t="s">
        <v>934</v>
      </c>
      <c r="F171" s="235"/>
      <c r="G171" s="229" t="s">
        <v>914</v>
      </c>
      <c r="H171" s="236">
        <v>96.900999999999996</v>
      </c>
      <c r="I171" s="237">
        <v>21.14</v>
      </c>
      <c r="J171" s="249">
        <v>2048.48</v>
      </c>
    </row>
    <row r="172" spans="1:10" ht="25.5" x14ac:dyDescent="0.2">
      <c r="A172" s="248" t="s">
        <v>911</v>
      </c>
      <c r="B172" s="229" t="s">
        <v>1180</v>
      </c>
      <c r="C172" s="229" t="s">
        <v>21</v>
      </c>
      <c r="D172" s="229" t="s">
        <v>1181</v>
      </c>
      <c r="E172" s="235" t="s">
        <v>934</v>
      </c>
      <c r="F172" s="235"/>
      <c r="G172" s="229" t="s">
        <v>914</v>
      </c>
      <c r="H172" s="236">
        <v>12.247999999999999</v>
      </c>
      <c r="I172" s="237">
        <v>26.21</v>
      </c>
      <c r="J172" s="249">
        <v>321.02</v>
      </c>
    </row>
    <row r="173" spans="1:10" ht="25.5" x14ac:dyDescent="0.2">
      <c r="A173" s="252"/>
      <c r="B173" s="253"/>
      <c r="C173" s="253"/>
      <c r="D173" s="253"/>
      <c r="E173" s="253" t="s">
        <v>926</v>
      </c>
      <c r="F173" s="254">
        <v>1933.6424145053936</v>
      </c>
      <c r="G173" s="253" t="s">
        <v>927</v>
      </c>
      <c r="H173" s="254">
        <v>2278.8000000000002</v>
      </c>
      <c r="I173" s="253" t="s">
        <v>928</v>
      </c>
      <c r="J173" s="255">
        <v>4212.4399999999996</v>
      </c>
    </row>
    <row r="174" spans="1:10" ht="26.25" thickBot="1" x14ac:dyDescent="0.25">
      <c r="A174" s="252"/>
      <c r="B174" s="253"/>
      <c r="C174" s="253"/>
      <c r="D174" s="253"/>
      <c r="E174" s="253" t="s">
        <v>929</v>
      </c>
      <c r="F174" s="254">
        <v>1409.06</v>
      </c>
      <c r="G174" s="253"/>
      <c r="H174" s="256" t="s">
        <v>930</v>
      </c>
      <c r="I174" s="256"/>
      <c r="J174" s="255">
        <v>7567.56</v>
      </c>
    </row>
    <row r="175" spans="1:10" ht="15" thickTop="1" x14ac:dyDescent="0.2">
      <c r="A175" s="257"/>
      <c r="B175" s="241"/>
      <c r="C175" s="241"/>
      <c r="D175" s="241"/>
      <c r="E175" s="241"/>
      <c r="F175" s="241"/>
      <c r="G175" s="241"/>
      <c r="H175" s="241"/>
      <c r="I175" s="241"/>
      <c r="J175" s="258"/>
    </row>
    <row r="176" spans="1:10" ht="30" x14ac:dyDescent="0.2">
      <c r="A176" s="259" t="s">
        <v>28</v>
      </c>
      <c r="B176" s="227" t="s">
        <v>786</v>
      </c>
      <c r="C176" s="227" t="s">
        <v>787</v>
      </c>
      <c r="D176" s="227" t="s">
        <v>788</v>
      </c>
      <c r="E176" s="231" t="s">
        <v>789</v>
      </c>
      <c r="F176" s="231"/>
      <c r="G176" s="227" t="s">
        <v>790</v>
      </c>
      <c r="H176" s="227" t="s">
        <v>791</v>
      </c>
      <c r="I176" s="227" t="s">
        <v>792</v>
      </c>
      <c r="J176" s="260" t="s">
        <v>793</v>
      </c>
    </row>
    <row r="177" spans="1:10" ht="25.5" x14ac:dyDescent="0.2">
      <c r="A177" s="261" t="s">
        <v>909</v>
      </c>
      <c r="B177" s="228" t="s">
        <v>29</v>
      </c>
      <c r="C177" s="228" t="s">
        <v>21</v>
      </c>
      <c r="D177" s="228" t="s">
        <v>30</v>
      </c>
      <c r="E177" s="232" t="s">
        <v>934</v>
      </c>
      <c r="F177" s="232"/>
      <c r="G177" s="228" t="s">
        <v>31</v>
      </c>
      <c r="H177" s="233">
        <v>1</v>
      </c>
      <c r="I177" s="234">
        <v>4489.01</v>
      </c>
      <c r="J177" s="262">
        <v>4489.01</v>
      </c>
    </row>
    <row r="178" spans="1:10" ht="25.5" x14ac:dyDescent="0.2">
      <c r="A178" s="248" t="s">
        <v>911</v>
      </c>
      <c r="B178" s="229" t="s">
        <v>1182</v>
      </c>
      <c r="C178" s="229" t="s">
        <v>21</v>
      </c>
      <c r="D178" s="229" t="s">
        <v>1183</v>
      </c>
      <c r="E178" s="235" t="s">
        <v>934</v>
      </c>
      <c r="F178" s="235"/>
      <c r="G178" s="229" t="s">
        <v>31</v>
      </c>
      <c r="H178" s="236">
        <v>1</v>
      </c>
      <c r="I178" s="237">
        <v>26.89</v>
      </c>
      <c r="J178" s="249">
        <v>26.89</v>
      </c>
    </row>
    <row r="179" spans="1:10" x14ac:dyDescent="0.2">
      <c r="A179" s="250" t="s">
        <v>917</v>
      </c>
      <c r="B179" s="230" t="s">
        <v>1184</v>
      </c>
      <c r="C179" s="230" t="s">
        <v>21</v>
      </c>
      <c r="D179" s="230" t="s">
        <v>1185</v>
      </c>
      <c r="E179" s="238" t="s">
        <v>1186</v>
      </c>
      <c r="F179" s="238"/>
      <c r="G179" s="230" t="s">
        <v>31</v>
      </c>
      <c r="H179" s="239">
        <v>1</v>
      </c>
      <c r="I179" s="240">
        <v>4092.88</v>
      </c>
      <c r="J179" s="251">
        <v>4092.88</v>
      </c>
    </row>
    <row r="180" spans="1:10" ht="25.5" x14ac:dyDescent="0.2">
      <c r="A180" s="250" t="s">
        <v>917</v>
      </c>
      <c r="B180" s="230" t="s">
        <v>1187</v>
      </c>
      <c r="C180" s="230" t="s">
        <v>21</v>
      </c>
      <c r="D180" s="230" t="s">
        <v>1188</v>
      </c>
      <c r="E180" s="238" t="s">
        <v>920</v>
      </c>
      <c r="F180" s="238"/>
      <c r="G180" s="230" t="s">
        <v>31</v>
      </c>
      <c r="H180" s="239">
        <v>1</v>
      </c>
      <c r="I180" s="240">
        <v>215.56</v>
      </c>
      <c r="J180" s="251">
        <v>215.56</v>
      </c>
    </row>
    <row r="181" spans="1:10" ht="25.5" x14ac:dyDescent="0.2">
      <c r="A181" s="250" t="s">
        <v>917</v>
      </c>
      <c r="B181" s="230" t="s">
        <v>1189</v>
      </c>
      <c r="C181" s="230" t="s">
        <v>21</v>
      </c>
      <c r="D181" s="230" t="s">
        <v>1190</v>
      </c>
      <c r="E181" s="238" t="s">
        <v>920</v>
      </c>
      <c r="F181" s="238"/>
      <c r="G181" s="230" t="s">
        <v>31</v>
      </c>
      <c r="H181" s="239">
        <v>1</v>
      </c>
      <c r="I181" s="240">
        <v>11.8</v>
      </c>
      <c r="J181" s="251">
        <v>11.8</v>
      </c>
    </row>
    <row r="182" spans="1:10" ht="25.5" x14ac:dyDescent="0.2">
      <c r="A182" s="250" t="s">
        <v>917</v>
      </c>
      <c r="B182" s="230" t="s">
        <v>1191</v>
      </c>
      <c r="C182" s="230" t="s">
        <v>21</v>
      </c>
      <c r="D182" s="230" t="s">
        <v>1192</v>
      </c>
      <c r="E182" s="238" t="s">
        <v>1193</v>
      </c>
      <c r="F182" s="238"/>
      <c r="G182" s="230" t="s">
        <v>31</v>
      </c>
      <c r="H182" s="239">
        <v>1</v>
      </c>
      <c r="I182" s="240">
        <v>15.18</v>
      </c>
      <c r="J182" s="251">
        <v>15.18</v>
      </c>
    </row>
    <row r="183" spans="1:10" ht="25.5" x14ac:dyDescent="0.2">
      <c r="A183" s="250" t="s">
        <v>917</v>
      </c>
      <c r="B183" s="230" t="s">
        <v>1194</v>
      </c>
      <c r="C183" s="230" t="s">
        <v>21</v>
      </c>
      <c r="D183" s="230" t="s">
        <v>1195</v>
      </c>
      <c r="E183" s="238" t="s">
        <v>1193</v>
      </c>
      <c r="F183" s="238"/>
      <c r="G183" s="230" t="s">
        <v>31</v>
      </c>
      <c r="H183" s="239">
        <v>1</v>
      </c>
      <c r="I183" s="240">
        <v>126.7</v>
      </c>
      <c r="J183" s="251">
        <v>126.7</v>
      </c>
    </row>
    <row r="184" spans="1:10" ht="25.5" x14ac:dyDescent="0.2">
      <c r="A184" s="252"/>
      <c r="B184" s="253"/>
      <c r="C184" s="253"/>
      <c r="D184" s="253"/>
      <c r="E184" s="253" t="s">
        <v>926</v>
      </c>
      <c r="F184" s="254">
        <v>1891.1039705999999</v>
      </c>
      <c r="G184" s="253" t="s">
        <v>927</v>
      </c>
      <c r="H184" s="254">
        <v>2228.67</v>
      </c>
      <c r="I184" s="253" t="s">
        <v>928</v>
      </c>
      <c r="J184" s="255">
        <v>4119.7700000000004</v>
      </c>
    </row>
    <row r="185" spans="1:10" ht="26.25" thickBot="1" x14ac:dyDescent="0.25">
      <c r="A185" s="252"/>
      <c r="B185" s="253"/>
      <c r="C185" s="253"/>
      <c r="D185" s="253"/>
      <c r="E185" s="253" t="s">
        <v>929</v>
      </c>
      <c r="F185" s="254">
        <v>1027.08</v>
      </c>
      <c r="G185" s="253"/>
      <c r="H185" s="256" t="s">
        <v>930</v>
      </c>
      <c r="I185" s="256"/>
      <c r="J185" s="255">
        <v>5516.09</v>
      </c>
    </row>
    <row r="186" spans="1:10" ht="15" thickTop="1" x14ac:dyDescent="0.2">
      <c r="A186" s="257"/>
      <c r="B186" s="241"/>
      <c r="C186" s="241"/>
      <c r="D186" s="241"/>
      <c r="E186" s="241"/>
      <c r="F186" s="241"/>
      <c r="G186" s="241"/>
      <c r="H186" s="241"/>
      <c r="I186" s="241"/>
      <c r="J186" s="258"/>
    </row>
    <row r="187" spans="1:10" ht="30" x14ac:dyDescent="0.2">
      <c r="A187" s="259" t="s">
        <v>32</v>
      </c>
      <c r="B187" s="227" t="s">
        <v>786</v>
      </c>
      <c r="C187" s="227" t="s">
        <v>787</v>
      </c>
      <c r="D187" s="227" t="s">
        <v>788</v>
      </c>
      <c r="E187" s="231" t="s">
        <v>789</v>
      </c>
      <c r="F187" s="231"/>
      <c r="G187" s="227" t="s">
        <v>790</v>
      </c>
      <c r="H187" s="227" t="s">
        <v>791</v>
      </c>
      <c r="I187" s="227" t="s">
        <v>792</v>
      </c>
      <c r="J187" s="260" t="s">
        <v>793</v>
      </c>
    </row>
    <row r="188" spans="1:10" ht="25.5" x14ac:dyDescent="0.2">
      <c r="A188" s="261" t="s">
        <v>909</v>
      </c>
      <c r="B188" s="228" t="s">
        <v>33</v>
      </c>
      <c r="C188" s="228" t="s">
        <v>21</v>
      </c>
      <c r="D188" s="228" t="s">
        <v>34</v>
      </c>
      <c r="E188" s="232" t="s">
        <v>934</v>
      </c>
      <c r="F188" s="232"/>
      <c r="G188" s="228" t="s">
        <v>31</v>
      </c>
      <c r="H188" s="233">
        <v>1</v>
      </c>
      <c r="I188" s="234">
        <v>4887.4799999999996</v>
      </c>
      <c r="J188" s="262">
        <v>4887.4799999999996</v>
      </c>
    </row>
    <row r="189" spans="1:10" ht="38.25" x14ac:dyDescent="0.2">
      <c r="A189" s="248" t="s">
        <v>911</v>
      </c>
      <c r="B189" s="229" t="s">
        <v>1196</v>
      </c>
      <c r="C189" s="229" t="s">
        <v>21</v>
      </c>
      <c r="D189" s="229" t="s">
        <v>1197</v>
      </c>
      <c r="E189" s="235" t="s">
        <v>934</v>
      </c>
      <c r="F189" s="235"/>
      <c r="G189" s="229" t="s">
        <v>31</v>
      </c>
      <c r="H189" s="236">
        <v>1</v>
      </c>
      <c r="I189" s="237">
        <v>33.53</v>
      </c>
      <c r="J189" s="249">
        <v>33.53</v>
      </c>
    </row>
    <row r="190" spans="1:10" ht="25.5" x14ac:dyDescent="0.2">
      <c r="A190" s="250" t="s">
        <v>917</v>
      </c>
      <c r="B190" s="230" t="s">
        <v>1198</v>
      </c>
      <c r="C190" s="230" t="s">
        <v>21</v>
      </c>
      <c r="D190" s="230" t="s">
        <v>1199</v>
      </c>
      <c r="E190" s="238" t="s">
        <v>920</v>
      </c>
      <c r="F190" s="238"/>
      <c r="G190" s="230" t="s">
        <v>31</v>
      </c>
      <c r="H190" s="239">
        <v>1</v>
      </c>
      <c r="I190" s="240">
        <v>191.5</v>
      </c>
      <c r="J190" s="251">
        <v>191.5</v>
      </c>
    </row>
    <row r="191" spans="1:10" ht="25.5" x14ac:dyDescent="0.2">
      <c r="A191" s="250" t="s">
        <v>917</v>
      </c>
      <c r="B191" s="230" t="s">
        <v>1200</v>
      </c>
      <c r="C191" s="230" t="s">
        <v>21</v>
      </c>
      <c r="D191" s="230" t="s">
        <v>1201</v>
      </c>
      <c r="E191" s="238" t="s">
        <v>920</v>
      </c>
      <c r="F191" s="238"/>
      <c r="G191" s="230" t="s">
        <v>31</v>
      </c>
      <c r="H191" s="239">
        <v>1</v>
      </c>
      <c r="I191" s="240">
        <v>599.05999999999995</v>
      </c>
      <c r="J191" s="251">
        <v>599.05999999999995</v>
      </c>
    </row>
    <row r="192" spans="1:10" ht="25.5" x14ac:dyDescent="0.2">
      <c r="A192" s="250" t="s">
        <v>917</v>
      </c>
      <c r="B192" s="230" t="s">
        <v>1187</v>
      </c>
      <c r="C192" s="230" t="s">
        <v>21</v>
      </c>
      <c r="D192" s="230" t="s">
        <v>1188</v>
      </c>
      <c r="E192" s="238" t="s">
        <v>920</v>
      </c>
      <c r="F192" s="238"/>
      <c r="G192" s="230" t="s">
        <v>31</v>
      </c>
      <c r="H192" s="239">
        <v>1</v>
      </c>
      <c r="I192" s="240">
        <v>215.56</v>
      </c>
      <c r="J192" s="251">
        <v>215.56</v>
      </c>
    </row>
    <row r="193" spans="1:10" ht="25.5" x14ac:dyDescent="0.2">
      <c r="A193" s="250" t="s">
        <v>917</v>
      </c>
      <c r="B193" s="230" t="s">
        <v>1189</v>
      </c>
      <c r="C193" s="230" t="s">
        <v>21</v>
      </c>
      <c r="D193" s="230" t="s">
        <v>1190</v>
      </c>
      <c r="E193" s="238" t="s">
        <v>920</v>
      </c>
      <c r="F193" s="238"/>
      <c r="G193" s="230" t="s">
        <v>31</v>
      </c>
      <c r="H193" s="239">
        <v>1</v>
      </c>
      <c r="I193" s="240">
        <v>11.8</v>
      </c>
      <c r="J193" s="251">
        <v>11.8</v>
      </c>
    </row>
    <row r="194" spans="1:10" x14ac:dyDescent="0.2">
      <c r="A194" s="250" t="s">
        <v>917</v>
      </c>
      <c r="B194" s="230" t="s">
        <v>1202</v>
      </c>
      <c r="C194" s="230" t="s">
        <v>21</v>
      </c>
      <c r="D194" s="230" t="s">
        <v>1203</v>
      </c>
      <c r="E194" s="238" t="s">
        <v>1186</v>
      </c>
      <c r="F194" s="238"/>
      <c r="G194" s="230" t="s">
        <v>31</v>
      </c>
      <c r="H194" s="239">
        <v>1</v>
      </c>
      <c r="I194" s="240">
        <v>3681.49</v>
      </c>
      <c r="J194" s="251">
        <v>3681.49</v>
      </c>
    </row>
    <row r="195" spans="1:10" ht="38.25" x14ac:dyDescent="0.2">
      <c r="A195" s="250" t="s">
        <v>917</v>
      </c>
      <c r="B195" s="230" t="s">
        <v>1204</v>
      </c>
      <c r="C195" s="230" t="s">
        <v>21</v>
      </c>
      <c r="D195" s="230" t="s">
        <v>1205</v>
      </c>
      <c r="E195" s="238" t="s">
        <v>1193</v>
      </c>
      <c r="F195" s="238"/>
      <c r="G195" s="230" t="s">
        <v>31</v>
      </c>
      <c r="H195" s="239">
        <v>1</v>
      </c>
      <c r="I195" s="240">
        <v>0.01</v>
      </c>
      <c r="J195" s="251">
        <v>0.01</v>
      </c>
    </row>
    <row r="196" spans="1:10" ht="25.5" x14ac:dyDescent="0.2">
      <c r="A196" s="250" t="s">
        <v>917</v>
      </c>
      <c r="B196" s="230" t="s">
        <v>1206</v>
      </c>
      <c r="C196" s="230" t="s">
        <v>21</v>
      </c>
      <c r="D196" s="230" t="s">
        <v>1207</v>
      </c>
      <c r="E196" s="238" t="s">
        <v>1193</v>
      </c>
      <c r="F196" s="238"/>
      <c r="G196" s="230" t="s">
        <v>31</v>
      </c>
      <c r="H196" s="239">
        <v>1</v>
      </c>
      <c r="I196" s="240">
        <v>154.53</v>
      </c>
      <c r="J196" s="251">
        <v>154.53</v>
      </c>
    </row>
    <row r="197" spans="1:10" ht="25.5" x14ac:dyDescent="0.2">
      <c r="A197" s="252"/>
      <c r="B197" s="253"/>
      <c r="C197" s="253"/>
      <c r="D197" s="253"/>
      <c r="E197" s="253" t="s">
        <v>926</v>
      </c>
      <c r="F197" s="254">
        <v>1705.3109938</v>
      </c>
      <c r="G197" s="253" t="s">
        <v>927</v>
      </c>
      <c r="H197" s="254">
        <v>2009.71</v>
      </c>
      <c r="I197" s="253" t="s">
        <v>928</v>
      </c>
      <c r="J197" s="255">
        <v>3715.02</v>
      </c>
    </row>
    <row r="198" spans="1:10" ht="26.25" thickBot="1" x14ac:dyDescent="0.25">
      <c r="A198" s="252"/>
      <c r="B198" s="253"/>
      <c r="C198" s="253"/>
      <c r="D198" s="253"/>
      <c r="E198" s="253" t="s">
        <v>929</v>
      </c>
      <c r="F198" s="254">
        <v>1118.25</v>
      </c>
      <c r="G198" s="253"/>
      <c r="H198" s="256" t="s">
        <v>930</v>
      </c>
      <c r="I198" s="256"/>
      <c r="J198" s="255">
        <v>6005.73</v>
      </c>
    </row>
    <row r="199" spans="1:10" ht="15" thickTop="1" x14ac:dyDescent="0.2">
      <c r="A199" s="257"/>
      <c r="B199" s="241"/>
      <c r="C199" s="241"/>
      <c r="D199" s="241"/>
      <c r="E199" s="241"/>
      <c r="F199" s="241"/>
      <c r="G199" s="241"/>
      <c r="H199" s="241"/>
      <c r="I199" s="241"/>
      <c r="J199" s="258"/>
    </row>
    <row r="200" spans="1:10" ht="30" x14ac:dyDescent="0.2">
      <c r="A200" s="259" t="s">
        <v>35</v>
      </c>
      <c r="B200" s="227" t="s">
        <v>786</v>
      </c>
      <c r="C200" s="227" t="s">
        <v>787</v>
      </c>
      <c r="D200" s="227" t="s">
        <v>788</v>
      </c>
      <c r="E200" s="231" t="s">
        <v>789</v>
      </c>
      <c r="F200" s="231"/>
      <c r="G200" s="227" t="s">
        <v>790</v>
      </c>
      <c r="H200" s="227" t="s">
        <v>791</v>
      </c>
      <c r="I200" s="227" t="s">
        <v>792</v>
      </c>
      <c r="J200" s="260" t="s">
        <v>793</v>
      </c>
    </row>
    <row r="201" spans="1:10" ht="25.5" x14ac:dyDescent="0.2">
      <c r="A201" s="261" t="s">
        <v>909</v>
      </c>
      <c r="B201" s="228" t="s">
        <v>36</v>
      </c>
      <c r="C201" s="228" t="s">
        <v>37</v>
      </c>
      <c r="D201" s="228" t="s">
        <v>38</v>
      </c>
      <c r="E201" s="232" t="s">
        <v>1208</v>
      </c>
      <c r="F201" s="232"/>
      <c r="G201" s="228" t="s">
        <v>39</v>
      </c>
      <c r="H201" s="233">
        <v>1</v>
      </c>
      <c r="I201" s="234">
        <v>95831.41</v>
      </c>
      <c r="J201" s="262">
        <v>95831.41</v>
      </c>
    </row>
    <row r="202" spans="1:10" ht="25.5" x14ac:dyDescent="0.2">
      <c r="A202" s="248" t="s">
        <v>911</v>
      </c>
      <c r="B202" s="229" t="s">
        <v>1209</v>
      </c>
      <c r="C202" s="229" t="s">
        <v>9</v>
      </c>
      <c r="D202" s="229" t="s">
        <v>1210</v>
      </c>
      <c r="E202" s="235" t="s">
        <v>1211</v>
      </c>
      <c r="F202" s="235"/>
      <c r="G202" s="229" t="s">
        <v>31</v>
      </c>
      <c r="H202" s="236">
        <v>1.25</v>
      </c>
      <c r="I202" s="237">
        <v>76665.13</v>
      </c>
      <c r="J202" s="249">
        <v>95831.41</v>
      </c>
    </row>
    <row r="203" spans="1:10" ht="25.5" x14ac:dyDescent="0.2">
      <c r="A203" s="252"/>
      <c r="B203" s="253"/>
      <c r="C203" s="253"/>
      <c r="D203" s="253"/>
      <c r="E203" s="253" t="s">
        <v>926</v>
      </c>
      <c r="F203" s="254">
        <v>40150.011475799998</v>
      </c>
      <c r="G203" s="253" t="s">
        <v>927</v>
      </c>
      <c r="H203" s="254">
        <v>47316.79</v>
      </c>
      <c r="I203" s="253" t="s">
        <v>928</v>
      </c>
      <c r="J203" s="255">
        <v>87466.8</v>
      </c>
    </row>
    <row r="204" spans="1:10" ht="26.25" thickBot="1" x14ac:dyDescent="0.25">
      <c r="A204" s="252"/>
      <c r="B204" s="253"/>
      <c r="C204" s="253"/>
      <c r="D204" s="253"/>
      <c r="E204" s="253" t="s">
        <v>929</v>
      </c>
      <c r="F204" s="254">
        <v>21926.22</v>
      </c>
      <c r="G204" s="253"/>
      <c r="H204" s="256" t="s">
        <v>930</v>
      </c>
      <c r="I204" s="256"/>
      <c r="J204" s="255">
        <v>117757.63</v>
      </c>
    </row>
    <row r="205" spans="1:10" ht="15" thickTop="1" x14ac:dyDescent="0.2">
      <c r="A205" s="257"/>
      <c r="B205" s="241"/>
      <c r="C205" s="241"/>
      <c r="D205" s="241"/>
      <c r="E205" s="241"/>
      <c r="F205" s="241"/>
      <c r="G205" s="241"/>
      <c r="H205" s="241"/>
      <c r="I205" s="241"/>
      <c r="J205" s="258"/>
    </row>
    <row r="206" spans="1:10" ht="30" x14ac:dyDescent="0.2">
      <c r="A206" s="259" t="s">
        <v>44</v>
      </c>
      <c r="B206" s="227" t="s">
        <v>786</v>
      </c>
      <c r="C206" s="227" t="s">
        <v>787</v>
      </c>
      <c r="D206" s="227" t="s">
        <v>788</v>
      </c>
      <c r="E206" s="231" t="s">
        <v>789</v>
      </c>
      <c r="F206" s="231"/>
      <c r="G206" s="227" t="s">
        <v>790</v>
      </c>
      <c r="H206" s="227" t="s">
        <v>791</v>
      </c>
      <c r="I206" s="227" t="s">
        <v>792</v>
      </c>
      <c r="J206" s="260" t="s">
        <v>793</v>
      </c>
    </row>
    <row r="207" spans="1:10" ht="25.5" x14ac:dyDescent="0.2">
      <c r="A207" s="261" t="s">
        <v>909</v>
      </c>
      <c r="B207" s="228" t="s">
        <v>45</v>
      </c>
      <c r="C207" s="228" t="s">
        <v>9</v>
      </c>
      <c r="D207" s="228" t="s">
        <v>46</v>
      </c>
      <c r="E207" s="232" t="s">
        <v>1212</v>
      </c>
      <c r="F207" s="232"/>
      <c r="G207" s="228" t="s">
        <v>6</v>
      </c>
      <c r="H207" s="233">
        <v>1</v>
      </c>
      <c r="I207" s="234">
        <v>144.80000000000001</v>
      </c>
      <c r="J207" s="262">
        <v>144.80000000000001</v>
      </c>
    </row>
    <row r="208" spans="1:10" ht="25.5" x14ac:dyDescent="0.2">
      <c r="A208" s="248" t="s">
        <v>911</v>
      </c>
      <c r="B208" s="229" t="s">
        <v>937</v>
      </c>
      <c r="C208" s="229" t="s">
        <v>21</v>
      </c>
      <c r="D208" s="229" t="s">
        <v>938</v>
      </c>
      <c r="E208" s="235" t="s">
        <v>934</v>
      </c>
      <c r="F208" s="235"/>
      <c r="G208" s="229" t="s">
        <v>914</v>
      </c>
      <c r="H208" s="236">
        <v>1.4490000000000001</v>
      </c>
      <c r="I208" s="237">
        <v>26.6</v>
      </c>
      <c r="J208" s="249">
        <v>38.54</v>
      </c>
    </row>
    <row r="209" spans="1:10" ht="25.5" x14ac:dyDescent="0.2">
      <c r="A209" s="248" t="s">
        <v>911</v>
      </c>
      <c r="B209" s="229" t="s">
        <v>939</v>
      </c>
      <c r="C209" s="229" t="s">
        <v>21</v>
      </c>
      <c r="D209" s="229" t="s">
        <v>916</v>
      </c>
      <c r="E209" s="235" t="s">
        <v>934</v>
      </c>
      <c r="F209" s="235"/>
      <c r="G209" s="229" t="s">
        <v>914</v>
      </c>
      <c r="H209" s="236">
        <v>1.899</v>
      </c>
      <c r="I209" s="237">
        <v>21.14</v>
      </c>
      <c r="J209" s="249">
        <v>40.14</v>
      </c>
    </row>
    <row r="210" spans="1:10" x14ac:dyDescent="0.2">
      <c r="A210" s="250" t="s">
        <v>917</v>
      </c>
      <c r="B210" s="230" t="s">
        <v>940</v>
      </c>
      <c r="C210" s="230" t="s">
        <v>9</v>
      </c>
      <c r="D210" s="230" t="s">
        <v>941</v>
      </c>
      <c r="E210" s="238" t="s">
        <v>920</v>
      </c>
      <c r="F210" s="238"/>
      <c r="G210" s="230" t="s">
        <v>121</v>
      </c>
      <c r="H210" s="239">
        <v>39.43</v>
      </c>
      <c r="I210" s="240">
        <v>1.1000000000000001</v>
      </c>
      <c r="J210" s="251">
        <v>43.37</v>
      </c>
    </row>
    <row r="211" spans="1:10" x14ac:dyDescent="0.2">
      <c r="A211" s="250" t="s">
        <v>917</v>
      </c>
      <c r="B211" s="230" t="s">
        <v>942</v>
      </c>
      <c r="C211" s="230" t="s">
        <v>9</v>
      </c>
      <c r="D211" s="230" t="s">
        <v>943</v>
      </c>
      <c r="E211" s="238" t="s">
        <v>920</v>
      </c>
      <c r="F211" s="238"/>
      <c r="G211" s="230" t="s">
        <v>102</v>
      </c>
      <c r="H211" s="239">
        <v>9.8000000000000004E-2</v>
      </c>
      <c r="I211" s="240">
        <v>86.11</v>
      </c>
      <c r="J211" s="251">
        <v>8.43</v>
      </c>
    </row>
    <row r="212" spans="1:10" x14ac:dyDescent="0.2">
      <c r="A212" s="250" t="s">
        <v>917</v>
      </c>
      <c r="B212" s="230" t="s">
        <v>944</v>
      </c>
      <c r="C212" s="230" t="s">
        <v>9</v>
      </c>
      <c r="D212" s="230" t="s">
        <v>945</v>
      </c>
      <c r="E212" s="238" t="s">
        <v>920</v>
      </c>
      <c r="F212" s="238"/>
      <c r="G212" s="230" t="s">
        <v>102</v>
      </c>
      <c r="H212" s="239">
        <v>0.08</v>
      </c>
      <c r="I212" s="240">
        <v>179.06</v>
      </c>
      <c r="J212" s="251">
        <v>14.32</v>
      </c>
    </row>
    <row r="213" spans="1:10" ht="25.5" x14ac:dyDescent="0.2">
      <c r="A213" s="252"/>
      <c r="B213" s="253"/>
      <c r="C213" s="253"/>
      <c r="D213" s="253"/>
      <c r="E213" s="253" t="s">
        <v>926</v>
      </c>
      <c r="F213" s="254">
        <v>24.874913931604315</v>
      </c>
      <c r="G213" s="253" t="s">
        <v>927</v>
      </c>
      <c r="H213" s="254">
        <v>29.32</v>
      </c>
      <c r="I213" s="253" t="s">
        <v>928</v>
      </c>
      <c r="J213" s="255">
        <v>54.19</v>
      </c>
    </row>
    <row r="214" spans="1:10" ht="26.25" thickBot="1" x14ac:dyDescent="0.25">
      <c r="A214" s="252"/>
      <c r="B214" s="253"/>
      <c r="C214" s="253"/>
      <c r="D214" s="253"/>
      <c r="E214" s="253" t="s">
        <v>929</v>
      </c>
      <c r="F214" s="254">
        <v>33.130000000000003</v>
      </c>
      <c r="G214" s="253"/>
      <c r="H214" s="256" t="s">
        <v>930</v>
      </c>
      <c r="I214" s="256"/>
      <c r="J214" s="255">
        <v>177.93</v>
      </c>
    </row>
    <row r="215" spans="1:10" ht="15" thickTop="1" x14ac:dyDescent="0.2">
      <c r="A215" s="257"/>
      <c r="B215" s="241"/>
      <c r="C215" s="241"/>
      <c r="D215" s="241"/>
      <c r="E215" s="241"/>
      <c r="F215" s="241"/>
      <c r="G215" s="241"/>
      <c r="H215" s="241"/>
      <c r="I215" s="241"/>
      <c r="J215" s="258"/>
    </row>
    <row r="216" spans="1:10" ht="30" x14ac:dyDescent="0.2">
      <c r="A216" s="259" t="s">
        <v>47</v>
      </c>
      <c r="B216" s="227" t="s">
        <v>786</v>
      </c>
      <c r="C216" s="227" t="s">
        <v>787</v>
      </c>
      <c r="D216" s="227" t="s">
        <v>788</v>
      </c>
      <c r="E216" s="231" t="s">
        <v>789</v>
      </c>
      <c r="F216" s="231"/>
      <c r="G216" s="227" t="s">
        <v>790</v>
      </c>
      <c r="H216" s="227" t="s">
        <v>791</v>
      </c>
      <c r="I216" s="227" t="s">
        <v>792</v>
      </c>
      <c r="J216" s="260" t="s">
        <v>793</v>
      </c>
    </row>
    <row r="217" spans="1:10" ht="25.5" x14ac:dyDescent="0.2">
      <c r="A217" s="261" t="s">
        <v>909</v>
      </c>
      <c r="B217" s="228" t="s">
        <v>48</v>
      </c>
      <c r="C217" s="228" t="s">
        <v>37</v>
      </c>
      <c r="D217" s="228" t="s">
        <v>49</v>
      </c>
      <c r="E217" s="232" t="s">
        <v>1213</v>
      </c>
      <c r="F217" s="232"/>
      <c r="G217" s="228" t="s">
        <v>6</v>
      </c>
      <c r="H217" s="233">
        <v>1</v>
      </c>
      <c r="I217" s="234">
        <v>241.2</v>
      </c>
      <c r="J217" s="262">
        <v>241.2</v>
      </c>
    </row>
    <row r="218" spans="1:10" ht="25.5" x14ac:dyDescent="0.2">
      <c r="A218" s="248" t="s">
        <v>911</v>
      </c>
      <c r="B218" s="229" t="s">
        <v>1214</v>
      </c>
      <c r="C218" s="229" t="s">
        <v>9</v>
      </c>
      <c r="D218" s="229" t="s">
        <v>1215</v>
      </c>
      <c r="E218" s="235" t="s">
        <v>1211</v>
      </c>
      <c r="F218" s="235"/>
      <c r="G218" s="229" t="s">
        <v>6</v>
      </c>
      <c r="H218" s="236">
        <v>1</v>
      </c>
      <c r="I218" s="237">
        <v>48.39</v>
      </c>
      <c r="J218" s="249">
        <v>48.39</v>
      </c>
    </row>
    <row r="219" spans="1:10" ht="25.5" x14ac:dyDescent="0.2">
      <c r="A219" s="248" t="s">
        <v>911</v>
      </c>
      <c r="B219" s="229" t="s">
        <v>1216</v>
      </c>
      <c r="C219" s="229" t="s">
        <v>9</v>
      </c>
      <c r="D219" s="229" t="s">
        <v>1217</v>
      </c>
      <c r="E219" s="235" t="s">
        <v>1211</v>
      </c>
      <c r="F219" s="235"/>
      <c r="G219" s="229" t="s">
        <v>914</v>
      </c>
      <c r="H219" s="236">
        <v>1</v>
      </c>
      <c r="I219" s="237">
        <v>7.14</v>
      </c>
      <c r="J219" s="249">
        <v>7.14</v>
      </c>
    </row>
    <row r="220" spans="1:10" ht="25.5" x14ac:dyDescent="0.2">
      <c r="A220" s="248" t="s">
        <v>911</v>
      </c>
      <c r="B220" s="229" t="s">
        <v>1218</v>
      </c>
      <c r="C220" s="229" t="s">
        <v>4</v>
      </c>
      <c r="D220" s="229" t="s">
        <v>1219</v>
      </c>
      <c r="E220" s="235" t="s">
        <v>910</v>
      </c>
      <c r="F220" s="235"/>
      <c r="G220" s="229" t="s">
        <v>6</v>
      </c>
      <c r="H220" s="236">
        <v>1</v>
      </c>
      <c r="I220" s="237">
        <v>6.26</v>
      </c>
      <c r="J220" s="249">
        <v>6.26</v>
      </c>
    </row>
    <row r="221" spans="1:10" ht="25.5" x14ac:dyDescent="0.2">
      <c r="A221" s="250" t="s">
        <v>917</v>
      </c>
      <c r="B221" s="230" t="s">
        <v>1220</v>
      </c>
      <c r="C221" s="230" t="s">
        <v>37</v>
      </c>
      <c r="D221" s="230" t="s">
        <v>1221</v>
      </c>
      <c r="E221" s="238" t="s">
        <v>1193</v>
      </c>
      <c r="F221" s="238"/>
      <c r="G221" s="230" t="s">
        <v>6</v>
      </c>
      <c r="H221" s="239">
        <v>1</v>
      </c>
      <c r="I221" s="240">
        <v>179.41</v>
      </c>
      <c r="J221" s="251">
        <v>179.41</v>
      </c>
    </row>
    <row r="222" spans="1:10" ht="25.5" x14ac:dyDescent="0.2">
      <c r="A222" s="252"/>
      <c r="B222" s="253"/>
      <c r="C222" s="253"/>
      <c r="D222" s="253"/>
      <c r="E222" s="253" t="s">
        <v>926</v>
      </c>
      <c r="F222" s="254">
        <v>16.245122800000001</v>
      </c>
      <c r="G222" s="253" t="s">
        <v>927</v>
      </c>
      <c r="H222" s="254">
        <v>19.14</v>
      </c>
      <c r="I222" s="253" t="s">
        <v>928</v>
      </c>
      <c r="J222" s="255">
        <v>35.39</v>
      </c>
    </row>
    <row r="223" spans="1:10" ht="26.25" thickBot="1" x14ac:dyDescent="0.25">
      <c r="A223" s="252"/>
      <c r="B223" s="253"/>
      <c r="C223" s="253"/>
      <c r="D223" s="253"/>
      <c r="E223" s="253" t="s">
        <v>929</v>
      </c>
      <c r="F223" s="254">
        <v>55.18</v>
      </c>
      <c r="G223" s="253"/>
      <c r="H223" s="256" t="s">
        <v>930</v>
      </c>
      <c r="I223" s="256"/>
      <c r="J223" s="255">
        <v>296.38</v>
      </c>
    </row>
    <row r="224" spans="1:10" ht="15" thickTop="1" x14ac:dyDescent="0.2">
      <c r="A224" s="257"/>
      <c r="B224" s="241"/>
      <c r="C224" s="241"/>
      <c r="D224" s="241"/>
      <c r="E224" s="241"/>
      <c r="F224" s="241"/>
      <c r="G224" s="241"/>
      <c r="H224" s="241"/>
      <c r="I224" s="241"/>
      <c r="J224" s="258"/>
    </row>
    <row r="225" spans="1:10" ht="30" x14ac:dyDescent="0.2">
      <c r="A225" s="259" t="s">
        <v>50</v>
      </c>
      <c r="B225" s="227" t="s">
        <v>786</v>
      </c>
      <c r="C225" s="227" t="s">
        <v>787</v>
      </c>
      <c r="D225" s="227" t="s">
        <v>788</v>
      </c>
      <c r="E225" s="231" t="s">
        <v>789</v>
      </c>
      <c r="F225" s="231"/>
      <c r="G225" s="227" t="s">
        <v>790</v>
      </c>
      <c r="H225" s="227" t="s">
        <v>791</v>
      </c>
      <c r="I225" s="227" t="s">
        <v>792</v>
      </c>
      <c r="J225" s="260" t="s">
        <v>793</v>
      </c>
    </row>
    <row r="226" spans="1:10" ht="25.5" x14ac:dyDescent="0.2">
      <c r="A226" s="261" t="s">
        <v>909</v>
      </c>
      <c r="B226" s="228" t="s">
        <v>51</v>
      </c>
      <c r="C226" s="228" t="s">
        <v>4</v>
      </c>
      <c r="D226" s="228" t="s">
        <v>52</v>
      </c>
      <c r="E226" s="232" t="s">
        <v>910</v>
      </c>
      <c r="F226" s="232"/>
      <c r="G226" s="228" t="s">
        <v>6</v>
      </c>
      <c r="H226" s="233">
        <v>1</v>
      </c>
      <c r="I226" s="234">
        <v>27.07</v>
      </c>
      <c r="J226" s="262">
        <v>27.07</v>
      </c>
    </row>
    <row r="227" spans="1:10" ht="25.5" x14ac:dyDescent="0.2">
      <c r="A227" s="248" t="s">
        <v>911</v>
      </c>
      <c r="B227" s="229" t="s">
        <v>915</v>
      </c>
      <c r="C227" s="229" t="s">
        <v>4</v>
      </c>
      <c r="D227" s="229" t="s">
        <v>916</v>
      </c>
      <c r="E227" s="235" t="s">
        <v>910</v>
      </c>
      <c r="F227" s="235"/>
      <c r="G227" s="229" t="s">
        <v>914</v>
      </c>
      <c r="H227" s="236">
        <v>0.3</v>
      </c>
      <c r="I227" s="237">
        <v>18.16</v>
      </c>
      <c r="J227" s="249">
        <v>5.44</v>
      </c>
    </row>
    <row r="228" spans="1:10" ht="25.5" x14ac:dyDescent="0.2">
      <c r="A228" s="248" t="s">
        <v>911</v>
      </c>
      <c r="B228" s="229" t="s">
        <v>1222</v>
      </c>
      <c r="C228" s="229" t="s">
        <v>4</v>
      </c>
      <c r="D228" s="229" t="s">
        <v>1223</v>
      </c>
      <c r="E228" s="235" t="s">
        <v>910</v>
      </c>
      <c r="F228" s="235"/>
      <c r="G228" s="229" t="s">
        <v>914</v>
      </c>
      <c r="H228" s="236">
        <v>0.3</v>
      </c>
      <c r="I228" s="237">
        <v>12.9</v>
      </c>
      <c r="J228" s="249">
        <v>3.87</v>
      </c>
    </row>
    <row r="229" spans="1:10" x14ac:dyDescent="0.2">
      <c r="A229" s="250" t="s">
        <v>917</v>
      </c>
      <c r="B229" s="230" t="s">
        <v>1224</v>
      </c>
      <c r="C229" s="230" t="s">
        <v>4</v>
      </c>
      <c r="D229" s="230" t="s">
        <v>1225</v>
      </c>
      <c r="E229" s="238" t="s">
        <v>920</v>
      </c>
      <c r="F229" s="238"/>
      <c r="G229" s="230" t="s">
        <v>6</v>
      </c>
      <c r="H229" s="239">
        <v>1.05</v>
      </c>
      <c r="I229" s="240">
        <v>12.85</v>
      </c>
      <c r="J229" s="251">
        <v>13.49</v>
      </c>
    </row>
    <row r="230" spans="1:10" x14ac:dyDescent="0.2">
      <c r="A230" s="250" t="s">
        <v>917</v>
      </c>
      <c r="B230" s="230" t="s">
        <v>1226</v>
      </c>
      <c r="C230" s="230" t="s">
        <v>4</v>
      </c>
      <c r="D230" s="230" t="s">
        <v>1227</v>
      </c>
      <c r="E230" s="238" t="s">
        <v>920</v>
      </c>
      <c r="F230" s="238"/>
      <c r="G230" s="230" t="s">
        <v>102</v>
      </c>
      <c r="H230" s="239">
        <v>0.05</v>
      </c>
      <c r="I230" s="240">
        <v>85.4</v>
      </c>
      <c r="J230" s="251">
        <v>4.2699999999999996</v>
      </c>
    </row>
    <row r="231" spans="1:10" ht="25.5" x14ac:dyDescent="0.2">
      <c r="A231" s="252"/>
      <c r="B231" s="253"/>
      <c r="C231" s="253"/>
      <c r="D231" s="253"/>
      <c r="E231" s="253" t="s">
        <v>926</v>
      </c>
      <c r="F231" s="254">
        <v>1.6295616249713105</v>
      </c>
      <c r="G231" s="253" t="s">
        <v>927</v>
      </c>
      <c r="H231" s="254">
        <v>1.92</v>
      </c>
      <c r="I231" s="253" t="s">
        <v>928</v>
      </c>
      <c r="J231" s="255">
        <v>3.55</v>
      </c>
    </row>
    <row r="232" spans="1:10" ht="26.25" thickBot="1" x14ac:dyDescent="0.25">
      <c r="A232" s="252"/>
      <c r="B232" s="253"/>
      <c r="C232" s="253"/>
      <c r="D232" s="253"/>
      <c r="E232" s="253" t="s">
        <v>929</v>
      </c>
      <c r="F232" s="254">
        <v>6.19</v>
      </c>
      <c r="G232" s="253"/>
      <c r="H232" s="256" t="s">
        <v>930</v>
      </c>
      <c r="I232" s="256"/>
      <c r="J232" s="255">
        <v>33.26</v>
      </c>
    </row>
    <row r="233" spans="1:10" ht="15" thickTop="1" x14ac:dyDescent="0.2">
      <c r="A233" s="257"/>
      <c r="B233" s="241"/>
      <c r="C233" s="241"/>
      <c r="D233" s="241"/>
      <c r="E233" s="241"/>
      <c r="F233" s="241"/>
      <c r="G233" s="241"/>
      <c r="H233" s="241"/>
      <c r="I233" s="241"/>
      <c r="J233" s="258"/>
    </row>
    <row r="234" spans="1:10" ht="30" x14ac:dyDescent="0.2">
      <c r="A234" s="259" t="s">
        <v>53</v>
      </c>
      <c r="B234" s="227" t="s">
        <v>786</v>
      </c>
      <c r="C234" s="227" t="s">
        <v>787</v>
      </c>
      <c r="D234" s="227" t="s">
        <v>788</v>
      </c>
      <c r="E234" s="231" t="s">
        <v>789</v>
      </c>
      <c r="F234" s="231"/>
      <c r="G234" s="227" t="s">
        <v>790</v>
      </c>
      <c r="H234" s="227" t="s">
        <v>791</v>
      </c>
      <c r="I234" s="227" t="s">
        <v>792</v>
      </c>
      <c r="J234" s="260" t="s">
        <v>793</v>
      </c>
    </row>
    <row r="235" spans="1:10" ht="25.5" x14ac:dyDescent="0.2">
      <c r="A235" s="261" t="s">
        <v>909</v>
      </c>
      <c r="B235" s="228" t="s">
        <v>54</v>
      </c>
      <c r="C235" s="228" t="s">
        <v>9</v>
      </c>
      <c r="D235" s="228" t="s">
        <v>55</v>
      </c>
      <c r="E235" s="232" t="s">
        <v>1212</v>
      </c>
      <c r="F235" s="232"/>
      <c r="G235" s="228" t="s">
        <v>6</v>
      </c>
      <c r="H235" s="233">
        <v>1</v>
      </c>
      <c r="I235" s="234">
        <v>302.49</v>
      </c>
      <c r="J235" s="262">
        <v>302.49</v>
      </c>
    </row>
    <row r="236" spans="1:10" ht="25.5" x14ac:dyDescent="0.2">
      <c r="A236" s="248" t="s">
        <v>911</v>
      </c>
      <c r="B236" s="229" t="s">
        <v>937</v>
      </c>
      <c r="C236" s="229" t="s">
        <v>21</v>
      </c>
      <c r="D236" s="229" t="s">
        <v>938</v>
      </c>
      <c r="E236" s="235" t="s">
        <v>934</v>
      </c>
      <c r="F236" s="235"/>
      <c r="G236" s="229" t="s">
        <v>914</v>
      </c>
      <c r="H236" s="236">
        <v>1.7050000000000001</v>
      </c>
      <c r="I236" s="237">
        <v>26.6</v>
      </c>
      <c r="J236" s="249">
        <v>45.35</v>
      </c>
    </row>
    <row r="237" spans="1:10" ht="25.5" x14ac:dyDescent="0.2">
      <c r="A237" s="248" t="s">
        <v>911</v>
      </c>
      <c r="B237" s="229" t="s">
        <v>939</v>
      </c>
      <c r="C237" s="229" t="s">
        <v>21</v>
      </c>
      <c r="D237" s="229" t="s">
        <v>916</v>
      </c>
      <c r="E237" s="235" t="s">
        <v>934</v>
      </c>
      <c r="F237" s="235"/>
      <c r="G237" s="229" t="s">
        <v>914</v>
      </c>
      <c r="H237" s="236">
        <v>2.9460000000000002</v>
      </c>
      <c r="I237" s="237">
        <v>21.14</v>
      </c>
      <c r="J237" s="249">
        <v>62.27</v>
      </c>
    </row>
    <row r="238" spans="1:10" x14ac:dyDescent="0.2">
      <c r="A238" s="250" t="s">
        <v>917</v>
      </c>
      <c r="B238" s="230" t="s">
        <v>940</v>
      </c>
      <c r="C238" s="230" t="s">
        <v>9</v>
      </c>
      <c r="D238" s="230" t="s">
        <v>941</v>
      </c>
      <c r="E238" s="238" t="s">
        <v>920</v>
      </c>
      <c r="F238" s="238"/>
      <c r="G238" s="230" t="s">
        <v>121</v>
      </c>
      <c r="H238" s="239">
        <v>6.86</v>
      </c>
      <c r="I238" s="240">
        <v>1.1000000000000001</v>
      </c>
      <c r="J238" s="251">
        <v>7.54</v>
      </c>
    </row>
    <row r="239" spans="1:10" x14ac:dyDescent="0.2">
      <c r="A239" s="250" t="s">
        <v>917</v>
      </c>
      <c r="B239" s="230" t="s">
        <v>942</v>
      </c>
      <c r="C239" s="230" t="s">
        <v>9</v>
      </c>
      <c r="D239" s="230" t="s">
        <v>943</v>
      </c>
      <c r="E239" s="238" t="s">
        <v>920</v>
      </c>
      <c r="F239" s="238"/>
      <c r="G239" s="230" t="s">
        <v>102</v>
      </c>
      <c r="H239" s="239">
        <v>1E-3</v>
      </c>
      <c r="I239" s="240">
        <v>86.11</v>
      </c>
      <c r="J239" s="251">
        <v>0.08</v>
      </c>
    </row>
    <row r="240" spans="1:10" ht="25.5" x14ac:dyDescent="0.2">
      <c r="A240" s="250" t="s">
        <v>917</v>
      </c>
      <c r="B240" s="230" t="s">
        <v>1228</v>
      </c>
      <c r="C240" s="230" t="s">
        <v>9</v>
      </c>
      <c r="D240" s="230" t="s">
        <v>1229</v>
      </c>
      <c r="E240" s="238" t="s">
        <v>920</v>
      </c>
      <c r="F240" s="238"/>
      <c r="G240" s="230" t="s">
        <v>11</v>
      </c>
      <c r="H240" s="239">
        <v>25</v>
      </c>
      <c r="I240" s="240">
        <v>7.49</v>
      </c>
      <c r="J240" s="251">
        <v>187.25</v>
      </c>
    </row>
    <row r="241" spans="1:10" ht="25.5" x14ac:dyDescent="0.2">
      <c r="A241" s="252"/>
      <c r="B241" s="253"/>
      <c r="C241" s="253"/>
      <c r="D241" s="253"/>
      <c r="E241" s="253" t="s">
        <v>926</v>
      </c>
      <c r="F241" s="254">
        <v>33.807665825109019</v>
      </c>
      <c r="G241" s="253" t="s">
        <v>927</v>
      </c>
      <c r="H241" s="254">
        <v>39.840000000000003</v>
      </c>
      <c r="I241" s="253" t="s">
        <v>928</v>
      </c>
      <c r="J241" s="255">
        <v>73.650000000000006</v>
      </c>
    </row>
    <row r="242" spans="1:10" ht="26.25" thickBot="1" x14ac:dyDescent="0.25">
      <c r="A242" s="252"/>
      <c r="B242" s="253"/>
      <c r="C242" s="253"/>
      <c r="D242" s="253"/>
      <c r="E242" s="253" t="s">
        <v>929</v>
      </c>
      <c r="F242" s="254">
        <v>69.2</v>
      </c>
      <c r="G242" s="253"/>
      <c r="H242" s="256" t="s">
        <v>930</v>
      </c>
      <c r="I242" s="256"/>
      <c r="J242" s="255">
        <v>371.69</v>
      </c>
    </row>
    <row r="243" spans="1:10" ht="15" thickTop="1" x14ac:dyDescent="0.2">
      <c r="A243" s="257"/>
      <c r="B243" s="241"/>
      <c r="C243" s="241"/>
      <c r="D243" s="241"/>
      <c r="E243" s="241"/>
      <c r="F243" s="241"/>
      <c r="G243" s="241"/>
      <c r="H243" s="241"/>
      <c r="I243" s="241"/>
      <c r="J243" s="258"/>
    </row>
    <row r="244" spans="1:10" ht="30" x14ac:dyDescent="0.2">
      <c r="A244" s="259" t="s">
        <v>56</v>
      </c>
      <c r="B244" s="227" t="s">
        <v>786</v>
      </c>
      <c r="C244" s="227" t="s">
        <v>787</v>
      </c>
      <c r="D244" s="227" t="s">
        <v>788</v>
      </c>
      <c r="E244" s="231" t="s">
        <v>789</v>
      </c>
      <c r="F244" s="231"/>
      <c r="G244" s="227" t="s">
        <v>790</v>
      </c>
      <c r="H244" s="227" t="s">
        <v>791</v>
      </c>
      <c r="I244" s="227" t="s">
        <v>792</v>
      </c>
      <c r="J244" s="260" t="s">
        <v>793</v>
      </c>
    </row>
    <row r="245" spans="1:10" ht="25.5" x14ac:dyDescent="0.2">
      <c r="A245" s="261" t="s">
        <v>909</v>
      </c>
      <c r="B245" s="228" t="s">
        <v>57</v>
      </c>
      <c r="C245" s="228" t="s">
        <v>4</v>
      </c>
      <c r="D245" s="228" t="s">
        <v>58</v>
      </c>
      <c r="E245" s="232" t="s">
        <v>910</v>
      </c>
      <c r="F245" s="232"/>
      <c r="G245" s="228" t="s">
        <v>6</v>
      </c>
      <c r="H245" s="233">
        <v>1</v>
      </c>
      <c r="I245" s="234">
        <v>174.12</v>
      </c>
      <c r="J245" s="262">
        <v>174.12</v>
      </c>
    </row>
    <row r="246" spans="1:10" ht="25.5" x14ac:dyDescent="0.2">
      <c r="A246" s="248" t="s">
        <v>911</v>
      </c>
      <c r="B246" s="229" t="s">
        <v>1230</v>
      </c>
      <c r="C246" s="229" t="s">
        <v>4</v>
      </c>
      <c r="D246" s="229" t="s">
        <v>938</v>
      </c>
      <c r="E246" s="235" t="s">
        <v>910</v>
      </c>
      <c r="F246" s="235"/>
      <c r="G246" s="229" t="s">
        <v>914</v>
      </c>
      <c r="H246" s="236">
        <v>0.17</v>
      </c>
      <c r="I246" s="237">
        <v>22.81</v>
      </c>
      <c r="J246" s="249">
        <v>3.87</v>
      </c>
    </row>
    <row r="247" spans="1:10" ht="25.5" x14ac:dyDescent="0.2">
      <c r="A247" s="248" t="s">
        <v>911</v>
      </c>
      <c r="B247" s="229" t="s">
        <v>915</v>
      </c>
      <c r="C247" s="229" t="s">
        <v>4</v>
      </c>
      <c r="D247" s="229" t="s">
        <v>916</v>
      </c>
      <c r="E247" s="235" t="s">
        <v>910</v>
      </c>
      <c r="F247" s="235"/>
      <c r="G247" s="229" t="s">
        <v>914</v>
      </c>
      <c r="H247" s="236">
        <v>0.17</v>
      </c>
      <c r="I247" s="237">
        <v>18.16</v>
      </c>
      <c r="J247" s="249">
        <v>3.08</v>
      </c>
    </row>
    <row r="248" spans="1:10" x14ac:dyDescent="0.2">
      <c r="A248" s="250" t="s">
        <v>917</v>
      </c>
      <c r="B248" s="230" t="s">
        <v>1231</v>
      </c>
      <c r="C248" s="230" t="s">
        <v>4</v>
      </c>
      <c r="D248" s="230" t="s">
        <v>1232</v>
      </c>
      <c r="E248" s="238" t="s">
        <v>920</v>
      </c>
      <c r="F248" s="238"/>
      <c r="G248" s="230" t="s">
        <v>11</v>
      </c>
      <c r="H248" s="239">
        <v>16</v>
      </c>
      <c r="I248" s="240">
        <v>9.9</v>
      </c>
      <c r="J248" s="251">
        <v>158.4</v>
      </c>
    </row>
    <row r="249" spans="1:10" x14ac:dyDescent="0.2">
      <c r="A249" s="250" t="s">
        <v>917</v>
      </c>
      <c r="B249" s="230" t="s">
        <v>1233</v>
      </c>
      <c r="C249" s="230" t="s">
        <v>4</v>
      </c>
      <c r="D249" s="230" t="s">
        <v>1234</v>
      </c>
      <c r="E249" s="238" t="s">
        <v>920</v>
      </c>
      <c r="F249" s="238"/>
      <c r="G249" s="230" t="s">
        <v>121</v>
      </c>
      <c r="H249" s="239">
        <v>0.33</v>
      </c>
      <c r="I249" s="240">
        <v>26.6</v>
      </c>
      <c r="J249" s="251">
        <v>8.77</v>
      </c>
    </row>
    <row r="250" spans="1:10" ht="25.5" x14ac:dyDescent="0.2">
      <c r="A250" s="252"/>
      <c r="B250" s="253"/>
      <c r="C250" s="253"/>
      <c r="D250" s="253"/>
      <c r="E250" s="253" t="s">
        <v>926</v>
      </c>
      <c r="F250" s="254">
        <v>2.1987606151021346</v>
      </c>
      <c r="G250" s="253" t="s">
        <v>927</v>
      </c>
      <c r="H250" s="254">
        <v>2.59</v>
      </c>
      <c r="I250" s="253" t="s">
        <v>928</v>
      </c>
      <c r="J250" s="255">
        <v>4.79</v>
      </c>
    </row>
    <row r="251" spans="1:10" ht="26.25" thickBot="1" x14ac:dyDescent="0.25">
      <c r="A251" s="252"/>
      <c r="B251" s="253"/>
      <c r="C251" s="253"/>
      <c r="D251" s="253"/>
      <c r="E251" s="253" t="s">
        <v>929</v>
      </c>
      <c r="F251" s="254">
        <v>39.83</v>
      </c>
      <c r="G251" s="253"/>
      <c r="H251" s="256" t="s">
        <v>930</v>
      </c>
      <c r="I251" s="256"/>
      <c r="J251" s="255">
        <v>213.95</v>
      </c>
    </row>
    <row r="252" spans="1:10" ht="15" thickTop="1" x14ac:dyDescent="0.2">
      <c r="A252" s="257"/>
      <c r="B252" s="241"/>
      <c r="C252" s="241"/>
      <c r="D252" s="241"/>
      <c r="E252" s="241"/>
      <c r="F252" s="241"/>
      <c r="G252" s="241"/>
      <c r="H252" s="241"/>
      <c r="I252" s="241"/>
      <c r="J252" s="258"/>
    </row>
    <row r="253" spans="1:10" ht="30" x14ac:dyDescent="0.2">
      <c r="A253" s="259" t="s">
        <v>59</v>
      </c>
      <c r="B253" s="227" t="s">
        <v>786</v>
      </c>
      <c r="C253" s="227" t="s">
        <v>787</v>
      </c>
      <c r="D253" s="227" t="s">
        <v>788</v>
      </c>
      <c r="E253" s="231" t="s">
        <v>789</v>
      </c>
      <c r="F253" s="231"/>
      <c r="G253" s="227" t="s">
        <v>790</v>
      </c>
      <c r="H253" s="227" t="s">
        <v>791</v>
      </c>
      <c r="I253" s="227" t="s">
        <v>792</v>
      </c>
      <c r="J253" s="260" t="s">
        <v>793</v>
      </c>
    </row>
    <row r="254" spans="1:10" ht="25.5" x14ac:dyDescent="0.2">
      <c r="A254" s="261" t="s">
        <v>909</v>
      </c>
      <c r="B254" s="228" t="s">
        <v>60</v>
      </c>
      <c r="C254" s="228" t="s">
        <v>4</v>
      </c>
      <c r="D254" s="228" t="s">
        <v>61</v>
      </c>
      <c r="E254" s="232" t="s">
        <v>910</v>
      </c>
      <c r="F254" s="232"/>
      <c r="G254" s="228" t="s">
        <v>6</v>
      </c>
      <c r="H254" s="233">
        <v>1</v>
      </c>
      <c r="I254" s="234">
        <v>194.35</v>
      </c>
      <c r="J254" s="262">
        <v>194.35</v>
      </c>
    </row>
    <row r="255" spans="1:10" ht="25.5" x14ac:dyDescent="0.2">
      <c r="A255" s="248" t="s">
        <v>911</v>
      </c>
      <c r="B255" s="229" t="s">
        <v>1235</v>
      </c>
      <c r="C255" s="229" t="s">
        <v>4</v>
      </c>
      <c r="D255" s="229" t="s">
        <v>1236</v>
      </c>
      <c r="E255" s="235" t="s">
        <v>910</v>
      </c>
      <c r="F255" s="235"/>
      <c r="G255" s="229" t="s">
        <v>914</v>
      </c>
      <c r="H255" s="236">
        <v>0.5</v>
      </c>
      <c r="I255" s="237">
        <v>18.21</v>
      </c>
      <c r="J255" s="249">
        <v>9.1</v>
      </c>
    </row>
    <row r="256" spans="1:10" ht="25.5" x14ac:dyDescent="0.2">
      <c r="A256" s="248" t="s">
        <v>911</v>
      </c>
      <c r="B256" s="229" t="s">
        <v>1230</v>
      </c>
      <c r="C256" s="229" t="s">
        <v>4</v>
      </c>
      <c r="D256" s="229" t="s">
        <v>938</v>
      </c>
      <c r="E256" s="235" t="s">
        <v>910</v>
      </c>
      <c r="F256" s="235"/>
      <c r="G256" s="229" t="s">
        <v>914</v>
      </c>
      <c r="H256" s="236">
        <v>0.59930000000000005</v>
      </c>
      <c r="I256" s="237">
        <v>22.81</v>
      </c>
      <c r="J256" s="249">
        <v>13.67</v>
      </c>
    </row>
    <row r="257" spans="1:10" x14ac:dyDescent="0.2">
      <c r="A257" s="250" t="s">
        <v>917</v>
      </c>
      <c r="B257" s="230" t="s">
        <v>1237</v>
      </c>
      <c r="C257" s="230" t="s">
        <v>4</v>
      </c>
      <c r="D257" s="230" t="s">
        <v>1238</v>
      </c>
      <c r="E257" s="238" t="s">
        <v>920</v>
      </c>
      <c r="F257" s="238"/>
      <c r="G257" s="230" t="s">
        <v>1239</v>
      </c>
      <c r="H257" s="239">
        <v>0.15</v>
      </c>
      <c r="I257" s="240">
        <v>50</v>
      </c>
      <c r="J257" s="251">
        <v>7.5</v>
      </c>
    </row>
    <row r="258" spans="1:10" x14ac:dyDescent="0.2">
      <c r="A258" s="250" t="s">
        <v>917</v>
      </c>
      <c r="B258" s="230" t="s">
        <v>1240</v>
      </c>
      <c r="C258" s="230" t="s">
        <v>4</v>
      </c>
      <c r="D258" s="230" t="s">
        <v>1241</v>
      </c>
      <c r="E258" s="238" t="s">
        <v>920</v>
      </c>
      <c r="F258" s="238"/>
      <c r="G258" s="230" t="s">
        <v>102</v>
      </c>
      <c r="H258" s="239">
        <v>0.01</v>
      </c>
      <c r="I258" s="240">
        <v>88.82</v>
      </c>
      <c r="J258" s="251">
        <v>0.88</v>
      </c>
    </row>
    <row r="259" spans="1:10" ht="25.5" x14ac:dyDescent="0.2">
      <c r="A259" s="250" t="s">
        <v>917</v>
      </c>
      <c r="B259" s="230" t="s">
        <v>1242</v>
      </c>
      <c r="C259" s="230" t="s">
        <v>4</v>
      </c>
      <c r="D259" s="230" t="s">
        <v>1243</v>
      </c>
      <c r="E259" s="238" t="s">
        <v>920</v>
      </c>
      <c r="F259" s="238"/>
      <c r="G259" s="230" t="s">
        <v>6</v>
      </c>
      <c r="H259" s="239">
        <v>1.02</v>
      </c>
      <c r="I259" s="240">
        <v>160</v>
      </c>
      <c r="J259" s="251">
        <v>163.19999999999999</v>
      </c>
    </row>
    <row r="260" spans="1:10" ht="25.5" x14ac:dyDescent="0.2">
      <c r="A260" s="252"/>
      <c r="B260" s="253"/>
      <c r="C260" s="253"/>
      <c r="D260" s="253"/>
      <c r="E260" s="253" t="s">
        <v>926</v>
      </c>
      <c r="F260" s="254">
        <v>7.2022033509295387</v>
      </c>
      <c r="G260" s="253" t="s">
        <v>927</v>
      </c>
      <c r="H260" s="254">
        <v>8.49</v>
      </c>
      <c r="I260" s="253" t="s">
        <v>928</v>
      </c>
      <c r="J260" s="255">
        <v>15.69</v>
      </c>
    </row>
    <row r="261" spans="1:10" ht="26.25" thickBot="1" x14ac:dyDescent="0.25">
      <c r="A261" s="252"/>
      <c r="B261" s="253"/>
      <c r="C261" s="253"/>
      <c r="D261" s="253"/>
      <c r="E261" s="253" t="s">
        <v>929</v>
      </c>
      <c r="F261" s="254">
        <v>44.46</v>
      </c>
      <c r="G261" s="253"/>
      <c r="H261" s="256" t="s">
        <v>930</v>
      </c>
      <c r="I261" s="256"/>
      <c r="J261" s="255">
        <v>238.81</v>
      </c>
    </row>
    <row r="262" spans="1:10" ht="15" thickTop="1" x14ac:dyDescent="0.2">
      <c r="A262" s="257"/>
      <c r="B262" s="241"/>
      <c r="C262" s="241"/>
      <c r="D262" s="241"/>
      <c r="E262" s="241"/>
      <c r="F262" s="241"/>
      <c r="G262" s="241"/>
      <c r="H262" s="241"/>
      <c r="I262" s="241"/>
      <c r="J262" s="258"/>
    </row>
    <row r="263" spans="1:10" ht="30" x14ac:dyDescent="0.2">
      <c r="A263" s="259" t="s">
        <v>62</v>
      </c>
      <c r="B263" s="227" t="s">
        <v>786</v>
      </c>
      <c r="C263" s="227" t="s">
        <v>787</v>
      </c>
      <c r="D263" s="227" t="s">
        <v>788</v>
      </c>
      <c r="E263" s="231" t="s">
        <v>789</v>
      </c>
      <c r="F263" s="231"/>
      <c r="G263" s="227" t="s">
        <v>790</v>
      </c>
      <c r="H263" s="227" t="s">
        <v>791</v>
      </c>
      <c r="I263" s="227" t="s">
        <v>792</v>
      </c>
      <c r="J263" s="260" t="s">
        <v>793</v>
      </c>
    </row>
    <row r="264" spans="1:10" ht="25.5" x14ac:dyDescent="0.2">
      <c r="A264" s="261" t="s">
        <v>909</v>
      </c>
      <c r="B264" s="228" t="s">
        <v>63</v>
      </c>
      <c r="C264" s="228" t="s">
        <v>9</v>
      </c>
      <c r="D264" s="228" t="s">
        <v>64</v>
      </c>
      <c r="E264" s="232" t="s">
        <v>1244</v>
      </c>
      <c r="F264" s="232"/>
      <c r="G264" s="228" t="s">
        <v>11</v>
      </c>
      <c r="H264" s="233">
        <v>1</v>
      </c>
      <c r="I264" s="234">
        <v>20.63</v>
      </c>
      <c r="J264" s="262">
        <v>20.63</v>
      </c>
    </row>
    <row r="265" spans="1:10" ht="25.5" x14ac:dyDescent="0.2">
      <c r="A265" s="248" t="s">
        <v>911</v>
      </c>
      <c r="B265" s="229" t="s">
        <v>937</v>
      </c>
      <c r="C265" s="229" t="s">
        <v>21</v>
      </c>
      <c r="D265" s="229" t="s">
        <v>938</v>
      </c>
      <c r="E265" s="235" t="s">
        <v>934</v>
      </c>
      <c r="F265" s="235"/>
      <c r="G265" s="229" t="s">
        <v>914</v>
      </c>
      <c r="H265" s="236">
        <v>0.20399999999999999</v>
      </c>
      <c r="I265" s="237">
        <v>26.6</v>
      </c>
      <c r="J265" s="249">
        <v>5.42</v>
      </c>
    </row>
    <row r="266" spans="1:10" ht="25.5" x14ac:dyDescent="0.2">
      <c r="A266" s="250" t="s">
        <v>917</v>
      </c>
      <c r="B266" s="230" t="s">
        <v>1245</v>
      </c>
      <c r="C266" s="230" t="s">
        <v>9</v>
      </c>
      <c r="D266" s="230" t="s">
        <v>1246</v>
      </c>
      <c r="E266" s="238" t="s">
        <v>920</v>
      </c>
      <c r="F266" s="238"/>
      <c r="G266" s="230" t="s">
        <v>11</v>
      </c>
      <c r="H266" s="239">
        <v>1</v>
      </c>
      <c r="I266" s="240">
        <v>11.9</v>
      </c>
      <c r="J266" s="251">
        <v>11.9</v>
      </c>
    </row>
    <row r="267" spans="1:10" x14ac:dyDescent="0.2">
      <c r="A267" s="250" t="s">
        <v>917</v>
      </c>
      <c r="B267" s="230" t="s">
        <v>1247</v>
      </c>
      <c r="C267" s="230" t="s">
        <v>9</v>
      </c>
      <c r="D267" s="230" t="s">
        <v>1248</v>
      </c>
      <c r="E267" s="238" t="s">
        <v>920</v>
      </c>
      <c r="F267" s="238"/>
      <c r="G267" s="230" t="s">
        <v>11</v>
      </c>
      <c r="H267" s="239">
        <v>0.13</v>
      </c>
      <c r="I267" s="240">
        <v>25.52</v>
      </c>
      <c r="J267" s="251">
        <v>3.31</v>
      </c>
    </row>
    <row r="268" spans="1:10" ht="25.5" x14ac:dyDescent="0.2">
      <c r="A268" s="252"/>
      <c r="B268" s="253"/>
      <c r="C268" s="253"/>
      <c r="D268" s="253"/>
      <c r="E268" s="253" t="s">
        <v>926</v>
      </c>
      <c r="F268" s="254">
        <v>1.7948129446867109</v>
      </c>
      <c r="G268" s="253" t="s">
        <v>927</v>
      </c>
      <c r="H268" s="254">
        <v>2.12</v>
      </c>
      <c r="I268" s="253" t="s">
        <v>928</v>
      </c>
      <c r="J268" s="255">
        <v>3.91</v>
      </c>
    </row>
    <row r="269" spans="1:10" ht="26.25" thickBot="1" x14ac:dyDescent="0.25">
      <c r="A269" s="252"/>
      <c r="B269" s="253"/>
      <c r="C269" s="253"/>
      <c r="D269" s="253"/>
      <c r="E269" s="253" t="s">
        <v>929</v>
      </c>
      <c r="F269" s="254">
        <v>4.72</v>
      </c>
      <c r="G269" s="253"/>
      <c r="H269" s="256" t="s">
        <v>930</v>
      </c>
      <c r="I269" s="256"/>
      <c r="J269" s="255">
        <v>25.35</v>
      </c>
    </row>
    <row r="270" spans="1:10" ht="15" thickTop="1" x14ac:dyDescent="0.2">
      <c r="A270" s="257"/>
      <c r="B270" s="241"/>
      <c r="C270" s="241"/>
      <c r="D270" s="241"/>
      <c r="E270" s="241"/>
      <c r="F270" s="241"/>
      <c r="G270" s="241"/>
      <c r="H270" s="241"/>
      <c r="I270" s="241"/>
      <c r="J270" s="258"/>
    </row>
    <row r="271" spans="1:10" ht="30" x14ac:dyDescent="0.2">
      <c r="A271" s="259" t="s">
        <v>67</v>
      </c>
      <c r="B271" s="227" t="s">
        <v>786</v>
      </c>
      <c r="C271" s="227" t="s">
        <v>787</v>
      </c>
      <c r="D271" s="227" t="s">
        <v>788</v>
      </c>
      <c r="E271" s="231" t="s">
        <v>789</v>
      </c>
      <c r="F271" s="231"/>
      <c r="G271" s="227" t="s">
        <v>790</v>
      </c>
      <c r="H271" s="227" t="s">
        <v>791</v>
      </c>
      <c r="I271" s="227" t="s">
        <v>792</v>
      </c>
      <c r="J271" s="260" t="s">
        <v>793</v>
      </c>
    </row>
    <row r="272" spans="1:10" ht="25.5" x14ac:dyDescent="0.2">
      <c r="A272" s="261" t="s">
        <v>909</v>
      </c>
      <c r="B272" s="228" t="s">
        <v>68</v>
      </c>
      <c r="C272" s="228" t="s">
        <v>37</v>
      </c>
      <c r="D272" s="228" t="s">
        <v>69</v>
      </c>
      <c r="E272" s="232" t="s">
        <v>1249</v>
      </c>
      <c r="F272" s="232"/>
      <c r="G272" s="228" t="s">
        <v>70</v>
      </c>
      <c r="H272" s="233">
        <v>1</v>
      </c>
      <c r="I272" s="234">
        <v>3922.33</v>
      </c>
      <c r="J272" s="262">
        <v>3922.33</v>
      </c>
    </row>
    <row r="273" spans="1:10" ht="25.5" x14ac:dyDescent="0.2">
      <c r="A273" s="248" t="s">
        <v>911</v>
      </c>
      <c r="B273" s="229" t="s">
        <v>1250</v>
      </c>
      <c r="C273" s="229" t="s">
        <v>9</v>
      </c>
      <c r="D273" s="229" t="s">
        <v>1251</v>
      </c>
      <c r="E273" s="235" t="s">
        <v>1211</v>
      </c>
      <c r="F273" s="235"/>
      <c r="G273" s="229" t="s">
        <v>914</v>
      </c>
      <c r="H273" s="236">
        <v>1</v>
      </c>
      <c r="I273" s="237">
        <v>7.18</v>
      </c>
      <c r="J273" s="249">
        <v>7.18</v>
      </c>
    </row>
    <row r="274" spans="1:10" ht="25.5" x14ac:dyDescent="0.2">
      <c r="A274" s="248" t="s">
        <v>911</v>
      </c>
      <c r="B274" s="229" t="s">
        <v>1252</v>
      </c>
      <c r="C274" s="229" t="s">
        <v>9</v>
      </c>
      <c r="D274" s="229" t="s">
        <v>1253</v>
      </c>
      <c r="E274" s="235" t="s">
        <v>1254</v>
      </c>
      <c r="F274" s="235"/>
      <c r="G274" s="229" t="s">
        <v>102</v>
      </c>
      <c r="H274" s="236">
        <v>0.02</v>
      </c>
      <c r="I274" s="237">
        <v>993.76</v>
      </c>
      <c r="J274" s="249">
        <v>19.87</v>
      </c>
    </row>
    <row r="275" spans="1:10" ht="25.5" x14ac:dyDescent="0.2">
      <c r="A275" s="250" t="s">
        <v>917</v>
      </c>
      <c r="B275" s="230" t="s">
        <v>1255</v>
      </c>
      <c r="C275" s="230" t="s">
        <v>37</v>
      </c>
      <c r="D275" s="230" t="s">
        <v>1256</v>
      </c>
      <c r="E275" s="238" t="s">
        <v>1193</v>
      </c>
      <c r="F275" s="238"/>
      <c r="G275" s="230" t="s">
        <v>70</v>
      </c>
      <c r="H275" s="239">
        <v>1.1000000000000001</v>
      </c>
      <c r="I275" s="240">
        <v>3541.17</v>
      </c>
      <c r="J275" s="251">
        <v>3895.28</v>
      </c>
    </row>
    <row r="276" spans="1:10" ht="25.5" x14ac:dyDescent="0.2">
      <c r="A276" s="252"/>
      <c r="B276" s="253"/>
      <c r="C276" s="253"/>
      <c r="D276" s="253"/>
      <c r="E276" s="253" t="s">
        <v>926</v>
      </c>
      <c r="F276" s="254">
        <v>2.7863208629791139</v>
      </c>
      <c r="G276" s="253" t="s">
        <v>927</v>
      </c>
      <c r="H276" s="254">
        <v>3.28</v>
      </c>
      <c r="I276" s="253" t="s">
        <v>928</v>
      </c>
      <c r="J276" s="255">
        <v>6.07</v>
      </c>
    </row>
    <row r="277" spans="1:10" ht="26.25" thickBot="1" x14ac:dyDescent="0.25">
      <c r="A277" s="252"/>
      <c r="B277" s="253"/>
      <c r="C277" s="253"/>
      <c r="D277" s="253"/>
      <c r="E277" s="253" t="s">
        <v>929</v>
      </c>
      <c r="F277" s="254">
        <v>897.42</v>
      </c>
      <c r="G277" s="253"/>
      <c r="H277" s="256" t="s">
        <v>930</v>
      </c>
      <c r="I277" s="256"/>
      <c r="J277" s="255">
        <v>4819.75</v>
      </c>
    </row>
    <row r="278" spans="1:10" ht="15" thickTop="1" x14ac:dyDescent="0.2">
      <c r="A278" s="257"/>
      <c r="B278" s="241"/>
      <c r="C278" s="241"/>
      <c r="D278" s="241"/>
      <c r="E278" s="241"/>
      <c r="F278" s="241"/>
      <c r="G278" s="241"/>
      <c r="H278" s="241"/>
      <c r="I278" s="241"/>
      <c r="J278" s="258"/>
    </row>
    <row r="279" spans="1:10" ht="30" x14ac:dyDescent="0.2">
      <c r="A279" s="259" t="s">
        <v>71</v>
      </c>
      <c r="B279" s="227" t="s">
        <v>786</v>
      </c>
      <c r="C279" s="227" t="s">
        <v>787</v>
      </c>
      <c r="D279" s="227" t="s">
        <v>788</v>
      </c>
      <c r="E279" s="231" t="s">
        <v>789</v>
      </c>
      <c r="F279" s="231"/>
      <c r="G279" s="227" t="s">
        <v>790</v>
      </c>
      <c r="H279" s="227" t="s">
        <v>791</v>
      </c>
      <c r="I279" s="227" t="s">
        <v>792</v>
      </c>
      <c r="J279" s="260" t="s">
        <v>793</v>
      </c>
    </row>
    <row r="280" spans="1:10" ht="25.5" x14ac:dyDescent="0.2">
      <c r="A280" s="261" t="s">
        <v>909</v>
      </c>
      <c r="B280" s="228" t="s">
        <v>72</v>
      </c>
      <c r="C280" s="228" t="s">
        <v>37</v>
      </c>
      <c r="D280" s="228" t="s">
        <v>73</v>
      </c>
      <c r="E280" s="232" t="s">
        <v>1249</v>
      </c>
      <c r="F280" s="232"/>
      <c r="G280" s="228" t="s">
        <v>74</v>
      </c>
      <c r="H280" s="233">
        <v>1</v>
      </c>
      <c r="I280" s="234">
        <v>4000.17</v>
      </c>
      <c r="J280" s="262">
        <v>4000.17</v>
      </c>
    </row>
    <row r="281" spans="1:10" ht="25.5" x14ac:dyDescent="0.2">
      <c r="A281" s="248" t="s">
        <v>911</v>
      </c>
      <c r="B281" s="229" t="s">
        <v>1257</v>
      </c>
      <c r="C281" s="229" t="s">
        <v>9</v>
      </c>
      <c r="D281" s="229" t="s">
        <v>1258</v>
      </c>
      <c r="E281" s="235" t="s">
        <v>1254</v>
      </c>
      <c r="F281" s="235"/>
      <c r="G281" s="229" t="s">
        <v>102</v>
      </c>
      <c r="H281" s="236">
        <v>0.2</v>
      </c>
      <c r="I281" s="237">
        <v>1226.1300000000001</v>
      </c>
      <c r="J281" s="249">
        <v>245.22</v>
      </c>
    </row>
    <row r="282" spans="1:10" ht="25.5" x14ac:dyDescent="0.2">
      <c r="A282" s="248" t="s">
        <v>911</v>
      </c>
      <c r="B282" s="229" t="s">
        <v>1250</v>
      </c>
      <c r="C282" s="229" t="s">
        <v>9</v>
      </c>
      <c r="D282" s="229" t="s">
        <v>1251</v>
      </c>
      <c r="E282" s="235" t="s">
        <v>1211</v>
      </c>
      <c r="F282" s="235"/>
      <c r="G282" s="229" t="s">
        <v>914</v>
      </c>
      <c r="H282" s="236">
        <v>1</v>
      </c>
      <c r="I282" s="237">
        <v>7.18</v>
      </c>
      <c r="J282" s="249">
        <v>7.18</v>
      </c>
    </row>
    <row r="283" spans="1:10" ht="25.5" x14ac:dyDescent="0.2">
      <c r="A283" s="250" t="s">
        <v>917</v>
      </c>
      <c r="B283" s="230" t="s">
        <v>1259</v>
      </c>
      <c r="C283" s="230" t="s">
        <v>37</v>
      </c>
      <c r="D283" s="230" t="s">
        <v>1260</v>
      </c>
      <c r="E283" s="238" t="s">
        <v>1193</v>
      </c>
      <c r="F283" s="238"/>
      <c r="G283" s="230" t="s">
        <v>11</v>
      </c>
      <c r="H283" s="239">
        <v>1</v>
      </c>
      <c r="I283" s="240">
        <v>3747.77</v>
      </c>
      <c r="J283" s="251">
        <v>3747.77</v>
      </c>
    </row>
    <row r="284" spans="1:10" ht="25.5" x14ac:dyDescent="0.2">
      <c r="A284" s="252"/>
      <c r="B284" s="253"/>
      <c r="C284" s="253"/>
      <c r="D284" s="253"/>
      <c r="E284" s="253" t="s">
        <v>926</v>
      </c>
      <c r="F284" s="254">
        <v>36.194629300000003</v>
      </c>
      <c r="G284" s="253" t="s">
        <v>927</v>
      </c>
      <c r="H284" s="254">
        <v>42.66</v>
      </c>
      <c r="I284" s="253" t="s">
        <v>928</v>
      </c>
      <c r="J284" s="255">
        <v>78.849999999999994</v>
      </c>
    </row>
    <row r="285" spans="1:10" ht="26.25" thickBot="1" x14ac:dyDescent="0.25">
      <c r="A285" s="252"/>
      <c r="B285" s="253"/>
      <c r="C285" s="253"/>
      <c r="D285" s="253"/>
      <c r="E285" s="253" t="s">
        <v>929</v>
      </c>
      <c r="F285" s="254">
        <v>915.23</v>
      </c>
      <c r="G285" s="253"/>
      <c r="H285" s="256" t="s">
        <v>930</v>
      </c>
      <c r="I285" s="256"/>
      <c r="J285" s="255">
        <v>4915.3999999999996</v>
      </c>
    </row>
    <row r="286" spans="1:10" ht="15" thickTop="1" x14ac:dyDescent="0.2">
      <c r="A286" s="257"/>
      <c r="B286" s="241"/>
      <c r="C286" s="241"/>
      <c r="D286" s="241"/>
      <c r="E286" s="241"/>
      <c r="F286" s="241"/>
      <c r="G286" s="241"/>
      <c r="H286" s="241"/>
      <c r="I286" s="241"/>
      <c r="J286" s="258"/>
    </row>
    <row r="287" spans="1:10" ht="30" x14ac:dyDescent="0.2">
      <c r="A287" s="259" t="s">
        <v>77</v>
      </c>
      <c r="B287" s="227" t="s">
        <v>786</v>
      </c>
      <c r="C287" s="227" t="s">
        <v>787</v>
      </c>
      <c r="D287" s="227" t="s">
        <v>788</v>
      </c>
      <c r="E287" s="231" t="s">
        <v>789</v>
      </c>
      <c r="F287" s="231"/>
      <c r="G287" s="227" t="s">
        <v>790</v>
      </c>
      <c r="H287" s="227" t="s">
        <v>791</v>
      </c>
      <c r="I287" s="227" t="s">
        <v>792</v>
      </c>
      <c r="J287" s="260" t="s">
        <v>793</v>
      </c>
    </row>
    <row r="288" spans="1:10" ht="25.5" x14ac:dyDescent="0.2">
      <c r="A288" s="261" t="s">
        <v>909</v>
      </c>
      <c r="B288" s="228" t="s">
        <v>78</v>
      </c>
      <c r="C288" s="228" t="s">
        <v>79</v>
      </c>
      <c r="D288" s="228" t="s">
        <v>80</v>
      </c>
      <c r="E288" s="232" t="s">
        <v>1261</v>
      </c>
      <c r="F288" s="232"/>
      <c r="G288" s="228" t="s">
        <v>74</v>
      </c>
      <c r="H288" s="233">
        <v>1</v>
      </c>
      <c r="I288" s="234">
        <v>185.64</v>
      </c>
      <c r="J288" s="262">
        <v>185.64</v>
      </c>
    </row>
    <row r="289" spans="1:10" ht="25.5" x14ac:dyDescent="0.2">
      <c r="A289" s="248" t="s">
        <v>911</v>
      </c>
      <c r="B289" s="229" t="s">
        <v>1262</v>
      </c>
      <c r="C289" s="229" t="s">
        <v>79</v>
      </c>
      <c r="D289" s="229" t="s">
        <v>1263</v>
      </c>
      <c r="E289" s="235" t="s">
        <v>1264</v>
      </c>
      <c r="F289" s="235"/>
      <c r="G289" s="229" t="s">
        <v>1265</v>
      </c>
      <c r="H289" s="236">
        <v>0.23</v>
      </c>
      <c r="I289" s="237">
        <v>3.74</v>
      </c>
      <c r="J289" s="249">
        <v>0.86</v>
      </c>
    </row>
    <row r="290" spans="1:10" ht="25.5" x14ac:dyDescent="0.2">
      <c r="A290" s="248" t="s">
        <v>911</v>
      </c>
      <c r="B290" s="229" t="s">
        <v>1266</v>
      </c>
      <c r="C290" s="229" t="s">
        <v>79</v>
      </c>
      <c r="D290" s="229" t="s">
        <v>1267</v>
      </c>
      <c r="E290" s="235" t="s">
        <v>1264</v>
      </c>
      <c r="F290" s="235"/>
      <c r="G290" s="229" t="s">
        <v>1265</v>
      </c>
      <c r="H290" s="236">
        <v>1.18</v>
      </c>
      <c r="I290" s="237">
        <v>3.74</v>
      </c>
      <c r="J290" s="249">
        <v>4.41</v>
      </c>
    </row>
    <row r="291" spans="1:10" x14ac:dyDescent="0.2">
      <c r="A291" s="250" t="s">
        <v>917</v>
      </c>
      <c r="B291" s="230" t="s">
        <v>1268</v>
      </c>
      <c r="C291" s="230" t="s">
        <v>79</v>
      </c>
      <c r="D291" s="230" t="s">
        <v>1269</v>
      </c>
      <c r="E291" s="238" t="s">
        <v>920</v>
      </c>
      <c r="F291" s="238"/>
      <c r="G291" s="230" t="s">
        <v>102</v>
      </c>
      <c r="H291" s="239">
        <v>0.05</v>
      </c>
      <c r="I291" s="240">
        <v>21</v>
      </c>
      <c r="J291" s="251">
        <v>1.05</v>
      </c>
    </row>
    <row r="292" spans="1:10" x14ac:dyDescent="0.2">
      <c r="A292" s="250" t="s">
        <v>917</v>
      </c>
      <c r="B292" s="230" t="s">
        <v>1270</v>
      </c>
      <c r="C292" s="230" t="s">
        <v>79</v>
      </c>
      <c r="D292" s="230" t="s">
        <v>1271</v>
      </c>
      <c r="E292" s="238" t="s">
        <v>920</v>
      </c>
      <c r="F292" s="238"/>
      <c r="G292" s="230" t="s">
        <v>102</v>
      </c>
      <c r="H292" s="239">
        <v>0.20499999999999999</v>
      </c>
      <c r="I292" s="240">
        <v>79.28</v>
      </c>
      <c r="J292" s="251">
        <v>16.25</v>
      </c>
    </row>
    <row r="293" spans="1:10" x14ac:dyDescent="0.2">
      <c r="A293" s="250" t="s">
        <v>917</v>
      </c>
      <c r="B293" s="230" t="s">
        <v>1272</v>
      </c>
      <c r="C293" s="230" t="s">
        <v>79</v>
      </c>
      <c r="D293" s="230" t="s">
        <v>1273</v>
      </c>
      <c r="E293" s="238" t="s">
        <v>920</v>
      </c>
      <c r="F293" s="238"/>
      <c r="G293" s="230" t="s">
        <v>1274</v>
      </c>
      <c r="H293" s="239">
        <v>0.8</v>
      </c>
      <c r="I293" s="240">
        <v>3.86</v>
      </c>
      <c r="J293" s="251">
        <v>3.08</v>
      </c>
    </row>
    <row r="294" spans="1:10" x14ac:dyDescent="0.2">
      <c r="A294" s="250" t="s">
        <v>917</v>
      </c>
      <c r="B294" s="230" t="s">
        <v>1275</v>
      </c>
      <c r="C294" s="230" t="s">
        <v>79</v>
      </c>
      <c r="D294" s="230" t="s">
        <v>1276</v>
      </c>
      <c r="E294" s="238" t="s">
        <v>920</v>
      </c>
      <c r="F294" s="238"/>
      <c r="G294" s="230" t="s">
        <v>74</v>
      </c>
      <c r="H294" s="239">
        <v>1</v>
      </c>
      <c r="I294" s="240">
        <v>140.26</v>
      </c>
      <c r="J294" s="251">
        <v>140.26</v>
      </c>
    </row>
    <row r="295" spans="1:10" x14ac:dyDescent="0.2">
      <c r="A295" s="250" t="s">
        <v>917</v>
      </c>
      <c r="B295" s="230" t="s">
        <v>1277</v>
      </c>
      <c r="C295" s="230" t="s">
        <v>21</v>
      </c>
      <c r="D295" s="230" t="s">
        <v>1278</v>
      </c>
      <c r="E295" s="238" t="s">
        <v>1186</v>
      </c>
      <c r="F295" s="238"/>
      <c r="G295" s="230" t="s">
        <v>914</v>
      </c>
      <c r="H295" s="239">
        <v>0.23</v>
      </c>
      <c r="I295" s="240">
        <v>13.6</v>
      </c>
      <c r="J295" s="251">
        <v>3.12</v>
      </c>
    </row>
    <row r="296" spans="1:10" x14ac:dyDescent="0.2">
      <c r="A296" s="250" t="s">
        <v>917</v>
      </c>
      <c r="B296" s="230" t="s">
        <v>1279</v>
      </c>
      <c r="C296" s="230" t="s">
        <v>21</v>
      </c>
      <c r="D296" s="230" t="s">
        <v>1280</v>
      </c>
      <c r="E296" s="238" t="s">
        <v>1186</v>
      </c>
      <c r="F296" s="238"/>
      <c r="G296" s="230" t="s">
        <v>914</v>
      </c>
      <c r="H296" s="239">
        <v>1.18</v>
      </c>
      <c r="I296" s="240">
        <v>14.08</v>
      </c>
      <c r="J296" s="251">
        <v>16.61</v>
      </c>
    </row>
    <row r="297" spans="1:10" ht="25.5" x14ac:dyDescent="0.2">
      <c r="A297" s="252"/>
      <c r="B297" s="253"/>
      <c r="C297" s="253"/>
      <c r="D297" s="253"/>
      <c r="E297" s="253" t="s">
        <v>926</v>
      </c>
      <c r="F297" s="254">
        <v>9.0566904000000008</v>
      </c>
      <c r="G297" s="253" t="s">
        <v>927</v>
      </c>
      <c r="H297" s="254">
        <v>10.67</v>
      </c>
      <c r="I297" s="253" t="s">
        <v>928</v>
      </c>
      <c r="J297" s="255">
        <v>19.73</v>
      </c>
    </row>
    <row r="298" spans="1:10" ht="26.25" thickBot="1" x14ac:dyDescent="0.25">
      <c r="A298" s="252"/>
      <c r="B298" s="253"/>
      <c r="C298" s="253"/>
      <c r="D298" s="253"/>
      <c r="E298" s="253" t="s">
        <v>929</v>
      </c>
      <c r="F298" s="254">
        <v>42.47</v>
      </c>
      <c r="G298" s="253"/>
      <c r="H298" s="256" t="s">
        <v>930</v>
      </c>
      <c r="I298" s="256"/>
      <c r="J298" s="255">
        <v>228.11</v>
      </c>
    </row>
    <row r="299" spans="1:10" ht="15" thickTop="1" x14ac:dyDescent="0.2">
      <c r="A299" s="257"/>
      <c r="B299" s="241"/>
      <c r="C299" s="241"/>
      <c r="D299" s="241"/>
      <c r="E299" s="241"/>
      <c r="F299" s="241"/>
      <c r="G299" s="241"/>
      <c r="H299" s="241"/>
      <c r="I299" s="241"/>
      <c r="J299" s="258"/>
    </row>
    <row r="300" spans="1:10" ht="30" x14ac:dyDescent="0.2">
      <c r="A300" s="259" t="s">
        <v>84</v>
      </c>
      <c r="B300" s="227" t="s">
        <v>786</v>
      </c>
      <c r="C300" s="227" t="s">
        <v>787</v>
      </c>
      <c r="D300" s="227" t="s">
        <v>788</v>
      </c>
      <c r="E300" s="231" t="s">
        <v>789</v>
      </c>
      <c r="F300" s="231"/>
      <c r="G300" s="227" t="s">
        <v>790</v>
      </c>
      <c r="H300" s="227" t="s">
        <v>791</v>
      </c>
      <c r="I300" s="227" t="s">
        <v>792</v>
      </c>
      <c r="J300" s="260" t="s">
        <v>793</v>
      </c>
    </row>
    <row r="301" spans="1:10" ht="25.5" x14ac:dyDescent="0.2">
      <c r="A301" s="261" t="s">
        <v>909</v>
      </c>
      <c r="B301" s="228" t="s">
        <v>85</v>
      </c>
      <c r="C301" s="228" t="s">
        <v>37</v>
      </c>
      <c r="D301" s="228" t="s">
        <v>86</v>
      </c>
      <c r="E301" s="232" t="s">
        <v>1281</v>
      </c>
      <c r="F301" s="232"/>
      <c r="G301" s="228" t="s">
        <v>39</v>
      </c>
      <c r="H301" s="233">
        <v>1</v>
      </c>
      <c r="I301" s="234">
        <v>4394.28</v>
      </c>
      <c r="J301" s="262">
        <v>4394.28</v>
      </c>
    </row>
    <row r="302" spans="1:10" ht="25.5" x14ac:dyDescent="0.2">
      <c r="A302" s="248" t="s">
        <v>911</v>
      </c>
      <c r="B302" s="229" t="s">
        <v>1282</v>
      </c>
      <c r="C302" s="229" t="s">
        <v>9</v>
      </c>
      <c r="D302" s="229" t="s">
        <v>1283</v>
      </c>
      <c r="E302" s="235" t="s">
        <v>1212</v>
      </c>
      <c r="F302" s="235"/>
      <c r="G302" s="229" t="s">
        <v>11</v>
      </c>
      <c r="H302" s="236">
        <v>1</v>
      </c>
      <c r="I302" s="237">
        <v>71.27</v>
      </c>
      <c r="J302" s="249">
        <v>71.27</v>
      </c>
    </row>
    <row r="303" spans="1:10" ht="25.5" x14ac:dyDescent="0.2">
      <c r="A303" s="248" t="s">
        <v>911</v>
      </c>
      <c r="B303" s="229" t="s">
        <v>1284</v>
      </c>
      <c r="C303" s="229" t="s">
        <v>9</v>
      </c>
      <c r="D303" s="229" t="s">
        <v>1285</v>
      </c>
      <c r="E303" s="235" t="s">
        <v>1286</v>
      </c>
      <c r="F303" s="235"/>
      <c r="G303" s="229" t="s">
        <v>6</v>
      </c>
      <c r="H303" s="236">
        <v>1</v>
      </c>
      <c r="I303" s="237">
        <v>573.01</v>
      </c>
      <c r="J303" s="249">
        <v>573.01</v>
      </c>
    </row>
    <row r="304" spans="1:10" x14ac:dyDescent="0.2">
      <c r="A304" s="250" t="s">
        <v>917</v>
      </c>
      <c r="B304" s="230" t="s">
        <v>1287</v>
      </c>
      <c r="C304" s="230" t="s">
        <v>37</v>
      </c>
      <c r="D304" s="230" t="s">
        <v>1288</v>
      </c>
      <c r="E304" s="238" t="s">
        <v>920</v>
      </c>
      <c r="F304" s="238"/>
      <c r="G304" s="230" t="s">
        <v>1289</v>
      </c>
      <c r="H304" s="239">
        <v>1.5</v>
      </c>
      <c r="I304" s="240">
        <v>2500</v>
      </c>
      <c r="J304" s="251">
        <v>3750</v>
      </c>
    </row>
    <row r="305" spans="1:10" ht="25.5" x14ac:dyDescent="0.2">
      <c r="A305" s="252"/>
      <c r="B305" s="253"/>
      <c r="C305" s="253"/>
      <c r="D305" s="253"/>
      <c r="E305" s="253" t="s">
        <v>926</v>
      </c>
      <c r="F305" s="254">
        <v>15.7401882</v>
      </c>
      <c r="G305" s="253" t="s">
        <v>927</v>
      </c>
      <c r="H305" s="254">
        <v>18.55</v>
      </c>
      <c r="I305" s="253" t="s">
        <v>928</v>
      </c>
      <c r="J305" s="255">
        <v>34.29</v>
      </c>
    </row>
    <row r="306" spans="1:10" ht="26.25" thickBot="1" x14ac:dyDescent="0.25">
      <c r="A306" s="252"/>
      <c r="B306" s="253"/>
      <c r="C306" s="253"/>
      <c r="D306" s="253"/>
      <c r="E306" s="253" t="s">
        <v>929</v>
      </c>
      <c r="F306" s="254">
        <v>1005.41</v>
      </c>
      <c r="G306" s="253"/>
      <c r="H306" s="256" t="s">
        <v>930</v>
      </c>
      <c r="I306" s="256"/>
      <c r="J306" s="255">
        <v>5399.69</v>
      </c>
    </row>
    <row r="307" spans="1:10" ht="15" thickTop="1" x14ac:dyDescent="0.2">
      <c r="A307" s="257"/>
      <c r="B307" s="241"/>
      <c r="C307" s="241"/>
      <c r="D307" s="241"/>
      <c r="E307" s="241"/>
      <c r="F307" s="241"/>
      <c r="G307" s="241"/>
      <c r="H307" s="241"/>
      <c r="I307" s="241"/>
      <c r="J307" s="258"/>
    </row>
    <row r="308" spans="1:10" ht="30" x14ac:dyDescent="0.2">
      <c r="A308" s="259" t="s">
        <v>91</v>
      </c>
      <c r="B308" s="227" t="s">
        <v>786</v>
      </c>
      <c r="C308" s="227" t="s">
        <v>787</v>
      </c>
      <c r="D308" s="227" t="s">
        <v>788</v>
      </c>
      <c r="E308" s="231" t="s">
        <v>789</v>
      </c>
      <c r="F308" s="231"/>
      <c r="G308" s="227" t="s">
        <v>790</v>
      </c>
      <c r="H308" s="227" t="s">
        <v>791</v>
      </c>
      <c r="I308" s="227" t="s">
        <v>792</v>
      </c>
      <c r="J308" s="260" t="s">
        <v>793</v>
      </c>
    </row>
    <row r="309" spans="1:10" ht="25.5" x14ac:dyDescent="0.2">
      <c r="A309" s="261" t="s">
        <v>909</v>
      </c>
      <c r="B309" s="228" t="s">
        <v>92</v>
      </c>
      <c r="C309" s="228" t="s">
        <v>9</v>
      </c>
      <c r="D309" s="228" t="s">
        <v>93</v>
      </c>
      <c r="E309" s="232" t="s">
        <v>931</v>
      </c>
      <c r="F309" s="232"/>
      <c r="G309" s="228" t="s">
        <v>31</v>
      </c>
      <c r="H309" s="233">
        <v>1</v>
      </c>
      <c r="I309" s="234">
        <v>8.0399999999999991</v>
      </c>
      <c r="J309" s="262">
        <v>8.0399999999999991</v>
      </c>
    </row>
    <row r="310" spans="1:10" ht="25.5" x14ac:dyDescent="0.2">
      <c r="A310" s="248" t="s">
        <v>911</v>
      </c>
      <c r="B310" s="229" t="s">
        <v>939</v>
      </c>
      <c r="C310" s="229" t="s">
        <v>21</v>
      </c>
      <c r="D310" s="229" t="s">
        <v>916</v>
      </c>
      <c r="E310" s="235" t="s">
        <v>934</v>
      </c>
      <c r="F310" s="235"/>
      <c r="G310" s="229" t="s">
        <v>914</v>
      </c>
      <c r="H310" s="236">
        <v>8.5000000000000006E-2</v>
      </c>
      <c r="I310" s="237">
        <v>21.14</v>
      </c>
      <c r="J310" s="249">
        <v>1.79</v>
      </c>
    </row>
    <row r="311" spans="1:10" ht="25.5" x14ac:dyDescent="0.2">
      <c r="A311" s="250" t="s">
        <v>917</v>
      </c>
      <c r="B311" s="230" t="s">
        <v>1290</v>
      </c>
      <c r="C311" s="230" t="s">
        <v>9</v>
      </c>
      <c r="D311" s="230" t="s">
        <v>1291</v>
      </c>
      <c r="E311" s="238" t="s">
        <v>920</v>
      </c>
      <c r="F311" s="238"/>
      <c r="G311" s="230" t="s">
        <v>6</v>
      </c>
      <c r="H311" s="239">
        <v>1</v>
      </c>
      <c r="I311" s="240">
        <v>6.25</v>
      </c>
      <c r="J311" s="251">
        <v>6.25</v>
      </c>
    </row>
    <row r="312" spans="1:10" ht="25.5" x14ac:dyDescent="0.2">
      <c r="A312" s="252"/>
      <c r="B312" s="253"/>
      <c r="C312" s="253"/>
      <c r="D312" s="253"/>
      <c r="E312" s="253" t="s">
        <v>926</v>
      </c>
      <c r="F312" s="254">
        <v>0.54165710351159058</v>
      </c>
      <c r="G312" s="253" t="s">
        <v>927</v>
      </c>
      <c r="H312" s="254">
        <v>0.64</v>
      </c>
      <c r="I312" s="253" t="s">
        <v>928</v>
      </c>
      <c r="J312" s="255">
        <v>1.18</v>
      </c>
    </row>
    <row r="313" spans="1:10" ht="26.25" thickBot="1" x14ac:dyDescent="0.25">
      <c r="A313" s="252"/>
      <c r="B313" s="253"/>
      <c r="C313" s="253"/>
      <c r="D313" s="253"/>
      <c r="E313" s="253" t="s">
        <v>929</v>
      </c>
      <c r="F313" s="254">
        <v>1.83</v>
      </c>
      <c r="G313" s="253"/>
      <c r="H313" s="256" t="s">
        <v>930</v>
      </c>
      <c r="I313" s="256"/>
      <c r="J313" s="255">
        <v>9.8699999999999992</v>
      </c>
    </row>
    <row r="314" spans="1:10" ht="15" thickTop="1" x14ac:dyDescent="0.2">
      <c r="A314" s="257"/>
      <c r="B314" s="241"/>
      <c r="C314" s="241"/>
      <c r="D314" s="241"/>
      <c r="E314" s="241"/>
      <c r="F314" s="241"/>
      <c r="G314" s="241"/>
      <c r="H314" s="241"/>
      <c r="I314" s="241"/>
      <c r="J314" s="258"/>
    </row>
    <row r="315" spans="1:10" ht="30" x14ac:dyDescent="0.2">
      <c r="A315" s="259" t="s">
        <v>96</v>
      </c>
      <c r="B315" s="227" t="s">
        <v>786</v>
      </c>
      <c r="C315" s="227" t="s">
        <v>787</v>
      </c>
      <c r="D315" s="227" t="s">
        <v>788</v>
      </c>
      <c r="E315" s="231" t="s">
        <v>789</v>
      </c>
      <c r="F315" s="231"/>
      <c r="G315" s="227" t="s">
        <v>790</v>
      </c>
      <c r="H315" s="227" t="s">
        <v>791</v>
      </c>
      <c r="I315" s="227" t="s">
        <v>792</v>
      </c>
      <c r="J315" s="260" t="s">
        <v>793</v>
      </c>
    </row>
    <row r="316" spans="1:10" ht="25.5" x14ac:dyDescent="0.2">
      <c r="A316" s="261" t="s">
        <v>909</v>
      </c>
      <c r="B316" s="228" t="s">
        <v>97</v>
      </c>
      <c r="C316" s="228" t="s">
        <v>9</v>
      </c>
      <c r="D316" s="228" t="s">
        <v>98</v>
      </c>
      <c r="E316" s="232" t="s">
        <v>931</v>
      </c>
      <c r="F316" s="232"/>
      <c r="G316" s="228" t="s">
        <v>6</v>
      </c>
      <c r="H316" s="233">
        <v>1</v>
      </c>
      <c r="I316" s="234">
        <v>11.99</v>
      </c>
      <c r="J316" s="262">
        <v>11.99</v>
      </c>
    </row>
    <row r="317" spans="1:10" ht="25.5" x14ac:dyDescent="0.2">
      <c r="A317" s="248" t="s">
        <v>911</v>
      </c>
      <c r="B317" s="229" t="s">
        <v>1292</v>
      </c>
      <c r="C317" s="229" t="s">
        <v>21</v>
      </c>
      <c r="D317" s="229" t="s">
        <v>1293</v>
      </c>
      <c r="E317" s="235" t="s">
        <v>934</v>
      </c>
      <c r="F317" s="235"/>
      <c r="G317" s="229" t="s">
        <v>914</v>
      </c>
      <c r="H317" s="236">
        <v>8.1000000000000003E-2</v>
      </c>
      <c r="I317" s="237">
        <v>26.23</v>
      </c>
      <c r="J317" s="249">
        <v>2.12</v>
      </c>
    </row>
    <row r="318" spans="1:10" ht="25.5" x14ac:dyDescent="0.2">
      <c r="A318" s="248" t="s">
        <v>911</v>
      </c>
      <c r="B318" s="229" t="s">
        <v>939</v>
      </c>
      <c r="C318" s="229" t="s">
        <v>21</v>
      </c>
      <c r="D318" s="229" t="s">
        <v>916</v>
      </c>
      <c r="E318" s="235" t="s">
        <v>934</v>
      </c>
      <c r="F318" s="235"/>
      <c r="G318" s="229" t="s">
        <v>914</v>
      </c>
      <c r="H318" s="236">
        <v>0.215</v>
      </c>
      <c r="I318" s="237">
        <v>21.14</v>
      </c>
      <c r="J318" s="249">
        <v>4.54</v>
      </c>
    </row>
    <row r="319" spans="1:10" ht="25.5" x14ac:dyDescent="0.2">
      <c r="A319" s="248" t="s">
        <v>911</v>
      </c>
      <c r="B319" s="229" t="s">
        <v>1294</v>
      </c>
      <c r="C319" s="229" t="s">
        <v>21</v>
      </c>
      <c r="D319" s="229" t="s">
        <v>1295</v>
      </c>
      <c r="E319" s="235" t="s">
        <v>934</v>
      </c>
      <c r="F319" s="235"/>
      <c r="G319" s="229" t="s">
        <v>914</v>
      </c>
      <c r="H319" s="236">
        <v>2.1000000000000001E-2</v>
      </c>
      <c r="I319" s="237">
        <v>23.75</v>
      </c>
      <c r="J319" s="249">
        <v>0.49</v>
      </c>
    </row>
    <row r="320" spans="1:10" x14ac:dyDescent="0.2">
      <c r="A320" s="250" t="s">
        <v>917</v>
      </c>
      <c r="B320" s="230" t="s">
        <v>1296</v>
      </c>
      <c r="C320" s="230" t="s">
        <v>9</v>
      </c>
      <c r="D320" s="230" t="s">
        <v>1297</v>
      </c>
      <c r="E320" s="238" t="s">
        <v>920</v>
      </c>
      <c r="F320" s="238"/>
      <c r="G320" s="230" t="s">
        <v>109</v>
      </c>
      <c r="H320" s="239">
        <v>0.25</v>
      </c>
      <c r="I320" s="240">
        <v>12.81</v>
      </c>
      <c r="J320" s="251">
        <v>3.2</v>
      </c>
    </row>
    <row r="321" spans="1:10" ht="25.5" x14ac:dyDescent="0.2">
      <c r="A321" s="250" t="s">
        <v>917</v>
      </c>
      <c r="B321" s="230" t="s">
        <v>1298</v>
      </c>
      <c r="C321" s="230" t="s">
        <v>9</v>
      </c>
      <c r="D321" s="230" t="s">
        <v>1299</v>
      </c>
      <c r="E321" s="238" t="s">
        <v>920</v>
      </c>
      <c r="F321" s="238"/>
      <c r="G321" s="230" t="s">
        <v>109</v>
      </c>
      <c r="H321" s="239">
        <v>0.15</v>
      </c>
      <c r="I321" s="240">
        <v>9.09</v>
      </c>
      <c r="J321" s="251">
        <v>1.36</v>
      </c>
    </row>
    <row r="322" spans="1:10" x14ac:dyDescent="0.2">
      <c r="A322" s="250" t="s">
        <v>917</v>
      </c>
      <c r="B322" s="230" t="s">
        <v>1300</v>
      </c>
      <c r="C322" s="230" t="s">
        <v>9</v>
      </c>
      <c r="D322" s="230" t="s">
        <v>1301</v>
      </c>
      <c r="E322" s="238" t="s">
        <v>920</v>
      </c>
      <c r="F322" s="238"/>
      <c r="G322" s="230" t="s">
        <v>121</v>
      </c>
      <c r="H322" s="239">
        <v>0.01</v>
      </c>
      <c r="I322" s="240">
        <v>28.41</v>
      </c>
      <c r="J322" s="251">
        <v>0.28000000000000003</v>
      </c>
    </row>
    <row r="323" spans="1:10" ht="25.5" x14ac:dyDescent="0.2">
      <c r="A323" s="252"/>
      <c r="B323" s="253"/>
      <c r="C323" s="253"/>
      <c r="D323" s="253"/>
      <c r="E323" s="253" t="s">
        <v>926</v>
      </c>
      <c r="F323" s="254">
        <v>2.272205646086757</v>
      </c>
      <c r="G323" s="253" t="s">
        <v>927</v>
      </c>
      <c r="H323" s="254">
        <v>2.68</v>
      </c>
      <c r="I323" s="253" t="s">
        <v>928</v>
      </c>
      <c r="J323" s="255">
        <v>4.95</v>
      </c>
    </row>
    <row r="324" spans="1:10" ht="26.25" thickBot="1" x14ac:dyDescent="0.25">
      <c r="A324" s="252"/>
      <c r="B324" s="253"/>
      <c r="C324" s="253"/>
      <c r="D324" s="253"/>
      <c r="E324" s="253" t="s">
        <v>929</v>
      </c>
      <c r="F324" s="254">
        <v>2.74</v>
      </c>
      <c r="G324" s="253"/>
      <c r="H324" s="256" t="s">
        <v>930</v>
      </c>
      <c r="I324" s="256"/>
      <c r="J324" s="255">
        <v>14.73</v>
      </c>
    </row>
    <row r="325" spans="1:10" ht="15" thickTop="1" x14ac:dyDescent="0.2">
      <c r="A325" s="257"/>
      <c r="B325" s="241"/>
      <c r="C325" s="241"/>
      <c r="D325" s="241"/>
      <c r="E325" s="241"/>
      <c r="F325" s="241"/>
      <c r="G325" s="241"/>
      <c r="H325" s="241"/>
      <c r="I325" s="241"/>
      <c r="J325" s="258"/>
    </row>
    <row r="326" spans="1:10" ht="30" x14ac:dyDescent="0.2">
      <c r="A326" s="259" t="s">
        <v>99</v>
      </c>
      <c r="B326" s="227" t="s">
        <v>786</v>
      </c>
      <c r="C326" s="227" t="s">
        <v>787</v>
      </c>
      <c r="D326" s="227" t="s">
        <v>788</v>
      </c>
      <c r="E326" s="231" t="s">
        <v>789</v>
      </c>
      <c r="F326" s="231"/>
      <c r="G326" s="227" t="s">
        <v>790</v>
      </c>
      <c r="H326" s="227" t="s">
        <v>791</v>
      </c>
      <c r="I326" s="227" t="s">
        <v>792</v>
      </c>
      <c r="J326" s="260" t="s">
        <v>793</v>
      </c>
    </row>
    <row r="327" spans="1:10" ht="25.5" x14ac:dyDescent="0.2">
      <c r="A327" s="261" t="s">
        <v>909</v>
      </c>
      <c r="B327" s="228" t="s">
        <v>100</v>
      </c>
      <c r="C327" s="228" t="s">
        <v>79</v>
      </c>
      <c r="D327" s="228" t="s">
        <v>101</v>
      </c>
      <c r="E327" s="232" t="s">
        <v>1302</v>
      </c>
      <c r="F327" s="232"/>
      <c r="G327" s="228" t="s">
        <v>102</v>
      </c>
      <c r="H327" s="233">
        <v>1</v>
      </c>
      <c r="I327" s="234">
        <v>796.42</v>
      </c>
      <c r="J327" s="262">
        <v>796.42</v>
      </c>
    </row>
    <row r="328" spans="1:10" ht="25.5" x14ac:dyDescent="0.2">
      <c r="A328" s="248" t="s">
        <v>911</v>
      </c>
      <c r="B328" s="229" t="s">
        <v>1262</v>
      </c>
      <c r="C328" s="229" t="s">
        <v>79</v>
      </c>
      <c r="D328" s="229" t="s">
        <v>1263</v>
      </c>
      <c r="E328" s="235" t="s">
        <v>1264</v>
      </c>
      <c r="F328" s="235"/>
      <c r="G328" s="229" t="s">
        <v>1265</v>
      </c>
      <c r="H328" s="236">
        <v>3</v>
      </c>
      <c r="I328" s="237">
        <v>3.74</v>
      </c>
      <c r="J328" s="249">
        <v>11.22</v>
      </c>
    </row>
    <row r="329" spans="1:10" ht="25.5" x14ac:dyDescent="0.2">
      <c r="A329" s="248" t="s">
        <v>911</v>
      </c>
      <c r="B329" s="229" t="s">
        <v>1303</v>
      </c>
      <c r="C329" s="229" t="s">
        <v>79</v>
      </c>
      <c r="D329" s="229" t="s">
        <v>1304</v>
      </c>
      <c r="E329" s="235" t="s">
        <v>1264</v>
      </c>
      <c r="F329" s="235"/>
      <c r="G329" s="229" t="s">
        <v>1265</v>
      </c>
      <c r="H329" s="236">
        <v>3</v>
      </c>
      <c r="I329" s="237">
        <v>3.58</v>
      </c>
      <c r="J329" s="249">
        <v>10.74</v>
      </c>
    </row>
    <row r="330" spans="1:10" ht="25.5" x14ac:dyDescent="0.2">
      <c r="A330" s="248" t="s">
        <v>911</v>
      </c>
      <c r="B330" s="229" t="s">
        <v>1305</v>
      </c>
      <c r="C330" s="229" t="s">
        <v>79</v>
      </c>
      <c r="D330" s="229" t="s">
        <v>1306</v>
      </c>
      <c r="E330" s="235" t="s">
        <v>1307</v>
      </c>
      <c r="F330" s="235"/>
      <c r="G330" s="229" t="s">
        <v>102</v>
      </c>
      <c r="H330" s="236">
        <v>1</v>
      </c>
      <c r="I330" s="237">
        <v>677.32</v>
      </c>
      <c r="J330" s="249">
        <v>677.32</v>
      </c>
    </row>
    <row r="331" spans="1:10" x14ac:dyDescent="0.2">
      <c r="A331" s="250" t="s">
        <v>917</v>
      </c>
      <c r="B331" s="230" t="s">
        <v>1308</v>
      </c>
      <c r="C331" s="230" t="s">
        <v>21</v>
      </c>
      <c r="D331" s="230" t="s">
        <v>1309</v>
      </c>
      <c r="E331" s="238" t="s">
        <v>1186</v>
      </c>
      <c r="F331" s="238"/>
      <c r="G331" s="230" t="s">
        <v>914</v>
      </c>
      <c r="H331" s="239">
        <v>3</v>
      </c>
      <c r="I331" s="240">
        <v>18.78</v>
      </c>
      <c r="J331" s="251">
        <v>56.34</v>
      </c>
    </row>
    <row r="332" spans="1:10" x14ac:dyDescent="0.2">
      <c r="A332" s="250" t="s">
        <v>917</v>
      </c>
      <c r="B332" s="230" t="s">
        <v>1277</v>
      </c>
      <c r="C332" s="230" t="s">
        <v>21</v>
      </c>
      <c r="D332" s="230" t="s">
        <v>1278</v>
      </c>
      <c r="E332" s="238" t="s">
        <v>1186</v>
      </c>
      <c r="F332" s="238"/>
      <c r="G332" s="230" t="s">
        <v>914</v>
      </c>
      <c r="H332" s="239">
        <v>3</v>
      </c>
      <c r="I332" s="240">
        <v>13.6</v>
      </c>
      <c r="J332" s="251">
        <v>40.799999999999997</v>
      </c>
    </row>
    <row r="333" spans="1:10" ht="25.5" x14ac:dyDescent="0.2">
      <c r="A333" s="252"/>
      <c r="B333" s="253"/>
      <c r="C333" s="253"/>
      <c r="D333" s="253"/>
      <c r="E333" s="253" t="s">
        <v>926</v>
      </c>
      <c r="F333" s="254">
        <v>99.917374300000006</v>
      </c>
      <c r="G333" s="253" t="s">
        <v>927</v>
      </c>
      <c r="H333" s="254">
        <v>117.75</v>
      </c>
      <c r="I333" s="253" t="s">
        <v>928</v>
      </c>
      <c r="J333" s="255">
        <v>217.67</v>
      </c>
    </row>
    <row r="334" spans="1:10" ht="26.25" thickBot="1" x14ac:dyDescent="0.25">
      <c r="A334" s="252"/>
      <c r="B334" s="253"/>
      <c r="C334" s="253"/>
      <c r="D334" s="253"/>
      <c r="E334" s="253" t="s">
        <v>929</v>
      </c>
      <c r="F334" s="254">
        <v>182.22</v>
      </c>
      <c r="G334" s="253"/>
      <c r="H334" s="256" t="s">
        <v>930</v>
      </c>
      <c r="I334" s="256"/>
      <c r="J334" s="255">
        <v>978.64</v>
      </c>
    </row>
    <row r="335" spans="1:10" ht="15" thickTop="1" x14ac:dyDescent="0.2">
      <c r="A335" s="257"/>
      <c r="B335" s="241"/>
      <c r="C335" s="241"/>
      <c r="D335" s="241"/>
      <c r="E335" s="241"/>
      <c r="F335" s="241"/>
      <c r="G335" s="241"/>
      <c r="H335" s="241"/>
      <c r="I335" s="241"/>
      <c r="J335" s="258"/>
    </row>
    <row r="336" spans="1:10" ht="30" x14ac:dyDescent="0.2">
      <c r="A336" s="259" t="s">
        <v>103</v>
      </c>
      <c r="B336" s="227" t="s">
        <v>786</v>
      </c>
      <c r="C336" s="227" t="s">
        <v>787</v>
      </c>
      <c r="D336" s="227" t="s">
        <v>788</v>
      </c>
      <c r="E336" s="231" t="s">
        <v>789</v>
      </c>
      <c r="F336" s="231"/>
      <c r="G336" s="227" t="s">
        <v>790</v>
      </c>
      <c r="H336" s="227" t="s">
        <v>791</v>
      </c>
      <c r="I336" s="227" t="s">
        <v>792</v>
      </c>
      <c r="J336" s="260" t="s">
        <v>793</v>
      </c>
    </row>
    <row r="337" spans="1:10" ht="25.5" x14ac:dyDescent="0.2">
      <c r="A337" s="261" t="s">
        <v>909</v>
      </c>
      <c r="B337" s="228" t="s">
        <v>104</v>
      </c>
      <c r="C337" s="228" t="s">
        <v>4</v>
      </c>
      <c r="D337" s="228" t="s">
        <v>105</v>
      </c>
      <c r="E337" s="232" t="s">
        <v>910</v>
      </c>
      <c r="F337" s="232"/>
      <c r="G337" s="228" t="s">
        <v>102</v>
      </c>
      <c r="H337" s="233">
        <v>1</v>
      </c>
      <c r="I337" s="234">
        <v>739.45</v>
      </c>
      <c r="J337" s="262">
        <v>739.45</v>
      </c>
    </row>
    <row r="338" spans="1:10" ht="25.5" x14ac:dyDescent="0.2">
      <c r="A338" s="248" t="s">
        <v>911</v>
      </c>
      <c r="B338" s="229" t="s">
        <v>1230</v>
      </c>
      <c r="C338" s="229" t="s">
        <v>4</v>
      </c>
      <c r="D338" s="229" t="s">
        <v>938</v>
      </c>
      <c r="E338" s="235" t="s">
        <v>910</v>
      </c>
      <c r="F338" s="235"/>
      <c r="G338" s="229" t="s">
        <v>914</v>
      </c>
      <c r="H338" s="236">
        <v>6.5</v>
      </c>
      <c r="I338" s="237">
        <v>22.81</v>
      </c>
      <c r="J338" s="249">
        <v>148.26</v>
      </c>
    </row>
    <row r="339" spans="1:10" ht="25.5" x14ac:dyDescent="0.2">
      <c r="A339" s="248" t="s">
        <v>911</v>
      </c>
      <c r="B339" s="229" t="s">
        <v>915</v>
      </c>
      <c r="C339" s="229" t="s">
        <v>4</v>
      </c>
      <c r="D339" s="229" t="s">
        <v>916</v>
      </c>
      <c r="E339" s="235" t="s">
        <v>910</v>
      </c>
      <c r="F339" s="235"/>
      <c r="G339" s="229" t="s">
        <v>914</v>
      </c>
      <c r="H339" s="236">
        <v>10</v>
      </c>
      <c r="I339" s="237">
        <v>18.16</v>
      </c>
      <c r="J339" s="249">
        <v>181.6</v>
      </c>
    </row>
    <row r="340" spans="1:10" x14ac:dyDescent="0.2">
      <c r="A340" s="250" t="s">
        <v>917</v>
      </c>
      <c r="B340" s="230" t="s">
        <v>1237</v>
      </c>
      <c r="C340" s="230" t="s">
        <v>4</v>
      </c>
      <c r="D340" s="230" t="s">
        <v>1238</v>
      </c>
      <c r="E340" s="238" t="s">
        <v>920</v>
      </c>
      <c r="F340" s="238"/>
      <c r="G340" s="230" t="s">
        <v>1239</v>
      </c>
      <c r="H340" s="239">
        <v>3.5</v>
      </c>
      <c r="I340" s="240">
        <v>50</v>
      </c>
      <c r="J340" s="251">
        <v>175</v>
      </c>
    </row>
    <row r="341" spans="1:10" x14ac:dyDescent="0.2">
      <c r="A341" s="250" t="s">
        <v>917</v>
      </c>
      <c r="B341" s="230" t="s">
        <v>1310</v>
      </c>
      <c r="C341" s="230" t="s">
        <v>4</v>
      </c>
      <c r="D341" s="230" t="s">
        <v>1311</v>
      </c>
      <c r="E341" s="238" t="s">
        <v>920</v>
      </c>
      <c r="F341" s="238"/>
      <c r="G341" s="230" t="s">
        <v>102</v>
      </c>
      <c r="H341" s="239">
        <v>0.9</v>
      </c>
      <c r="I341" s="240">
        <v>235</v>
      </c>
      <c r="J341" s="251">
        <v>211.5</v>
      </c>
    </row>
    <row r="342" spans="1:10" x14ac:dyDescent="0.2">
      <c r="A342" s="250" t="s">
        <v>917</v>
      </c>
      <c r="B342" s="230" t="s">
        <v>1240</v>
      </c>
      <c r="C342" s="230" t="s">
        <v>4</v>
      </c>
      <c r="D342" s="230" t="s">
        <v>1241</v>
      </c>
      <c r="E342" s="238" t="s">
        <v>920</v>
      </c>
      <c r="F342" s="238"/>
      <c r="G342" s="230" t="s">
        <v>102</v>
      </c>
      <c r="H342" s="239">
        <v>0.26</v>
      </c>
      <c r="I342" s="240">
        <v>88.82</v>
      </c>
      <c r="J342" s="251">
        <v>23.09</v>
      </c>
    </row>
    <row r="343" spans="1:10" ht="25.5" x14ac:dyDescent="0.2">
      <c r="A343" s="252"/>
      <c r="B343" s="253"/>
      <c r="C343" s="253"/>
      <c r="D343" s="253"/>
      <c r="E343" s="253" t="s">
        <v>926</v>
      </c>
      <c r="F343" s="254">
        <v>103.19026853339454</v>
      </c>
      <c r="G343" s="253" t="s">
        <v>927</v>
      </c>
      <c r="H343" s="254">
        <v>121.61</v>
      </c>
      <c r="I343" s="253" t="s">
        <v>928</v>
      </c>
      <c r="J343" s="255">
        <v>224.8</v>
      </c>
    </row>
    <row r="344" spans="1:10" ht="26.25" thickBot="1" x14ac:dyDescent="0.25">
      <c r="A344" s="252"/>
      <c r="B344" s="253"/>
      <c r="C344" s="253"/>
      <c r="D344" s="253"/>
      <c r="E344" s="253" t="s">
        <v>929</v>
      </c>
      <c r="F344" s="254">
        <v>169.18</v>
      </c>
      <c r="G344" s="253"/>
      <c r="H344" s="256" t="s">
        <v>930</v>
      </c>
      <c r="I344" s="256"/>
      <c r="J344" s="255">
        <v>908.63</v>
      </c>
    </row>
    <row r="345" spans="1:10" ht="15" thickTop="1" x14ac:dyDescent="0.2">
      <c r="A345" s="257"/>
      <c r="B345" s="241"/>
      <c r="C345" s="241"/>
      <c r="D345" s="241"/>
      <c r="E345" s="241"/>
      <c r="F345" s="241"/>
      <c r="G345" s="241"/>
      <c r="H345" s="241"/>
      <c r="I345" s="241"/>
      <c r="J345" s="258"/>
    </row>
    <row r="346" spans="1:10" ht="30" x14ac:dyDescent="0.2">
      <c r="A346" s="259" t="s">
        <v>106</v>
      </c>
      <c r="B346" s="227" t="s">
        <v>786</v>
      </c>
      <c r="C346" s="227" t="s">
        <v>787</v>
      </c>
      <c r="D346" s="227" t="s">
        <v>788</v>
      </c>
      <c r="E346" s="231" t="s">
        <v>789</v>
      </c>
      <c r="F346" s="231"/>
      <c r="G346" s="227" t="s">
        <v>790</v>
      </c>
      <c r="H346" s="227" t="s">
        <v>791</v>
      </c>
      <c r="I346" s="227" t="s">
        <v>792</v>
      </c>
      <c r="J346" s="260" t="s">
        <v>793</v>
      </c>
    </row>
    <row r="347" spans="1:10" ht="25.5" x14ac:dyDescent="0.2">
      <c r="A347" s="261" t="s">
        <v>909</v>
      </c>
      <c r="B347" s="228" t="s">
        <v>107</v>
      </c>
      <c r="C347" s="228" t="s">
        <v>9</v>
      </c>
      <c r="D347" s="228" t="s">
        <v>108</v>
      </c>
      <c r="E347" s="232" t="s">
        <v>1312</v>
      </c>
      <c r="F347" s="232"/>
      <c r="G347" s="228" t="s">
        <v>109</v>
      </c>
      <c r="H347" s="233">
        <v>1</v>
      </c>
      <c r="I347" s="234">
        <v>264.95</v>
      </c>
      <c r="J347" s="262">
        <v>264.95</v>
      </c>
    </row>
    <row r="348" spans="1:10" ht="25.5" x14ac:dyDescent="0.2">
      <c r="A348" s="248" t="s">
        <v>911</v>
      </c>
      <c r="B348" s="229" t="s">
        <v>937</v>
      </c>
      <c r="C348" s="229" t="s">
        <v>21</v>
      </c>
      <c r="D348" s="229" t="s">
        <v>938</v>
      </c>
      <c r="E348" s="235" t="s">
        <v>934</v>
      </c>
      <c r="F348" s="235"/>
      <c r="G348" s="229" t="s">
        <v>914</v>
      </c>
      <c r="H348" s="236">
        <v>0.109</v>
      </c>
      <c r="I348" s="237">
        <v>26.6</v>
      </c>
      <c r="J348" s="249">
        <v>2.89</v>
      </c>
    </row>
    <row r="349" spans="1:10" x14ac:dyDescent="0.2">
      <c r="A349" s="250" t="s">
        <v>917</v>
      </c>
      <c r="B349" s="230" t="s">
        <v>1313</v>
      </c>
      <c r="C349" s="230" t="s">
        <v>9</v>
      </c>
      <c r="D349" s="230" t="s">
        <v>1314</v>
      </c>
      <c r="E349" s="238" t="s">
        <v>920</v>
      </c>
      <c r="F349" s="238"/>
      <c r="G349" s="230" t="s">
        <v>121</v>
      </c>
      <c r="H349" s="239">
        <v>7.24</v>
      </c>
      <c r="I349" s="240">
        <v>9.51</v>
      </c>
      <c r="J349" s="251">
        <v>68.849999999999994</v>
      </c>
    </row>
    <row r="350" spans="1:10" ht="25.5" x14ac:dyDescent="0.2">
      <c r="A350" s="250" t="s">
        <v>917</v>
      </c>
      <c r="B350" s="230" t="s">
        <v>1315</v>
      </c>
      <c r="C350" s="230" t="s">
        <v>9</v>
      </c>
      <c r="D350" s="230" t="s">
        <v>1316</v>
      </c>
      <c r="E350" s="238" t="s">
        <v>920</v>
      </c>
      <c r="F350" s="238"/>
      <c r="G350" s="230" t="s">
        <v>121</v>
      </c>
      <c r="H350" s="239">
        <v>0.33</v>
      </c>
      <c r="I350" s="240">
        <v>26.5</v>
      </c>
      <c r="J350" s="251">
        <v>8.74</v>
      </c>
    </row>
    <row r="351" spans="1:10" x14ac:dyDescent="0.2">
      <c r="A351" s="250" t="s">
        <v>917</v>
      </c>
      <c r="B351" s="230" t="s">
        <v>1317</v>
      </c>
      <c r="C351" s="230" t="s">
        <v>9</v>
      </c>
      <c r="D351" s="230" t="s">
        <v>1318</v>
      </c>
      <c r="E351" s="238" t="s">
        <v>920</v>
      </c>
      <c r="F351" s="238"/>
      <c r="G351" s="230" t="s">
        <v>914</v>
      </c>
      <c r="H351" s="239">
        <v>0.48</v>
      </c>
      <c r="I351" s="240">
        <v>100</v>
      </c>
      <c r="J351" s="251">
        <v>48</v>
      </c>
    </row>
    <row r="352" spans="1:10" x14ac:dyDescent="0.2">
      <c r="A352" s="250" t="s">
        <v>917</v>
      </c>
      <c r="B352" s="230" t="s">
        <v>1319</v>
      </c>
      <c r="C352" s="230" t="s">
        <v>9</v>
      </c>
      <c r="D352" s="230" t="s">
        <v>1320</v>
      </c>
      <c r="E352" s="238" t="s">
        <v>920</v>
      </c>
      <c r="F352" s="238"/>
      <c r="G352" s="230" t="s">
        <v>102</v>
      </c>
      <c r="H352" s="239">
        <v>0.18</v>
      </c>
      <c r="I352" s="240">
        <v>758.22</v>
      </c>
      <c r="J352" s="251">
        <v>136.47</v>
      </c>
    </row>
    <row r="353" spans="1:10" ht="25.5" x14ac:dyDescent="0.2">
      <c r="A353" s="252"/>
      <c r="B353" s="253"/>
      <c r="C353" s="253"/>
      <c r="D353" s="253"/>
      <c r="E353" s="253" t="s">
        <v>926</v>
      </c>
      <c r="F353" s="254">
        <v>0.95937571723663073</v>
      </c>
      <c r="G353" s="253" t="s">
        <v>927</v>
      </c>
      <c r="H353" s="254">
        <v>1.1299999999999999</v>
      </c>
      <c r="I353" s="253" t="s">
        <v>928</v>
      </c>
      <c r="J353" s="255">
        <v>2.09</v>
      </c>
    </row>
    <row r="354" spans="1:10" ht="26.25" thickBot="1" x14ac:dyDescent="0.25">
      <c r="A354" s="252"/>
      <c r="B354" s="253"/>
      <c r="C354" s="253"/>
      <c r="D354" s="253"/>
      <c r="E354" s="253" t="s">
        <v>929</v>
      </c>
      <c r="F354" s="254">
        <v>60.62</v>
      </c>
      <c r="G354" s="253"/>
      <c r="H354" s="256" t="s">
        <v>930</v>
      </c>
      <c r="I354" s="256"/>
      <c r="J354" s="255">
        <v>325.57</v>
      </c>
    </row>
    <row r="355" spans="1:10" ht="15" thickTop="1" x14ac:dyDescent="0.2">
      <c r="A355" s="257"/>
      <c r="B355" s="241"/>
      <c r="C355" s="241"/>
      <c r="D355" s="241"/>
      <c r="E355" s="241"/>
      <c r="F355" s="241"/>
      <c r="G355" s="241"/>
      <c r="H355" s="241"/>
      <c r="I355" s="241"/>
      <c r="J355" s="258"/>
    </row>
    <row r="356" spans="1:10" ht="30" x14ac:dyDescent="0.2">
      <c r="A356" s="259" t="s">
        <v>110</v>
      </c>
      <c r="B356" s="227" t="s">
        <v>786</v>
      </c>
      <c r="C356" s="227" t="s">
        <v>787</v>
      </c>
      <c r="D356" s="227" t="s">
        <v>788</v>
      </c>
      <c r="E356" s="231" t="s">
        <v>789</v>
      </c>
      <c r="F356" s="231"/>
      <c r="G356" s="227" t="s">
        <v>790</v>
      </c>
      <c r="H356" s="227" t="s">
        <v>791</v>
      </c>
      <c r="I356" s="227" t="s">
        <v>792</v>
      </c>
      <c r="J356" s="260" t="s">
        <v>793</v>
      </c>
    </row>
    <row r="357" spans="1:10" ht="25.5" x14ac:dyDescent="0.2">
      <c r="A357" s="261" t="s">
        <v>909</v>
      </c>
      <c r="B357" s="228" t="s">
        <v>111</v>
      </c>
      <c r="C357" s="228" t="s">
        <v>9</v>
      </c>
      <c r="D357" s="228" t="s">
        <v>112</v>
      </c>
      <c r="E357" s="232" t="s">
        <v>1321</v>
      </c>
      <c r="F357" s="232"/>
      <c r="G357" s="228" t="s">
        <v>6</v>
      </c>
      <c r="H357" s="233">
        <v>1</v>
      </c>
      <c r="I357" s="234">
        <v>480.45</v>
      </c>
      <c r="J357" s="262">
        <v>480.45</v>
      </c>
    </row>
    <row r="358" spans="1:10" ht="25.5" x14ac:dyDescent="0.2">
      <c r="A358" s="248" t="s">
        <v>911</v>
      </c>
      <c r="B358" s="229" t="s">
        <v>1322</v>
      </c>
      <c r="C358" s="229" t="s">
        <v>21</v>
      </c>
      <c r="D358" s="229" t="s">
        <v>1323</v>
      </c>
      <c r="E358" s="235" t="s">
        <v>934</v>
      </c>
      <c r="F358" s="235"/>
      <c r="G358" s="229" t="s">
        <v>914</v>
      </c>
      <c r="H358" s="236">
        <v>1.4730000000000001</v>
      </c>
      <c r="I358" s="237">
        <v>21.51</v>
      </c>
      <c r="J358" s="249">
        <v>31.68</v>
      </c>
    </row>
    <row r="359" spans="1:10" ht="25.5" x14ac:dyDescent="0.2">
      <c r="A359" s="248" t="s">
        <v>911</v>
      </c>
      <c r="B359" s="229" t="s">
        <v>1324</v>
      </c>
      <c r="C359" s="229" t="s">
        <v>21</v>
      </c>
      <c r="D359" s="229" t="s">
        <v>1325</v>
      </c>
      <c r="E359" s="235" t="s">
        <v>934</v>
      </c>
      <c r="F359" s="235"/>
      <c r="G359" s="229" t="s">
        <v>914</v>
      </c>
      <c r="H359" s="236">
        <v>1.052</v>
      </c>
      <c r="I359" s="237">
        <v>22.24</v>
      </c>
      <c r="J359" s="249">
        <v>23.39</v>
      </c>
    </row>
    <row r="360" spans="1:10" x14ac:dyDescent="0.2">
      <c r="A360" s="250" t="s">
        <v>917</v>
      </c>
      <c r="B360" s="230" t="s">
        <v>1326</v>
      </c>
      <c r="C360" s="230" t="s">
        <v>9</v>
      </c>
      <c r="D360" s="230" t="s">
        <v>1327</v>
      </c>
      <c r="E360" s="238" t="s">
        <v>920</v>
      </c>
      <c r="F360" s="238"/>
      <c r="G360" s="230" t="s">
        <v>102</v>
      </c>
      <c r="H360" s="239">
        <v>3.7999999999999999E-2</v>
      </c>
      <c r="I360" s="240">
        <v>85</v>
      </c>
      <c r="J360" s="251">
        <v>3.23</v>
      </c>
    </row>
    <row r="361" spans="1:10" x14ac:dyDescent="0.2">
      <c r="A361" s="250" t="s">
        <v>917</v>
      </c>
      <c r="B361" s="230" t="s">
        <v>1328</v>
      </c>
      <c r="C361" s="230" t="s">
        <v>9</v>
      </c>
      <c r="D361" s="230" t="s">
        <v>1329</v>
      </c>
      <c r="E361" s="238" t="s">
        <v>920</v>
      </c>
      <c r="F361" s="238"/>
      <c r="G361" s="230" t="s">
        <v>812</v>
      </c>
      <c r="H361" s="239">
        <v>1.2989999999999999</v>
      </c>
      <c r="I361" s="240">
        <v>50.8</v>
      </c>
      <c r="J361" s="251">
        <v>65.98</v>
      </c>
    </row>
    <row r="362" spans="1:10" x14ac:dyDescent="0.2">
      <c r="A362" s="250" t="s">
        <v>917</v>
      </c>
      <c r="B362" s="230" t="s">
        <v>1330</v>
      </c>
      <c r="C362" s="230" t="s">
        <v>9</v>
      </c>
      <c r="D362" s="230" t="s">
        <v>1331</v>
      </c>
      <c r="E362" s="238" t="s">
        <v>920</v>
      </c>
      <c r="F362" s="238"/>
      <c r="G362" s="230" t="s">
        <v>121</v>
      </c>
      <c r="H362" s="239">
        <v>22.6</v>
      </c>
      <c r="I362" s="240">
        <v>12.7</v>
      </c>
      <c r="J362" s="251">
        <v>287.02</v>
      </c>
    </row>
    <row r="363" spans="1:10" ht="25.5" x14ac:dyDescent="0.2">
      <c r="A363" s="250" t="s">
        <v>917</v>
      </c>
      <c r="B363" s="230" t="s">
        <v>1332</v>
      </c>
      <c r="C363" s="230" t="s">
        <v>9</v>
      </c>
      <c r="D363" s="230" t="s">
        <v>1333</v>
      </c>
      <c r="E363" s="238" t="s">
        <v>920</v>
      </c>
      <c r="F363" s="238"/>
      <c r="G363" s="230" t="s">
        <v>121</v>
      </c>
      <c r="H363" s="239">
        <v>1.2</v>
      </c>
      <c r="I363" s="240">
        <v>27.02</v>
      </c>
      <c r="J363" s="251">
        <v>32.42</v>
      </c>
    </row>
    <row r="364" spans="1:10" ht="25.5" x14ac:dyDescent="0.2">
      <c r="A364" s="250" t="s">
        <v>917</v>
      </c>
      <c r="B364" s="230" t="s">
        <v>1334</v>
      </c>
      <c r="C364" s="230" t="s">
        <v>9</v>
      </c>
      <c r="D364" s="230" t="s">
        <v>1335</v>
      </c>
      <c r="E364" s="238" t="s">
        <v>920</v>
      </c>
      <c r="F364" s="238"/>
      <c r="G364" s="230" t="s">
        <v>6</v>
      </c>
      <c r="H364" s="239">
        <v>1.05</v>
      </c>
      <c r="I364" s="240">
        <v>34.99</v>
      </c>
      <c r="J364" s="251">
        <v>36.729999999999997</v>
      </c>
    </row>
    <row r="365" spans="1:10" ht="25.5" x14ac:dyDescent="0.2">
      <c r="A365" s="252"/>
      <c r="B365" s="253"/>
      <c r="C365" s="253"/>
      <c r="D365" s="253"/>
      <c r="E365" s="253" t="s">
        <v>926</v>
      </c>
      <c r="F365" s="254">
        <v>16.805141152168925</v>
      </c>
      <c r="G365" s="253" t="s">
        <v>927</v>
      </c>
      <c r="H365" s="254">
        <v>19.8</v>
      </c>
      <c r="I365" s="253" t="s">
        <v>928</v>
      </c>
      <c r="J365" s="255">
        <v>36.61</v>
      </c>
    </row>
    <row r="366" spans="1:10" ht="26.25" thickBot="1" x14ac:dyDescent="0.25">
      <c r="A366" s="252"/>
      <c r="B366" s="253"/>
      <c r="C366" s="253"/>
      <c r="D366" s="253"/>
      <c r="E366" s="253" t="s">
        <v>929</v>
      </c>
      <c r="F366" s="254">
        <v>109.92</v>
      </c>
      <c r="G366" s="253"/>
      <c r="H366" s="256" t="s">
        <v>930</v>
      </c>
      <c r="I366" s="256"/>
      <c r="J366" s="255">
        <v>590.37</v>
      </c>
    </row>
    <row r="367" spans="1:10" ht="15" thickTop="1" x14ac:dyDescent="0.2">
      <c r="A367" s="257"/>
      <c r="B367" s="241"/>
      <c r="C367" s="241"/>
      <c r="D367" s="241"/>
      <c r="E367" s="241"/>
      <c r="F367" s="241"/>
      <c r="G367" s="241"/>
      <c r="H367" s="241"/>
      <c r="I367" s="241"/>
      <c r="J367" s="258"/>
    </row>
    <row r="368" spans="1:10" ht="30" x14ac:dyDescent="0.2">
      <c r="A368" s="259" t="s">
        <v>113</v>
      </c>
      <c r="B368" s="227" t="s">
        <v>786</v>
      </c>
      <c r="C368" s="227" t="s">
        <v>787</v>
      </c>
      <c r="D368" s="227" t="s">
        <v>788</v>
      </c>
      <c r="E368" s="231" t="s">
        <v>789</v>
      </c>
      <c r="F368" s="231"/>
      <c r="G368" s="227" t="s">
        <v>790</v>
      </c>
      <c r="H368" s="227" t="s">
        <v>791</v>
      </c>
      <c r="I368" s="227" t="s">
        <v>792</v>
      </c>
      <c r="J368" s="260" t="s">
        <v>793</v>
      </c>
    </row>
    <row r="369" spans="1:10" ht="38.25" x14ac:dyDescent="0.2">
      <c r="A369" s="261" t="s">
        <v>909</v>
      </c>
      <c r="B369" s="228" t="s">
        <v>114</v>
      </c>
      <c r="C369" s="228" t="s">
        <v>79</v>
      </c>
      <c r="D369" s="228" t="s">
        <v>115</v>
      </c>
      <c r="E369" s="232" t="s">
        <v>1336</v>
      </c>
      <c r="F369" s="232"/>
      <c r="G369" s="228" t="s">
        <v>102</v>
      </c>
      <c r="H369" s="233">
        <v>1</v>
      </c>
      <c r="I369" s="234">
        <v>2662.18</v>
      </c>
      <c r="J369" s="262">
        <v>2662.18</v>
      </c>
    </row>
    <row r="370" spans="1:10" ht="25.5" x14ac:dyDescent="0.2">
      <c r="A370" s="248" t="s">
        <v>911</v>
      </c>
      <c r="B370" s="229" t="s">
        <v>1337</v>
      </c>
      <c r="C370" s="229" t="s">
        <v>79</v>
      </c>
      <c r="D370" s="229" t="s">
        <v>1338</v>
      </c>
      <c r="E370" s="235" t="s">
        <v>1339</v>
      </c>
      <c r="F370" s="235"/>
      <c r="G370" s="229" t="s">
        <v>6</v>
      </c>
      <c r="H370" s="236">
        <v>10</v>
      </c>
      <c r="I370" s="237">
        <v>82.26</v>
      </c>
      <c r="J370" s="249">
        <v>822.6</v>
      </c>
    </row>
    <row r="371" spans="1:10" ht="25.5" x14ac:dyDescent="0.2">
      <c r="A371" s="248" t="s">
        <v>911</v>
      </c>
      <c r="B371" s="229" t="s">
        <v>1340</v>
      </c>
      <c r="C371" s="229" t="s">
        <v>79</v>
      </c>
      <c r="D371" s="229" t="s">
        <v>1341</v>
      </c>
      <c r="E371" s="235" t="s">
        <v>1342</v>
      </c>
      <c r="F371" s="235"/>
      <c r="G371" s="229" t="s">
        <v>102</v>
      </c>
      <c r="H371" s="236">
        <v>1</v>
      </c>
      <c r="I371" s="237">
        <v>716.38</v>
      </c>
      <c r="J371" s="249">
        <v>716.38</v>
      </c>
    </row>
    <row r="372" spans="1:10" ht="38.25" x14ac:dyDescent="0.2">
      <c r="A372" s="248" t="s">
        <v>911</v>
      </c>
      <c r="B372" s="229" t="s">
        <v>1268</v>
      </c>
      <c r="C372" s="229" t="s">
        <v>79</v>
      </c>
      <c r="D372" s="229" t="s">
        <v>1343</v>
      </c>
      <c r="E372" s="235" t="s">
        <v>1344</v>
      </c>
      <c r="F372" s="235"/>
      <c r="G372" s="229" t="s">
        <v>1274</v>
      </c>
      <c r="H372" s="236">
        <v>80</v>
      </c>
      <c r="I372" s="237">
        <v>14.04</v>
      </c>
      <c r="J372" s="249">
        <v>1123.2</v>
      </c>
    </row>
    <row r="373" spans="1:10" ht="25.5" x14ac:dyDescent="0.2">
      <c r="A373" s="252"/>
      <c r="B373" s="253"/>
      <c r="C373" s="253"/>
      <c r="D373" s="253"/>
      <c r="E373" s="253" t="s">
        <v>926</v>
      </c>
      <c r="F373" s="254">
        <v>318.21436770000003</v>
      </c>
      <c r="G373" s="253" t="s">
        <v>927</v>
      </c>
      <c r="H373" s="254">
        <v>375.02</v>
      </c>
      <c r="I373" s="253" t="s">
        <v>928</v>
      </c>
      <c r="J373" s="255">
        <v>693.23</v>
      </c>
    </row>
    <row r="374" spans="1:10" ht="26.25" thickBot="1" x14ac:dyDescent="0.25">
      <c r="A374" s="252"/>
      <c r="B374" s="253"/>
      <c r="C374" s="253"/>
      <c r="D374" s="253"/>
      <c r="E374" s="253" t="s">
        <v>929</v>
      </c>
      <c r="F374" s="254">
        <v>609.1</v>
      </c>
      <c r="G374" s="253"/>
      <c r="H374" s="256" t="s">
        <v>930</v>
      </c>
      <c r="I374" s="256"/>
      <c r="J374" s="255">
        <v>3271.28</v>
      </c>
    </row>
    <row r="375" spans="1:10" ht="15" thickTop="1" x14ac:dyDescent="0.2">
      <c r="A375" s="257"/>
      <c r="B375" s="241"/>
      <c r="C375" s="241"/>
      <c r="D375" s="241"/>
      <c r="E375" s="241"/>
      <c r="F375" s="241"/>
      <c r="G375" s="241"/>
      <c r="H375" s="241"/>
      <c r="I375" s="241"/>
      <c r="J375" s="258"/>
    </row>
    <row r="376" spans="1:10" ht="30" x14ac:dyDescent="0.2">
      <c r="A376" s="259" t="s">
        <v>118</v>
      </c>
      <c r="B376" s="227" t="s">
        <v>786</v>
      </c>
      <c r="C376" s="227" t="s">
        <v>787</v>
      </c>
      <c r="D376" s="227" t="s">
        <v>788</v>
      </c>
      <c r="E376" s="231" t="s">
        <v>789</v>
      </c>
      <c r="F376" s="231"/>
      <c r="G376" s="227" t="s">
        <v>790</v>
      </c>
      <c r="H376" s="227" t="s">
        <v>791</v>
      </c>
      <c r="I376" s="227" t="s">
        <v>792</v>
      </c>
      <c r="J376" s="260" t="s">
        <v>793</v>
      </c>
    </row>
    <row r="377" spans="1:10" ht="25.5" x14ac:dyDescent="0.2">
      <c r="A377" s="261" t="s">
        <v>909</v>
      </c>
      <c r="B377" s="228" t="s">
        <v>119</v>
      </c>
      <c r="C377" s="228" t="s">
        <v>9</v>
      </c>
      <c r="D377" s="228" t="s">
        <v>120</v>
      </c>
      <c r="E377" s="232" t="s">
        <v>144</v>
      </c>
      <c r="F377" s="232"/>
      <c r="G377" s="228" t="s">
        <v>121</v>
      </c>
      <c r="H377" s="233">
        <v>1</v>
      </c>
      <c r="I377" s="234">
        <v>73.819999999999993</v>
      </c>
      <c r="J377" s="262">
        <v>73.819999999999993</v>
      </c>
    </row>
    <row r="378" spans="1:10" ht="25.5" x14ac:dyDescent="0.2">
      <c r="A378" s="248" t="s">
        <v>911</v>
      </c>
      <c r="B378" s="229" t="s">
        <v>1322</v>
      </c>
      <c r="C378" s="229" t="s">
        <v>21</v>
      </c>
      <c r="D378" s="229" t="s">
        <v>1323</v>
      </c>
      <c r="E378" s="235" t="s">
        <v>934</v>
      </c>
      <c r="F378" s="235"/>
      <c r="G378" s="229" t="s">
        <v>914</v>
      </c>
      <c r="H378" s="236">
        <v>7.0999999999999994E-2</v>
      </c>
      <c r="I378" s="237">
        <v>21.51</v>
      </c>
      <c r="J378" s="249">
        <v>1.52</v>
      </c>
    </row>
    <row r="379" spans="1:10" ht="25.5" x14ac:dyDescent="0.2">
      <c r="A379" s="248" t="s">
        <v>911</v>
      </c>
      <c r="B379" s="229" t="s">
        <v>1345</v>
      </c>
      <c r="C379" s="229" t="s">
        <v>21</v>
      </c>
      <c r="D379" s="229" t="s">
        <v>1346</v>
      </c>
      <c r="E379" s="235" t="s">
        <v>934</v>
      </c>
      <c r="F379" s="235"/>
      <c r="G379" s="229" t="s">
        <v>914</v>
      </c>
      <c r="H379" s="236">
        <v>0.59799999999999998</v>
      </c>
      <c r="I379" s="237">
        <v>48.92</v>
      </c>
      <c r="J379" s="249">
        <v>29.25</v>
      </c>
    </row>
    <row r="380" spans="1:10" ht="25.5" x14ac:dyDescent="0.2">
      <c r="A380" s="248" t="s">
        <v>911</v>
      </c>
      <c r="B380" s="229" t="s">
        <v>939</v>
      </c>
      <c r="C380" s="229" t="s">
        <v>21</v>
      </c>
      <c r="D380" s="229" t="s">
        <v>916</v>
      </c>
      <c r="E380" s="235" t="s">
        <v>934</v>
      </c>
      <c r="F380" s="235"/>
      <c r="G380" s="229" t="s">
        <v>914</v>
      </c>
      <c r="H380" s="236">
        <v>6.3E-2</v>
      </c>
      <c r="I380" s="237">
        <v>21.14</v>
      </c>
      <c r="J380" s="249">
        <v>1.33</v>
      </c>
    </row>
    <row r="381" spans="1:10" ht="25.5" x14ac:dyDescent="0.2">
      <c r="A381" s="248" t="s">
        <v>911</v>
      </c>
      <c r="B381" s="229" t="s">
        <v>1347</v>
      </c>
      <c r="C381" s="229" t="s">
        <v>21</v>
      </c>
      <c r="D381" s="229" t="s">
        <v>1348</v>
      </c>
      <c r="E381" s="235" t="s">
        <v>934</v>
      </c>
      <c r="F381" s="235"/>
      <c r="G381" s="229" t="s">
        <v>914</v>
      </c>
      <c r="H381" s="236">
        <v>7.0999999999999994E-2</v>
      </c>
      <c r="I381" s="237">
        <v>27.25</v>
      </c>
      <c r="J381" s="249">
        <v>1.93</v>
      </c>
    </row>
    <row r="382" spans="1:10" x14ac:dyDescent="0.2">
      <c r="A382" s="250" t="s">
        <v>917</v>
      </c>
      <c r="B382" s="230" t="s">
        <v>1349</v>
      </c>
      <c r="C382" s="230" t="s">
        <v>9</v>
      </c>
      <c r="D382" s="230" t="s">
        <v>1350</v>
      </c>
      <c r="E382" s="238" t="s">
        <v>920</v>
      </c>
      <c r="F382" s="238"/>
      <c r="G382" s="230" t="s">
        <v>121</v>
      </c>
      <c r="H382" s="239">
        <v>6.8000000000000005E-2</v>
      </c>
      <c r="I382" s="240">
        <v>20.010000000000002</v>
      </c>
      <c r="J382" s="251">
        <v>1.36</v>
      </c>
    </row>
    <row r="383" spans="1:10" x14ac:dyDescent="0.2">
      <c r="A383" s="250" t="s">
        <v>917</v>
      </c>
      <c r="B383" s="230" t="s">
        <v>1351</v>
      </c>
      <c r="C383" s="230" t="s">
        <v>9</v>
      </c>
      <c r="D383" s="230" t="s">
        <v>1352</v>
      </c>
      <c r="E383" s="238" t="s">
        <v>920</v>
      </c>
      <c r="F383" s="238"/>
      <c r="G383" s="230" t="s">
        <v>121</v>
      </c>
      <c r="H383" s="239">
        <v>0.19800000000000001</v>
      </c>
      <c r="I383" s="240">
        <v>9.58</v>
      </c>
      <c r="J383" s="251">
        <v>1.89</v>
      </c>
    </row>
    <row r="384" spans="1:10" ht="25.5" x14ac:dyDescent="0.2">
      <c r="A384" s="250" t="s">
        <v>917</v>
      </c>
      <c r="B384" s="230" t="s">
        <v>1315</v>
      </c>
      <c r="C384" s="230" t="s">
        <v>9</v>
      </c>
      <c r="D384" s="230" t="s">
        <v>1316</v>
      </c>
      <c r="E384" s="238" t="s">
        <v>920</v>
      </c>
      <c r="F384" s="238"/>
      <c r="G384" s="230" t="s">
        <v>121</v>
      </c>
      <c r="H384" s="239">
        <v>1E-3</v>
      </c>
      <c r="I384" s="240">
        <v>26.5</v>
      </c>
      <c r="J384" s="251">
        <v>0.02</v>
      </c>
    </row>
    <row r="385" spans="1:10" x14ac:dyDescent="0.2">
      <c r="A385" s="250" t="s">
        <v>917</v>
      </c>
      <c r="B385" s="230" t="s">
        <v>1353</v>
      </c>
      <c r="C385" s="230" t="s">
        <v>9</v>
      </c>
      <c r="D385" s="230" t="s">
        <v>1354</v>
      </c>
      <c r="E385" s="238" t="s">
        <v>920</v>
      </c>
      <c r="F385" s="238"/>
      <c r="G385" s="230" t="s">
        <v>11</v>
      </c>
      <c r="H385" s="239">
        <v>5.8999999999999997E-2</v>
      </c>
      <c r="I385" s="240">
        <v>14.18</v>
      </c>
      <c r="J385" s="251">
        <v>0.83</v>
      </c>
    </row>
    <row r="386" spans="1:10" x14ac:dyDescent="0.2">
      <c r="A386" s="250" t="s">
        <v>917</v>
      </c>
      <c r="B386" s="230" t="s">
        <v>1355</v>
      </c>
      <c r="C386" s="230" t="s">
        <v>9</v>
      </c>
      <c r="D386" s="230" t="s">
        <v>1356</v>
      </c>
      <c r="E386" s="238" t="s">
        <v>920</v>
      </c>
      <c r="F386" s="238"/>
      <c r="G386" s="230" t="s">
        <v>11</v>
      </c>
      <c r="H386" s="239">
        <v>0.192</v>
      </c>
      <c r="I386" s="240">
        <v>45.46</v>
      </c>
      <c r="J386" s="251">
        <v>8.7200000000000006</v>
      </c>
    </row>
    <row r="387" spans="1:10" x14ac:dyDescent="0.2">
      <c r="A387" s="250" t="s">
        <v>917</v>
      </c>
      <c r="B387" s="230" t="s">
        <v>1357</v>
      </c>
      <c r="C387" s="230" t="s">
        <v>9</v>
      </c>
      <c r="D387" s="230" t="s">
        <v>1358</v>
      </c>
      <c r="E387" s="238" t="s">
        <v>920</v>
      </c>
      <c r="F387" s="238"/>
      <c r="G387" s="230" t="s">
        <v>121</v>
      </c>
      <c r="H387" s="239">
        <v>1.05</v>
      </c>
      <c r="I387" s="240">
        <v>11.63</v>
      </c>
      <c r="J387" s="251">
        <v>12.21</v>
      </c>
    </row>
    <row r="388" spans="1:10" x14ac:dyDescent="0.2">
      <c r="A388" s="250" t="s">
        <v>917</v>
      </c>
      <c r="B388" s="230" t="s">
        <v>1359</v>
      </c>
      <c r="C388" s="230" t="s">
        <v>9</v>
      </c>
      <c r="D388" s="230" t="s">
        <v>1360</v>
      </c>
      <c r="E388" s="238" t="s">
        <v>920</v>
      </c>
      <c r="F388" s="238"/>
      <c r="G388" s="230" t="s">
        <v>121</v>
      </c>
      <c r="H388" s="239">
        <v>1.05</v>
      </c>
      <c r="I388" s="240">
        <v>9.56</v>
      </c>
      <c r="J388" s="251">
        <v>10.029999999999999</v>
      </c>
    </row>
    <row r="389" spans="1:10" x14ac:dyDescent="0.2">
      <c r="A389" s="250" t="s">
        <v>917</v>
      </c>
      <c r="B389" s="230" t="s">
        <v>1361</v>
      </c>
      <c r="C389" s="230" t="s">
        <v>9</v>
      </c>
      <c r="D389" s="230" t="s">
        <v>1362</v>
      </c>
      <c r="E389" s="238" t="s">
        <v>920</v>
      </c>
      <c r="F389" s="238"/>
      <c r="G389" s="230" t="s">
        <v>914</v>
      </c>
      <c r="H389" s="239">
        <v>0.106</v>
      </c>
      <c r="I389" s="240">
        <v>1.36</v>
      </c>
      <c r="J389" s="251">
        <v>0.14000000000000001</v>
      </c>
    </row>
    <row r="390" spans="1:10" x14ac:dyDescent="0.2">
      <c r="A390" s="250" t="s">
        <v>917</v>
      </c>
      <c r="B390" s="230" t="s">
        <v>1363</v>
      </c>
      <c r="C390" s="230" t="s">
        <v>9</v>
      </c>
      <c r="D390" s="230" t="s">
        <v>1364</v>
      </c>
      <c r="E390" s="238" t="s">
        <v>920</v>
      </c>
      <c r="F390" s="238"/>
      <c r="G390" s="230" t="s">
        <v>11</v>
      </c>
      <c r="H390" s="239">
        <v>1.2999999999999999E-2</v>
      </c>
      <c r="I390" s="240">
        <v>3.34</v>
      </c>
      <c r="J390" s="251">
        <v>0.04</v>
      </c>
    </row>
    <row r="391" spans="1:10" x14ac:dyDescent="0.2">
      <c r="A391" s="250" t="s">
        <v>917</v>
      </c>
      <c r="B391" s="230" t="s">
        <v>1365</v>
      </c>
      <c r="C391" s="230" t="s">
        <v>9</v>
      </c>
      <c r="D391" s="230" t="s">
        <v>1366</v>
      </c>
      <c r="E391" s="238" t="s">
        <v>920</v>
      </c>
      <c r="F391" s="238"/>
      <c r="G391" s="230" t="s">
        <v>11</v>
      </c>
      <c r="H391" s="239">
        <v>1.6E-2</v>
      </c>
      <c r="I391" s="240">
        <v>13.48</v>
      </c>
      <c r="J391" s="251">
        <v>0.21</v>
      </c>
    </row>
    <row r="392" spans="1:10" x14ac:dyDescent="0.2">
      <c r="A392" s="250" t="s">
        <v>917</v>
      </c>
      <c r="B392" s="230" t="s">
        <v>1367</v>
      </c>
      <c r="C392" s="230" t="s">
        <v>9</v>
      </c>
      <c r="D392" s="230" t="s">
        <v>1368</v>
      </c>
      <c r="E392" s="238" t="s">
        <v>920</v>
      </c>
      <c r="F392" s="238"/>
      <c r="G392" s="230" t="s">
        <v>11</v>
      </c>
      <c r="H392" s="239">
        <v>1.2E-2</v>
      </c>
      <c r="I392" s="240">
        <v>10.130000000000001</v>
      </c>
      <c r="J392" s="251">
        <v>0.12</v>
      </c>
    </row>
    <row r="393" spans="1:10" x14ac:dyDescent="0.2">
      <c r="A393" s="250" t="s">
        <v>917</v>
      </c>
      <c r="B393" s="230" t="s">
        <v>1369</v>
      </c>
      <c r="C393" s="230" t="s">
        <v>9</v>
      </c>
      <c r="D393" s="230" t="s">
        <v>1370</v>
      </c>
      <c r="E393" s="238" t="s">
        <v>920</v>
      </c>
      <c r="F393" s="238"/>
      <c r="G393" s="230" t="s">
        <v>11</v>
      </c>
      <c r="H393" s="239">
        <v>8.5999999999999993E-2</v>
      </c>
      <c r="I393" s="240">
        <v>5.99</v>
      </c>
      <c r="J393" s="251">
        <v>0.51</v>
      </c>
    </row>
    <row r="394" spans="1:10" x14ac:dyDescent="0.2">
      <c r="A394" s="250" t="s">
        <v>917</v>
      </c>
      <c r="B394" s="230" t="s">
        <v>1371</v>
      </c>
      <c r="C394" s="230" t="s">
        <v>9</v>
      </c>
      <c r="D394" s="230" t="s">
        <v>1372</v>
      </c>
      <c r="E394" s="238" t="s">
        <v>920</v>
      </c>
      <c r="F394" s="238"/>
      <c r="G394" s="230" t="s">
        <v>11</v>
      </c>
      <c r="H394" s="239">
        <v>0.01</v>
      </c>
      <c r="I394" s="240">
        <v>9.9</v>
      </c>
      <c r="J394" s="251">
        <v>0.09</v>
      </c>
    </row>
    <row r="395" spans="1:10" x14ac:dyDescent="0.2">
      <c r="A395" s="250" t="s">
        <v>917</v>
      </c>
      <c r="B395" s="230" t="s">
        <v>1373</v>
      </c>
      <c r="C395" s="230" t="s">
        <v>9</v>
      </c>
      <c r="D395" s="230" t="s">
        <v>1374</v>
      </c>
      <c r="E395" s="238" t="s">
        <v>920</v>
      </c>
      <c r="F395" s="238"/>
      <c r="G395" s="230" t="s">
        <v>11</v>
      </c>
      <c r="H395" s="239">
        <v>7.3999999999999996E-2</v>
      </c>
      <c r="I395" s="240">
        <v>13.95</v>
      </c>
      <c r="J395" s="251">
        <v>1.03</v>
      </c>
    </row>
    <row r="396" spans="1:10" x14ac:dyDescent="0.2">
      <c r="A396" s="250" t="s">
        <v>917</v>
      </c>
      <c r="B396" s="230" t="s">
        <v>1375</v>
      </c>
      <c r="C396" s="230" t="s">
        <v>9</v>
      </c>
      <c r="D396" s="230" t="s">
        <v>1376</v>
      </c>
      <c r="E396" s="238" t="s">
        <v>920</v>
      </c>
      <c r="F396" s="238"/>
      <c r="G396" s="230" t="s">
        <v>11</v>
      </c>
      <c r="H396" s="239">
        <v>8.2000000000000003E-2</v>
      </c>
      <c r="I396" s="240">
        <v>21.79</v>
      </c>
      <c r="J396" s="251">
        <v>1.78</v>
      </c>
    </row>
    <row r="397" spans="1:10" x14ac:dyDescent="0.2">
      <c r="A397" s="250" t="s">
        <v>917</v>
      </c>
      <c r="B397" s="230" t="s">
        <v>1377</v>
      </c>
      <c r="C397" s="230" t="s">
        <v>9</v>
      </c>
      <c r="D397" s="230" t="s">
        <v>1378</v>
      </c>
      <c r="E397" s="238" t="s">
        <v>920</v>
      </c>
      <c r="F397" s="238"/>
      <c r="G397" s="230" t="s">
        <v>11</v>
      </c>
      <c r="H397" s="239">
        <v>8.7999999999999995E-2</v>
      </c>
      <c r="I397" s="240">
        <v>9.2200000000000006</v>
      </c>
      <c r="J397" s="251">
        <v>0.81</v>
      </c>
    </row>
    <row r="398" spans="1:10" ht="25.5" x14ac:dyDescent="0.2">
      <c r="A398" s="252"/>
      <c r="B398" s="253"/>
      <c r="C398" s="253"/>
      <c r="D398" s="253"/>
      <c r="E398" s="253" t="s">
        <v>926</v>
      </c>
      <c r="F398" s="254">
        <v>13.192563690612808</v>
      </c>
      <c r="G398" s="253" t="s">
        <v>927</v>
      </c>
      <c r="H398" s="254">
        <v>15.55</v>
      </c>
      <c r="I398" s="253" t="s">
        <v>928</v>
      </c>
      <c r="J398" s="255">
        <v>28.74</v>
      </c>
    </row>
    <row r="399" spans="1:10" ht="26.25" thickBot="1" x14ac:dyDescent="0.25">
      <c r="A399" s="252"/>
      <c r="B399" s="253"/>
      <c r="C399" s="253"/>
      <c r="D399" s="253"/>
      <c r="E399" s="253" t="s">
        <v>929</v>
      </c>
      <c r="F399" s="254">
        <v>16.89</v>
      </c>
      <c r="G399" s="253"/>
      <c r="H399" s="256" t="s">
        <v>930</v>
      </c>
      <c r="I399" s="256"/>
      <c r="J399" s="255">
        <v>90.71</v>
      </c>
    </row>
    <row r="400" spans="1:10" ht="15" thickTop="1" x14ac:dyDescent="0.2">
      <c r="A400" s="257"/>
      <c r="B400" s="241"/>
      <c r="C400" s="241"/>
      <c r="D400" s="241"/>
      <c r="E400" s="241"/>
      <c r="F400" s="241"/>
      <c r="G400" s="241"/>
      <c r="H400" s="241"/>
      <c r="I400" s="241"/>
      <c r="J400" s="258"/>
    </row>
    <row r="401" spans="1:10" ht="30" x14ac:dyDescent="0.2">
      <c r="A401" s="259" t="s">
        <v>122</v>
      </c>
      <c r="B401" s="227" t="s">
        <v>786</v>
      </c>
      <c r="C401" s="227" t="s">
        <v>787</v>
      </c>
      <c r="D401" s="227" t="s">
        <v>788</v>
      </c>
      <c r="E401" s="231" t="s">
        <v>789</v>
      </c>
      <c r="F401" s="231"/>
      <c r="G401" s="227" t="s">
        <v>790</v>
      </c>
      <c r="H401" s="227" t="s">
        <v>791</v>
      </c>
      <c r="I401" s="227" t="s">
        <v>792</v>
      </c>
      <c r="J401" s="260" t="s">
        <v>793</v>
      </c>
    </row>
    <row r="402" spans="1:10" ht="25.5" x14ac:dyDescent="0.2">
      <c r="A402" s="261" t="s">
        <v>909</v>
      </c>
      <c r="B402" s="228" t="s">
        <v>123</v>
      </c>
      <c r="C402" s="228" t="s">
        <v>79</v>
      </c>
      <c r="D402" s="228" t="s">
        <v>124</v>
      </c>
      <c r="E402" s="232" t="s">
        <v>1379</v>
      </c>
      <c r="F402" s="232"/>
      <c r="G402" s="228" t="s">
        <v>74</v>
      </c>
      <c r="H402" s="233">
        <v>1</v>
      </c>
      <c r="I402" s="234">
        <v>125715</v>
      </c>
      <c r="J402" s="262">
        <v>125715</v>
      </c>
    </row>
    <row r="403" spans="1:10" ht="51" x14ac:dyDescent="0.2">
      <c r="A403" s="250" t="s">
        <v>917</v>
      </c>
      <c r="B403" s="230" t="s">
        <v>1380</v>
      </c>
      <c r="C403" s="230" t="s">
        <v>79</v>
      </c>
      <c r="D403" s="230" t="s">
        <v>1381</v>
      </c>
      <c r="E403" s="238" t="s">
        <v>1382</v>
      </c>
      <c r="F403" s="238"/>
      <c r="G403" s="230" t="s">
        <v>74</v>
      </c>
      <c r="H403" s="239">
        <v>1</v>
      </c>
      <c r="I403" s="240">
        <v>125715</v>
      </c>
      <c r="J403" s="251">
        <v>125715</v>
      </c>
    </row>
    <row r="404" spans="1:10" ht="25.5" x14ac:dyDescent="0.2">
      <c r="A404" s="252"/>
      <c r="B404" s="253"/>
      <c r="C404" s="253"/>
      <c r="D404" s="253"/>
      <c r="E404" s="253" t="s">
        <v>926</v>
      </c>
      <c r="F404" s="254">
        <v>0</v>
      </c>
      <c r="G404" s="253" t="s">
        <v>927</v>
      </c>
      <c r="H404" s="254">
        <v>0</v>
      </c>
      <c r="I404" s="253" t="s">
        <v>928</v>
      </c>
      <c r="J404" s="255">
        <v>0</v>
      </c>
    </row>
    <row r="405" spans="1:10" ht="26.25" thickBot="1" x14ac:dyDescent="0.25">
      <c r="A405" s="252"/>
      <c r="B405" s="253"/>
      <c r="C405" s="253"/>
      <c r="D405" s="253"/>
      <c r="E405" s="253" t="s">
        <v>929</v>
      </c>
      <c r="F405" s="254">
        <v>28763.59</v>
      </c>
      <c r="G405" s="253"/>
      <c r="H405" s="256" t="s">
        <v>930</v>
      </c>
      <c r="I405" s="256"/>
      <c r="J405" s="255">
        <v>154478.59</v>
      </c>
    </row>
    <row r="406" spans="1:10" ht="15" thickTop="1" x14ac:dyDescent="0.2">
      <c r="A406" s="257"/>
      <c r="B406" s="241"/>
      <c r="C406" s="241"/>
      <c r="D406" s="241"/>
      <c r="E406" s="241"/>
      <c r="F406" s="241"/>
      <c r="G406" s="241"/>
      <c r="H406" s="241"/>
      <c r="I406" s="241"/>
      <c r="J406" s="258"/>
    </row>
    <row r="407" spans="1:10" ht="30" x14ac:dyDescent="0.2">
      <c r="A407" s="259" t="s">
        <v>127</v>
      </c>
      <c r="B407" s="227" t="s">
        <v>786</v>
      </c>
      <c r="C407" s="227" t="s">
        <v>787</v>
      </c>
      <c r="D407" s="227" t="s">
        <v>788</v>
      </c>
      <c r="E407" s="231" t="s">
        <v>789</v>
      </c>
      <c r="F407" s="231"/>
      <c r="G407" s="227" t="s">
        <v>790</v>
      </c>
      <c r="H407" s="227" t="s">
        <v>791</v>
      </c>
      <c r="I407" s="227" t="s">
        <v>792</v>
      </c>
      <c r="J407" s="260" t="s">
        <v>793</v>
      </c>
    </row>
    <row r="408" spans="1:10" ht="25.5" x14ac:dyDescent="0.2">
      <c r="A408" s="261" t="s">
        <v>909</v>
      </c>
      <c r="B408" s="228" t="s">
        <v>128</v>
      </c>
      <c r="C408" s="228" t="s">
        <v>37</v>
      </c>
      <c r="D408" s="228" t="s">
        <v>129</v>
      </c>
      <c r="E408" s="232" t="s">
        <v>1383</v>
      </c>
      <c r="F408" s="232"/>
      <c r="G408" s="228" t="s">
        <v>74</v>
      </c>
      <c r="H408" s="233">
        <v>1</v>
      </c>
      <c r="I408" s="234">
        <v>43820.26</v>
      </c>
      <c r="J408" s="262">
        <v>43820.26</v>
      </c>
    </row>
    <row r="409" spans="1:10" ht="25.5" x14ac:dyDescent="0.2">
      <c r="A409" s="248" t="s">
        <v>911</v>
      </c>
      <c r="B409" s="229" t="s">
        <v>1384</v>
      </c>
      <c r="C409" s="229" t="s">
        <v>9</v>
      </c>
      <c r="D409" s="229" t="s">
        <v>1385</v>
      </c>
      <c r="E409" s="235" t="s">
        <v>1211</v>
      </c>
      <c r="F409" s="235"/>
      <c r="G409" s="229" t="s">
        <v>914</v>
      </c>
      <c r="H409" s="236">
        <v>300</v>
      </c>
      <c r="I409" s="237">
        <v>7.34</v>
      </c>
      <c r="J409" s="249">
        <v>2202</v>
      </c>
    </row>
    <row r="410" spans="1:10" ht="25.5" x14ac:dyDescent="0.2">
      <c r="A410" s="248" t="s">
        <v>911</v>
      </c>
      <c r="B410" s="229" t="s">
        <v>1250</v>
      </c>
      <c r="C410" s="229" t="s">
        <v>9</v>
      </c>
      <c r="D410" s="229" t="s">
        <v>1251</v>
      </c>
      <c r="E410" s="235" t="s">
        <v>1211</v>
      </c>
      <c r="F410" s="235"/>
      <c r="G410" s="229" t="s">
        <v>914</v>
      </c>
      <c r="H410" s="236">
        <v>300</v>
      </c>
      <c r="I410" s="237">
        <v>7.18</v>
      </c>
      <c r="J410" s="249">
        <v>2154</v>
      </c>
    </row>
    <row r="411" spans="1:10" ht="25.5" x14ac:dyDescent="0.2">
      <c r="A411" s="248" t="s">
        <v>911</v>
      </c>
      <c r="B411" s="229" t="s">
        <v>1386</v>
      </c>
      <c r="C411" s="229" t="s">
        <v>9</v>
      </c>
      <c r="D411" s="229" t="s">
        <v>1387</v>
      </c>
      <c r="E411" s="235" t="s">
        <v>1211</v>
      </c>
      <c r="F411" s="235"/>
      <c r="G411" s="229" t="s">
        <v>914</v>
      </c>
      <c r="H411" s="236">
        <v>350</v>
      </c>
      <c r="I411" s="237">
        <v>7.58</v>
      </c>
      <c r="J411" s="249">
        <v>2653</v>
      </c>
    </row>
    <row r="412" spans="1:10" ht="25.5" x14ac:dyDescent="0.2">
      <c r="A412" s="248" t="s">
        <v>911</v>
      </c>
      <c r="B412" s="229" t="s">
        <v>1388</v>
      </c>
      <c r="C412" s="229" t="s">
        <v>9</v>
      </c>
      <c r="D412" s="229" t="s">
        <v>1389</v>
      </c>
      <c r="E412" s="235" t="s">
        <v>1211</v>
      </c>
      <c r="F412" s="235"/>
      <c r="G412" s="229" t="s">
        <v>11</v>
      </c>
      <c r="H412" s="236">
        <v>34</v>
      </c>
      <c r="I412" s="237">
        <v>87.2</v>
      </c>
      <c r="J412" s="249">
        <v>2964.8</v>
      </c>
    </row>
    <row r="413" spans="1:10" x14ac:dyDescent="0.2">
      <c r="A413" s="250" t="s">
        <v>917</v>
      </c>
      <c r="B413" s="230" t="s">
        <v>1390</v>
      </c>
      <c r="C413" s="230" t="s">
        <v>37</v>
      </c>
      <c r="D413" s="230" t="s">
        <v>1391</v>
      </c>
      <c r="E413" s="238" t="s">
        <v>1193</v>
      </c>
      <c r="F413" s="238"/>
      <c r="G413" s="230" t="s">
        <v>377</v>
      </c>
      <c r="H413" s="239">
        <v>105.2</v>
      </c>
      <c r="I413" s="240">
        <v>307</v>
      </c>
      <c r="J413" s="251">
        <v>32296.400000000001</v>
      </c>
    </row>
    <row r="414" spans="1:10" ht="25.5" x14ac:dyDescent="0.2">
      <c r="A414" s="250" t="s">
        <v>917</v>
      </c>
      <c r="B414" s="230" t="s">
        <v>1392</v>
      </c>
      <c r="C414" s="230" t="s">
        <v>9</v>
      </c>
      <c r="D414" s="230" t="s">
        <v>1393</v>
      </c>
      <c r="E414" s="238" t="s">
        <v>920</v>
      </c>
      <c r="F414" s="238"/>
      <c r="G414" s="230" t="s">
        <v>11</v>
      </c>
      <c r="H414" s="239">
        <v>34</v>
      </c>
      <c r="I414" s="240">
        <v>45.59</v>
      </c>
      <c r="J414" s="251">
        <v>1550.06</v>
      </c>
    </row>
    <row r="415" spans="1:10" ht="25.5" x14ac:dyDescent="0.2">
      <c r="A415" s="252"/>
      <c r="B415" s="253"/>
      <c r="C415" s="253"/>
      <c r="D415" s="253"/>
      <c r="E415" s="253" t="s">
        <v>926</v>
      </c>
      <c r="F415" s="254">
        <v>949.37801239999999</v>
      </c>
      <c r="G415" s="253" t="s">
        <v>927</v>
      </c>
      <c r="H415" s="254">
        <v>1118.8399999999999</v>
      </c>
      <c r="I415" s="253" t="s">
        <v>928</v>
      </c>
      <c r="J415" s="255">
        <v>2068.2199999999998</v>
      </c>
    </row>
    <row r="416" spans="1:10" ht="26.25" thickBot="1" x14ac:dyDescent="0.25">
      <c r="A416" s="252"/>
      <c r="B416" s="253"/>
      <c r="C416" s="253"/>
      <c r="D416" s="253"/>
      <c r="E416" s="253" t="s">
        <v>929</v>
      </c>
      <c r="F416" s="254">
        <v>10026.07</v>
      </c>
      <c r="G416" s="253"/>
      <c r="H416" s="256" t="s">
        <v>930</v>
      </c>
      <c r="I416" s="256"/>
      <c r="J416" s="255">
        <v>53846.33</v>
      </c>
    </row>
    <row r="417" spans="1:10" ht="15" thickTop="1" x14ac:dyDescent="0.2">
      <c r="A417" s="257"/>
      <c r="B417" s="241"/>
      <c r="C417" s="241"/>
      <c r="D417" s="241"/>
      <c r="E417" s="241"/>
      <c r="F417" s="241"/>
      <c r="G417" s="241"/>
      <c r="H417" s="241"/>
      <c r="I417" s="241"/>
      <c r="J417" s="258"/>
    </row>
    <row r="418" spans="1:10" ht="30" x14ac:dyDescent="0.2">
      <c r="A418" s="259" t="s">
        <v>134</v>
      </c>
      <c r="B418" s="227" t="s">
        <v>786</v>
      </c>
      <c r="C418" s="227" t="s">
        <v>787</v>
      </c>
      <c r="D418" s="227" t="s">
        <v>788</v>
      </c>
      <c r="E418" s="231" t="s">
        <v>789</v>
      </c>
      <c r="F418" s="231"/>
      <c r="G418" s="227" t="s">
        <v>790</v>
      </c>
      <c r="H418" s="227" t="s">
        <v>791</v>
      </c>
      <c r="I418" s="227" t="s">
        <v>792</v>
      </c>
      <c r="J418" s="260" t="s">
        <v>793</v>
      </c>
    </row>
    <row r="419" spans="1:10" ht="38.25" x14ac:dyDescent="0.2">
      <c r="A419" s="261" t="s">
        <v>909</v>
      </c>
      <c r="B419" s="228" t="s">
        <v>135</v>
      </c>
      <c r="C419" s="228" t="s">
        <v>21</v>
      </c>
      <c r="D419" s="228" t="s">
        <v>136</v>
      </c>
      <c r="E419" s="232" t="s">
        <v>1394</v>
      </c>
      <c r="F419" s="232"/>
      <c r="G419" s="228" t="s">
        <v>109</v>
      </c>
      <c r="H419" s="233">
        <v>1</v>
      </c>
      <c r="I419" s="234">
        <v>56.48</v>
      </c>
      <c r="J419" s="262">
        <v>56.48</v>
      </c>
    </row>
    <row r="420" spans="1:10" ht="25.5" x14ac:dyDescent="0.2">
      <c r="A420" s="248" t="s">
        <v>911</v>
      </c>
      <c r="B420" s="229" t="s">
        <v>974</v>
      </c>
      <c r="C420" s="229" t="s">
        <v>21</v>
      </c>
      <c r="D420" s="229" t="s">
        <v>975</v>
      </c>
      <c r="E420" s="235" t="s">
        <v>934</v>
      </c>
      <c r="F420" s="235"/>
      <c r="G420" s="229" t="s">
        <v>914</v>
      </c>
      <c r="H420" s="236">
        <v>0.35630000000000001</v>
      </c>
      <c r="I420" s="237">
        <v>21.52</v>
      </c>
      <c r="J420" s="249">
        <v>7.66</v>
      </c>
    </row>
    <row r="421" spans="1:10" ht="25.5" x14ac:dyDescent="0.2">
      <c r="A421" s="248" t="s">
        <v>911</v>
      </c>
      <c r="B421" s="229" t="s">
        <v>1292</v>
      </c>
      <c r="C421" s="229" t="s">
        <v>21</v>
      </c>
      <c r="D421" s="229" t="s">
        <v>1293</v>
      </c>
      <c r="E421" s="235" t="s">
        <v>934</v>
      </c>
      <c r="F421" s="235"/>
      <c r="G421" s="229" t="s">
        <v>914</v>
      </c>
      <c r="H421" s="236">
        <v>0.71250000000000002</v>
      </c>
      <c r="I421" s="237">
        <v>26.23</v>
      </c>
      <c r="J421" s="249">
        <v>18.68</v>
      </c>
    </row>
    <row r="422" spans="1:10" ht="38.25" x14ac:dyDescent="0.2">
      <c r="A422" s="248" t="s">
        <v>911</v>
      </c>
      <c r="B422" s="229" t="s">
        <v>1395</v>
      </c>
      <c r="C422" s="229" t="s">
        <v>21</v>
      </c>
      <c r="D422" s="229" t="s">
        <v>1396</v>
      </c>
      <c r="E422" s="235" t="s">
        <v>1208</v>
      </c>
      <c r="F422" s="235"/>
      <c r="G422" s="229" t="s">
        <v>1397</v>
      </c>
      <c r="H422" s="236">
        <v>3.8999999999999998E-3</v>
      </c>
      <c r="I422" s="237">
        <v>27.78</v>
      </c>
      <c r="J422" s="249">
        <v>0.1</v>
      </c>
    </row>
    <row r="423" spans="1:10" ht="38.25" x14ac:dyDescent="0.2">
      <c r="A423" s="248" t="s">
        <v>911</v>
      </c>
      <c r="B423" s="229" t="s">
        <v>1398</v>
      </c>
      <c r="C423" s="229" t="s">
        <v>21</v>
      </c>
      <c r="D423" s="229" t="s">
        <v>1399</v>
      </c>
      <c r="E423" s="235" t="s">
        <v>1208</v>
      </c>
      <c r="F423" s="235"/>
      <c r="G423" s="229" t="s">
        <v>1400</v>
      </c>
      <c r="H423" s="236">
        <v>1.6799999999999999E-2</v>
      </c>
      <c r="I423" s="237">
        <v>26.28</v>
      </c>
      <c r="J423" s="249">
        <v>0.44</v>
      </c>
    </row>
    <row r="424" spans="1:10" ht="38.25" x14ac:dyDescent="0.2">
      <c r="A424" s="248" t="s">
        <v>911</v>
      </c>
      <c r="B424" s="229" t="s">
        <v>1401</v>
      </c>
      <c r="C424" s="229" t="s">
        <v>21</v>
      </c>
      <c r="D424" s="229" t="s">
        <v>1402</v>
      </c>
      <c r="E424" s="235" t="s">
        <v>1040</v>
      </c>
      <c r="F424" s="235"/>
      <c r="G424" s="229" t="s">
        <v>102</v>
      </c>
      <c r="H424" s="236">
        <v>4.5999999999999999E-3</v>
      </c>
      <c r="I424" s="237">
        <v>563.39</v>
      </c>
      <c r="J424" s="249">
        <v>2.59</v>
      </c>
    </row>
    <row r="425" spans="1:10" ht="25.5" x14ac:dyDescent="0.2">
      <c r="A425" s="248" t="s">
        <v>911</v>
      </c>
      <c r="B425" s="229" t="s">
        <v>1403</v>
      </c>
      <c r="C425" s="229" t="s">
        <v>21</v>
      </c>
      <c r="D425" s="229" t="s">
        <v>1404</v>
      </c>
      <c r="E425" s="235" t="s">
        <v>1394</v>
      </c>
      <c r="F425" s="235"/>
      <c r="G425" s="229" t="s">
        <v>11</v>
      </c>
      <c r="H425" s="236">
        <v>1.5</v>
      </c>
      <c r="I425" s="237">
        <v>2.46</v>
      </c>
      <c r="J425" s="249">
        <v>3.69</v>
      </c>
    </row>
    <row r="426" spans="1:10" ht="38.25" x14ac:dyDescent="0.2">
      <c r="A426" s="250" t="s">
        <v>917</v>
      </c>
      <c r="B426" s="230" t="s">
        <v>1405</v>
      </c>
      <c r="C426" s="230" t="s">
        <v>21</v>
      </c>
      <c r="D426" s="230" t="s">
        <v>1406</v>
      </c>
      <c r="E426" s="238" t="s">
        <v>920</v>
      </c>
      <c r="F426" s="238"/>
      <c r="G426" s="230" t="s">
        <v>109</v>
      </c>
      <c r="H426" s="239">
        <v>0.74450000000000005</v>
      </c>
      <c r="I426" s="240">
        <v>5.93</v>
      </c>
      <c r="J426" s="251">
        <v>4.41</v>
      </c>
    </row>
    <row r="427" spans="1:10" ht="38.25" x14ac:dyDescent="0.2">
      <c r="A427" s="250" t="s">
        <v>917</v>
      </c>
      <c r="B427" s="230" t="s">
        <v>1407</v>
      </c>
      <c r="C427" s="230" t="s">
        <v>21</v>
      </c>
      <c r="D427" s="230" t="s">
        <v>1408</v>
      </c>
      <c r="E427" s="238" t="s">
        <v>920</v>
      </c>
      <c r="F427" s="238"/>
      <c r="G427" s="230" t="s">
        <v>109</v>
      </c>
      <c r="H427" s="239">
        <v>0.41249999999999998</v>
      </c>
      <c r="I427" s="240">
        <v>21.31</v>
      </c>
      <c r="J427" s="251">
        <v>8.7899999999999991</v>
      </c>
    </row>
    <row r="428" spans="1:10" x14ac:dyDescent="0.2">
      <c r="A428" s="250" t="s">
        <v>917</v>
      </c>
      <c r="B428" s="230" t="s">
        <v>1409</v>
      </c>
      <c r="C428" s="230" t="s">
        <v>21</v>
      </c>
      <c r="D428" s="230" t="s">
        <v>1410</v>
      </c>
      <c r="E428" s="238" t="s">
        <v>920</v>
      </c>
      <c r="F428" s="238"/>
      <c r="G428" s="230" t="s">
        <v>121</v>
      </c>
      <c r="H428" s="239">
        <v>0.111</v>
      </c>
      <c r="I428" s="240">
        <v>23.58</v>
      </c>
      <c r="J428" s="251">
        <v>2.61</v>
      </c>
    </row>
    <row r="429" spans="1:10" x14ac:dyDescent="0.2">
      <c r="A429" s="250" t="s">
        <v>917</v>
      </c>
      <c r="B429" s="230" t="s">
        <v>1411</v>
      </c>
      <c r="C429" s="230" t="s">
        <v>21</v>
      </c>
      <c r="D429" s="230" t="s">
        <v>1412</v>
      </c>
      <c r="E429" s="238" t="s">
        <v>920</v>
      </c>
      <c r="F429" s="238"/>
      <c r="G429" s="230" t="s">
        <v>812</v>
      </c>
      <c r="H429" s="239">
        <v>2.5600000000000001E-2</v>
      </c>
      <c r="I429" s="240">
        <v>29.73</v>
      </c>
      <c r="J429" s="251">
        <v>0.76</v>
      </c>
    </row>
    <row r="430" spans="1:10" ht="25.5" x14ac:dyDescent="0.2">
      <c r="A430" s="250" t="s">
        <v>917</v>
      </c>
      <c r="B430" s="230" t="s">
        <v>1413</v>
      </c>
      <c r="C430" s="230" t="s">
        <v>21</v>
      </c>
      <c r="D430" s="230" t="s">
        <v>1414</v>
      </c>
      <c r="E430" s="238" t="s">
        <v>920</v>
      </c>
      <c r="F430" s="238"/>
      <c r="G430" s="230" t="s">
        <v>109</v>
      </c>
      <c r="H430" s="239">
        <v>0.55000000000000004</v>
      </c>
      <c r="I430" s="240">
        <v>12.29</v>
      </c>
      <c r="J430" s="251">
        <v>6.75</v>
      </c>
    </row>
    <row r="431" spans="1:10" ht="25.5" x14ac:dyDescent="0.2">
      <c r="A431" s="252"/>
      <c r="B431" s="253"/>
      <c r="C431" s="253"/>
      <c r="D431" s="253"/>
      <c r="E431" s="253" t="s">
        <v>926</v>
      </c>
      <c r="F431" s="254">
        <v>10.071149873766354</v>
      </c>
      <c r="G431" s="253" t="s">
        <v>927</v>
      </c>
      <c r="H431" s="254">
        <v>11.87</v>
      </c>
      <c r="I431" s="253" t="s">
        <v>928</v>
      </c>
      <c r="J431" s="255">
        <v>21.94</v>
      </c>
    </row>
    <row r="432" spans="1:10" ht="26.25" thickBot="1" x14ac:dyDescent="0.25">
      <c r="A432" s="252"/>
      <c r="B432" s="253"/>
      <c r="C432" s="253"/>
      <c r="D432" s="253"/>
      <c r="E432" s="253" t="s">
        <v>929</v>
      </c>
      <c r="F432" s="254">
        <v>12.92</v>
      </c>
      <c r="G432" s="253"/>
      <c r="H432" s="256" t="s">
        <v>930</v>
      </c>
      <c r="I432" s="256"/>
      <c r="J432" s="255">
        <v>69.400000000000006</v>
      </c>
    </row>
    <row r="433" spans="1:10" ht="15" thickTop="1" x14ac:dyDescent="0.2">
      <c r="A433" s="257"/>
      <c r="B433" s="241"/>
      <c r="C433" s="241"/>
      <c r="D433" s="241"/>
      <c r="E433" s="241"/>
      <c r="F433" s="241"/>
      <c r="G433" s="241"/>
      <c r="H433" s="241"/>
      <c r="I433" s="241"/>
      <c r="J433" s="258"/>
    </row>
    <row r="434" spans="1:10" ht="30" x14ac:dyDescent="0.2">
      <c r="A434" s="259" t="s">
        <v>137</v>
      </c>
      <c r="B434" s="227" t="s">
        <v>786</v>
      </c>
      <c r="C434" s="227" t="s">
        <v>787</v>
      </c>
      <c r="D434" s="227" t="s">
        <v>788</v>
      </c>
      <c r="E434" s="231" t="s">
        <v>789</v>
      </c>
      <c r="F434" s="231"/>
      <c r="G434" s="227" t="s">
        <v>790</v>
      </c>
      <c r="H434" s="227" t="s">
        <v>791</v>
      </c>
      <c r="I434" s="227" t="s">
        <v>792</v>
      </c>
      <c r="J434" s="260" t="s">
        <v>793</v>
      </c>
    </row>
    <row r="435" spans="1:10" ht="25.5" x14ac:dyDescent="0.2">
      <c r="A435" s="261" t="s">
        <v>909</v>
      </c>
      <c r="B435" s="228" t="s">
        <v>138</v>
      </c>
      <c r="C435" s="228" t="s">
        <v>4</v>
      </c>
      <c r="D435" s="228" t="s">
        <v>139</v>
      </c>
      <c r="E435" s="232" t="s">
        <v>910</v>
      </c>
      <c r="F435" s="232"/>
      <c r="G435" s="228" t="s">
        <v>102</v>
      </c>
      <c r="H435" s="233">
        <v>1</v>
      </c>
      <c r="I435" s="234">
        <v>72.64</v>
      </c>
      <c r="J435" s="262">
        <v>72.64</v>
      </c>
    </row>
    <row r="436" spans="1:10" ht="25.5" x14ac:dyDescent="0.2">
      <c r="A436" s="248" t="s">
        <v>911</v>
      </c>
      <c r="B436" s="229" t="s">
        <v>915</v>
      </c>
      <c r="C436" s="229" t="s">
        <v>4</v>
      </c>
      <c r="D436" s="229" t="s">
        <v>916</v>
      </c>
      <c r="E436" s="235" t="s">
        <v>910</v>
      </c>
      <c r="F436" s="235"/>
      <c r="G436" s="229" t="s">
        <v>914</v>
      </c>
      <c r="H436" s="236">
        <v>4</v>
      </c>
      <c r="I436" s="237">
        <v>18.16</v>
      </c>
      <c r="J436" s="249">
        <v>72.64</v>
      </c>
    </row>
    <row r="437" spans="1:10" ht="25.5" x14ac:dyDescent="0.2">
      <c r="A437" s="252"/>
      <c r="B437" s="253"/>
      <c r="C437" s="253"/>
      <c r="D437" s="253"/>
      <c r="E437" s="253" t="s">
        <v>926</v>
      </c>
      <c r="F437" s="254">
        <v>21.739729199999999</v>
      </c>
      <c r="G437" s="253" t="s">
        <v>927</v>
      </c>
      <c r="H437" s="254">
        <v>25.62</v>
      </c>
      <c r="I437" s="253" t="s">
        <v>928</v>
      </c>
      <c r="J437" s="255">
        <v>47.36</v>
      </c>
    </row>
    <row r="438" spans="1:10" ht="26.25" thickBot="1" x14ac:dyDescent="0.25">
      <c r="A438" s="252"/>
      <c r="B438" s="253"/>
      <c r="C438" s="253"/>
      <c r="D438" s="253"/>
      <c r="E438" s="253" t="s">
        <v>929</v>
      </c>
      <c r="F438" s="254">
        <v>16.62</v>
      </c>
      <c r="G438" s="253"/>
      <c r="H438" s="256" t="s">
        <v>930</v>
      </c>
      <c r="I438" s="256"/>
      <c r="J438" s="255">
        <v>89.26</v>
      </c>
    </row>
    <row r="439" spans="1:10" ht="15" thickTop="1" x14ac:dyDescent="0.2">
      <c r="A439" s="257"/>
      <c r="B439" s="241"/>
      <c r="C439" s="241"/>
      <c r="D439" s="241"/>
      <c r="E439" s="241"/>
      <c r="F439" s="241"/>
      <c r="G439" s="241"/>
      <c r="H439" s="241"/>
      <c r="I439" s="241"/>
      <c r="J439" s="258"/>
    </row>
    <row r="440" spans="1:10" ht="30" x14ac:dyDescent="0.2">
      <c r="A440" s="259" t="s">
        <v>140</v>
      </c>
      <c r="B440" s="227" t="s">
        <v>786</v>
      </c>
      <c r="C440" s="227" t="s">
        <v>787</v>
      </c>
      <c r="D440" s="227" t="s">
        <v>788</v>
      </c>
      <c r="E440" s="231" t="s">
        <v>789</v>
      </c>
      <c r="F440" s="231"/>
      <c r="G440" s="227" t="s">
        <v>790</v>
      </c>
      <c r="H440" s="227" t="s">
        <v>791</v>
      </c>
      <c r="I440" s="227" t="s">
        <v>792</v>
      </c>
      <c r="J440" s="260" t="s">
        <v>793</v>
      </c>
    </row>
    <row r="441" spans="1:10" ht="25.5" x14ac:dyDescent="0.2">
      <c r="A441" s="261" t="s">
        <v>909</v>
      </c>
      <c r="B441" s="228" t="s">
        <v>141</v>
      </c>
      <c r="C441" s="228" t="s">
        <v>4</v>
      </c>
      <c r="D441" s="228" t="s">
        <v>142</v>
      </c>
      <c r="E441" s="232" t="s">
        <v>910</v>
      </c>
      <c r="F441" s="232"/>
      <c r="G441" s="228" t="s">
        <v>102</v>
      </c>
      <c r="H441" s="233">
        <v>1</v>
      </c>
      <c r="I441" s="234">
        <v>3096.87</v>
      </c>
      <c r="J441" s="262">
        <v>3096.87</v>
      </c>
    </row>
    <row r="442" spans="1:10" ht="25.5" x14ac:dyDescent="0.2">
      <c r="A442" s="248" t="s">
        <v>911</v>
      </c>
      <c r="B442" s="229" t="s">
        <v>1415</v>
      </c>
      <c r="C442" s="229" t="s">
        <v>4</v>
      </c>
      <c r="D442" s="229" t="s">
        <v>1416</v>
      </c>
      <c r="E442" s="235" t="s">
        <v>910</v>
      </c>
      <c r="F442" s="235"/>
      <c r="G442" s="229" t="s">
        <v>6</v>
      </c>
      <c r="H442" s="236">
        <v>12</v>
      </c>
      <c r="I442" s="237">
        <v>104.36</v>
      </c>
      <c r="J442" s="249">
        <v>1252.32</v>
      </c>
    </row>
    <row r="443" spans="1:10" ht="25.5" x14ac:dyDescent="0.2">
      <c r="A443" s="248" t="s">
        <v>911</v>
      </c>
      <c r="B443" s="229" t="s">
        <v>1417</v>
      </c>
      <c r="C443" s="229" t="s">
        <v>4</v>
      </c>
      <c r="D443" s="229" t="s">
        <v>1418</v>
      </c>
      <c r="E443" s="235" t="s">
        <v>910</v>
      </c>
      <c r="F443" s="235"/>
      <c r="G443" s="229" t="s">
        <v>6</v>
      </c>
      <c r="H443" s="236">
        <v>12</v>
      </c>
      <c r="I443" s="237">
        <v>5.44</v>
      </c>
      <c r="J443" s="249">
        <v>65.28</v>
      </c>
    </row>
    <row r="444" spans="1:10" ht="25.5" x14ac:dyDescent="0.2">
      <c r="A444" s="248" t="s">
        <v>911</v>
      </c>
      <c r="B444" s="229" t="s">
        <v>1419</v>
      </c>
      <c r="C444" s="229" t="s">
        <v>4</v>
      </c>
      <c r="D444" s="229" t="s">
        <v>1420</v>
      </c>
      <c r="E444" s="235" t="s">
        <v>910</v>
      </c>
      <c r="F444" s="235"/>
      <c r="G444" s="229" t="s">
        <v>102</v>
      </c>
      <c r="H444" s="236">
        <v>1</v>
      </c>
      <c r="I444" s="237">
        <v>846.27</v>
      </c>
      <c r="J444" s="249">
        <v>846.27</v>
      </c>
    </row>
    <row r="445" spans="1:10" ht="25.5" x14ac:dyDescent="0.2">
      <c r="A445" s="248" t="s">
        <v>911</v>
      </c>
      <c r="B445" s="229" t="s">
        <v>1421</v>
      </c>
      <c r="C445" s="229" t="s">
        <v>4</v>
      </c>
      <c r="D445" s="229" t="s">
        <v>1422</v>
      </c>
      <c r="E445" s="235" t="s">
        <v>910</v>
      </c>
      <c r="F445" s="235"/>
      <c r="G445" s="229" t="s">
        <v>121</v>
      </c>
      <c r="H445" s="236">
        <v>60</v>
      </c>
      <c r="I445" s="237">
        <v>15.55</v>
      </c>
      <c r="J445" s="249">
        <v>933</v>
      </c>
    </row>
    <row r="446" spans="1:10" ht="25.5" x14ac:dyDescent="0.2">
      <c r="A446" s="252"/>
      <c r="B446" s="253"/>
      <c r="C446" s="253"/>
      <c r="D446" s="253"/>
      <c r="E446" s="253" t="s">
        <v>926</v>
      </c>
      <c r="F446" s="254">
        <v>317.22285976589399</v>
      </c>
      <c r="G446" s="253" t="s">
        <v>927</v>
      </c>
      <c r="H446" s="254">
        <v>373.85</v>
      </c>
      <c r="I446" s="253" t="s">
        <v>928</v>
      </c>
      <c r="J446" s="255">
        <v>691.07</v>
      </c>
    </row>
    <row r="447" spans="1:10" ht="26.25" thickBot="1" x14ac:dyDescent="0.25">
      <c r="A447" s="252"/>
      <c r="B447" s="253"/>
      <c r="C447" s="253"/>
      <c r="D447" s="253"/>
      <c r="E447" s="253" t="s">
        <v>929</v>
      </c>
      <c r="F447" s="254">
        <v>708.56</v>
      </c>
      <c r="G447" s="253"/>
      <c r="H447" s="256" t="s">
        <v>930</v>
      </c>
      <c r="I447" s="256"/>
      <c r="J447" s="255">
        <v>3805.43</v>
      </c>
    </row>
    <row r="448" spans="1:10" ht="15" thickTop="1" x14ac:dyDescent="0.2">
      <c r="A448" s="257"/>
      <c r="B448" s="241"/>
      <c r="C448" s="241"/>
      <c r="D448" s="241"/>
      <c r="E448" s="241"/>
      <c r="F448" s="241"/>
      <c r="G448" s="241"/>
      <c r="H448" s="241"/>
      <c r="I448" s="241"/>
      <c r="J448" s="258"/>
    </row>
    <row r="449" spans="1:10" ht="30" x14ac:dyDescent="0.2">
      <c r="A449" s="259" t="s">
        <v>145</v>
      </c>
      <c r="B449" s="227" t="s">
        <v>786</v>
      </c>
      <c r="C449" s="227" t="s">
        <v>787</v>
      </c>
      <c r="D449" s="227" t="s">
        <v>788</v>
      </c>
      <c r="E449" s="231" t="s">
        <v>789</v>
      </c>
      <c r="F449" s="231"/>
      <c r="G449" s="227" t="s">
        <v>790</v>
      </c>
      <c r="H449" s="227" t="s">
        <v>791</v>
      </c>
      <c r="I449" s="227" t="s">
        <v>792</v>
      </c>
      <c r="J449" s="260" t="s">
        <v>793</v>
      </c>
    </row>
    <row r="450" spans="1:10" ht="25.5" x14ac:dyDescent="0.2">
      <c r="A450" s="261" t="s">
        <v>909</v>
      </c>
      <c r="B450" s="228" t="s">
        <v>146</v>
      </c>
      <c r="C450" s="228" t="s">
        <v>37</v>
      </c>
      <c r="D450" s="228" t="s">
        <v>147</v>
      </c>
      <c r="E450" s="232" t="s">
        <v>1281</v>
      </c>
      <c r="F450" s="232"/>
      <c r="G450" s="228" t="s">
        <v>148</v>
      </c>
      <c r="H450" s="233">
        <v>1</v>
      </c>
      <c r="I450" s="234">
        <v>25000</v>
      </c>
      <c r="J450" s="262">
        <v>25000</v>
      </c>
    </row>
    <row r="451" spans="1:10" x14ac:dyDescent="0.2">
      <c r="A451" s="250" t="s">
        <v>917</v>
      </c>
      <c r="B451" s="230" t="s">
        <v>1423</v>
      </c>
      <c r="C451" s="230" t="s">
        <v>37</v>
      </c>
      <c r="D451" s="230" t="s">
        <v>147</v>
      </c>
      <c r="E451" s="238" t="s">
        <v>1424</v>
      </c>
      <c r="F451" s="238"/>
      <c r="G451" s="230" t="s">
        <v>148</v>
      </c>
      <c r="H451" s="239">
        <v>1</v>
      </c>
      <c r="I451" s="240">
        <v>25000</v>
      </c>
      <c r="J451" s="251">
        <v>25000</v>
      </c>
    </row>
    <row r="452" spans="1:10" ht="25.5" x14ac:dyDescent="0.2">
      <c r="A452" s="252"/>
      <c r="B452" s="253"/>
      <c r="C452" s="253"/>
      <c r="D452" s="253"/>
      <c r="E452" s="253" t="s">
        <v>926</v>
      </c>
      <c r="F452" s="254">
        <v>0</v>
      </c>
      <c r="G452" s="253" t="s">
        <v>927</v>
      </c>
      <c r="H452" s="254">
        <v>0</v>
      </c>
      <c r="I452" s="253" t="s">
        <v>928</v>
      </c>
      <c r="J452" s="255">
        <v>0</v>
      </c>
    </row>
    <row r="453" spans="1:10" ht="26.25" thickBot="1" x14ac:dyDescent="0.25">
      <c r="A453" s="252"/>
      <c r="B453" s="253"/>
      <c r="C453" s="253"/>
      <c r="D453" s="253"/>
      <c r="E453" s="253" t="s">
        <v>929</v>
      </c>
      <c r="F453" s="254">
        <v>5720</v>
      </c>
      <c r="G453" s="253"/>
      <c r="H453" s="256" t="s">
        <v>930</v>
      </c>
      <c r="I453" s="256"/>
      <c r="J453" s="255">
        <v>30720</v>
      </c>
    </row>
    <row r="454" spans="1:10" ht="15" thickTop="1" x14ac:dyDescent="0.2">
      <c r="A454" s="257"/>
      <c r="B454" s="241"/>
      <c r="C454" s="241"/>
      <c r="D454" s="241"/>
      <c r="E454" s="241"/>
      <c r="F454" s="241"/>
      <c r="G454" s="241"/>
      <c r="H454" s="241"/>
      <c r="I454" s="241"/>
      <c r="J454" s="258"/>
    </row>
    <row r="455" spans="1:10" ht="30" x14ac:dyDescent="0.2">
      <c r="A455" s="259" t="s">
        <v>149</v>
      </c>
      <c r="B455" s="227" t="s">
        <v>786</v>
      </c>
      <c r="C455" s="227" t="s">
        <v>787</v>
      </c>
      <c r="D455" s="227" t="s">
        <v>788</v>
      </c>
      <c r="E455" s="231" t="s">
        <v>789</v>
      </c>
      <c r="F455" s="231"/>
      <c r="G455" s="227" t="s">
        <v>790</v>
      </c>
      <c r="H455" s="227" t="s">
        <v>791</v>
      </c>
      <c r="I455" s="227" t="s">
        <v>792</v>
      </c>
      <c r="J455" s="260" t="s">
        <v>793</v>
      </c>
    </row>
    <row r="456" spans="1:10" ht="25.5" x14ac:dyDescent="0.2">
      <c r="A456" s="261" t="s">
        <v>909</v>
      </c>
      <c r="B456" s="228" t="s">
        <v>150</v>
      </c>
      <c r="C456" s="228" t="s">
        <v>9</v>
      </c>
      <c r="D456" s="228" t="s">
        <v>151</v>
      </c>
      <c r="E456" s="232" t="s">
        <v>931</v>
      </c>
      <c r="F456" s="232"/>
      <c r="G456" s="228" t="s">
        <v>109</v>
      </c>
      <c r="H456" s="233">
        <v>1</v>
      </c>
      <c r="I456" s="234">
        <v>418.74</v>
      </c>
      <c r="J456" s="262">
        <v>418.74</v>
      </c>
    </row>
    <row r="457" spans="1:10" ht="25.5" x14ac:dyDescent="0.2">
      <c r="A457" s="248" t="s">
        <v>911</v>
      </c>
      <c r="B457" s="229" t="s">
        <v>1425</v>
      </c>
      <c r="C457" s="229" t="s">
        <v>21</v>
      </c>
      <c r="D457" s="229" t="s">
        <v>1426</v>
      </c>
      <c r="E457" s="235" t="s">
        <v>934</v>
      </c>
      <c r="F457" s="235"/>
      <c r="G457" s="229" t="s">
        <v>914</v>
      </c>
      <c r="H457" s="236">
        <v>1.579</v>
      </c>
      <c r="I457" s="237">
        <v>21.66</v>
      </c>
      <c r="J457" s="249">
        <v>34.200000000000003</v>
      </c>
    </row>
    <row r="458" spans="1:10" ht="25.5" x14ac:dyDescent="0.2">
      <c r="A458" s="248" t="s">
        <v>911</v>
      </c>
      <c r="B458" s="229" t="s">
        <v>1427</v>
      </c>
      <c r="C458" s="229" t="s">
        <v>21</v>
      </c>
      <c r="D458" s="229" t="s">
        <v>1428</v>
      </c>
      <c r="E458" s="235" t="s">
        <v>934</v>
      </c>
      <c r="F458" s="235"/>
      <c r="G458" s="229" t="s">
        <v>914</v>
      </c>
      <c r="H458" s="236">
        <v>1.579</v>
      </c>
      <c r="I458" s="237">
        <v>26.41</v>
      </c>
      <c r="J458" s="249">
        <v>41.7</v>
      </c>
    </row>
    <row r="459" spans="1:10" x14ac:dyDescent="0.2">
      <c r="A459" s="250" t="s">
        <v>917</v>
      </c>
      <c r="B459" s="230" t="s">
        <v>940</v>
      </c>
      <c r="C459" s="230" t="s">
        <v>9</v>
      </c>
      <c r="D459" s="230" t="s">
        <v>941</v>
      </c>
      <c r="E459" s="238" t="s">
        <v>920</v>
      </c>
      <c r="F459" s="238"/>
      <c r="G459" s="230" t="s">
        <v>121</v>
      </c>
      <c r="H459" s="239">
        <v>1.8</v>
      </c>
      <c r="I459" s="240">
        <v>1.1000000000000001</v>
      </c>
      <c r="J459" s="251">
        <v>1.98</v>
      </c>
    </row>
    <row r="460" spans="1:10" x14ac:dyDescent="0.2">
      <c r="A460" s="250" t="s">
        <v>917</v>
      </c>
      <c r="B460" s="230" t="s">
        <v>942</v>
      </c>
      <c r="C460" s="230" t="s">
        <v>9</v>
      </c>
      <c r="D460" s="230" t="s">
        <v>943</v>
      </c>
      <c r="E460" s="238" t="s">
        <v>920</v>
      </c>
      <c r="F460" s="238"/>
      <c r="G460" s="230" t="s">
        <v>102</v>
      </c>
      <c r="H460" s="239">
        <v>0.01</v>
      </c>
      <c r="I460" s="240">
        <v>86.11</v>
      </c>
      <c r="J460" s="251">
        <v>0.86</v>
      </c>
    </row>
    <row r="461" spans="1:10" x14ac:dyDescent="0.2">
      <c r="A461" s="250" t="s">
        <v>917</v>
      </c>
      <c r="B461" s="230" t="s">
        <v>1429</v>
      </c>
      <c r="C461" s="230" t="s">
        <v>9</v>
      </c>
      <c r="D461" s="230" t="s">
        <v>1430</v>
      </c>
      <c r="E461" s="238" t="s">
        <v>920</v>
      </c>
      <c r="F461" s="238"/>
      <c r="G461" s="230" t="s">
        <v>109</v>
      </c>
      <c r="H461" s="239">
        <v>1</v>
      </c>
      <c r="I461" s="240">
        <v>340</v>
      </c>
      <c r="J461" s="251">
        <v>340</v>
      </c>
    </row>
    <row r="462" spans="1:10" ht="25.5" x14ac:dyDescent="0.2">
      <c r="A462" s="252"/>
      <c r="B462" s="253"/>
      <c r="C462" s="253"/>
      <c r="D462" s="253"/>
      <c r="E462" s="253" t="s">
        <v>926</v>
      </c>
      <c r="F462" s="254">
        <v>24.099150791829242</v>
      </c>
      <c r="G462" s="253" t="s">
        <v>927</v>
      </c>
      <c r="H462" s="254">
        <v>28.4</v>
      </c>
      <c r="I462" s="253" t="s">
        <v>928</v>
      </c>
      <c r="J462" s="255">
        <v>52.5</v>
      </c>
    </row>
    <row r="463" spans="1:10" ht="26.25" thickBot="1" x14ac:dyDescent="0.25">
      <c r="A463" s="252"/>
      <c r="B463" s="253"/>
      <c r="C463" s="253"/>
      <c r="D463" s="253"/>
      <c r="E463" s="253" t="s">
        <v>929</v>
      </c>
      <c r="F463" s="254">
        <v>95.8</v>
      </c>
      <c r="G463" s="253"/>
      <c r="H463" s="256" t="s">
        <v>930</v>
      </c>
      <c r="I463" s="256"/>
      <c r="J463" s="255">
        <v>514.54</v>
      </c>
    </row>
    <row r="464" spans="1:10" ht="15" thickTop="1" x14ac:dyDescent="0.2">
      <c r="A464" s="257"/>
      <c r="B464" s="241"/>
      <c r="C464" s="241"/>
      <c r="D464" s="241"/>
      <c r="E464" s="241"/>
      <c r="F464" s="241"/>
      <c r="G464" s="241"/>
      <c r="H464" s="241"/>
      <c r="I464" s="241"/>
      <c r="J464" s="258"/>
    </row>
    <row r="465" spans="1:10" ht="30" x14ac:dyDescent="0.2">
      <c r="A465" s="259" t="s">
        <v>152</v>
      </c>
      <c r="B465" s="227" t="s">
        <v>786</v>
      </c>
      <c r="C465" s="227" t="s">
        <v>787</v>
      </c>
      <c r="D465" s="227" t="s">
        <v>788</v>
      </c>
      <c r="E465" s="231" t="s">
        <v>789</v>
      </c>
      <c r="F465" s="231"/>
      <c r="G465" s="227" t="s">
        <v>790</v>
      </c>
      <c r="H465" s="227" t="s">
        <v>791</v>
      </c>
      <c r="I465" s="227" t="s">
        <v>792</v>
      </c>
      <c r="J465" s="260" t="s">
        <v>793</v>
      </c>
    </row>
    <row r="466" spans="1:10" ht="25.5" x14ac:dyDescent="0.2">
      <c r="A466" s="261" t="s">
        <v>909</v>
      </c>
      <c r="B466" s="228" t="s">
        <v>153</v>
      </c>
      <c r="C466" s="228" t="s">
        <v>9</v>
      </c>
      <c r="D466" s="228" t="s">
        <v>154</v>
      </c>
      <c r="E466" s="232" t="s">
        <v>1431</v>
      </c>
      <c r="F466" s="232"/>
      <c r="G466" s="228" t="s">
        <v>109</v>
      </c>
      <c r="H466" s="233">
        <v>1</v>
      </c>
      <c r="I466" s="234">
        <v>2829.8</v>
      </c>
      <c r="J466" s="262">
        <v>2829.8</v>
      </c>
    </row>
    <row r="467" spans="1:10" ht="25.5" x14ac:dyDescent="0.2">
      <c r="A467" s="248" t="s">
        <v>911</v>
      </c>
      <c r="B467" s="229" t="s">
        <v>1425</v>
      </c>
      <c r="C467" s="229" t="s">
        <v>21</v>
      </c>
      <c r="D467" s="229" t="s">
        <v>1426</v>
      </c>
      <c r="E467" s="235" t="s">
        <v>934</v>
      </c>
      <c r="F467" s="235"/>
      <c r="G467" s="229" t="s">
        <v>914</v>
      </c>
      <c r="H467" s="236">
        <v>0.91900000000000004</v>
      </c>
      <c r="I467" s="237">
        <v>21.66</v>
      </c>
      <c r="J467" s="249">
        <v>19.899999999999999</v>
      </c>
    </row>
    <row r="468" spans="1:10" ht="25.5" x14ac:dyDescent="0.2">
      <c r="A468" s="248" t="s">
        <v>911</v>
      </c>
      <c r="B468" s="229" t="s">
        <v>1427</v>
      </c>
      <c r="C468" s="229" t="s">
        <v>21</v>
      </c>
      <c r="D468" s="229" t="s">
        <v>1428</v>
      </c>
      <c r="E468" s="235" t="s">
        <v>934</v>
      </c>
      <c r="F468" s="235"/>
      <c r="G468" s="229" t="s">
        <v>914</v>
      </c>
      <c r="H468" s="236">
        <v>0.91900000000000004</v>
      </c>
      <c r="I468" s="237">
        <v>26.41</v>
      </c>
      <c r="J468" s="249">
        <v>24.27</v>
      </c>
    </row>
    <row r="469" spans="1:10" x14ac:dyDescent="0.2">
      <c r="A469" s="250" t="s">
        <v>917</v>
      </c>
      <c r="B469" s="230" t="s">
        <v>1432</v>
      </c>
      <c r="C469" s="230" t="s">
        <v>9</v>
      </c>
      <c r="D469" s="230" t="s">
        <v>1433</v>
      </c>
      <c r="E469" s="238" t="s">
        <v>920</v>
      </c>
      <c r="F469" s="238"/>
      <c r="G469" s="230" t="s">
        <v>6</v>
      </c>
      <c r="H469" s="239">
        <v>9.8699999999999992</v>
      </c>
      <c r="I469" s="240">
        <v>224.13</v>
      </c>
      <c r="J469" s="251">
        <v>2212.16</v>
      </c>
    </row>
    <row r="470" spans="1:10" x14ac:dyDescent="0.2">
      <c r="A470" s="250" t="s">
        <v>917</v>
      </c>
      <c r="B470" s="230" t="s">
        <v>1434</v>
      </c>
      <c r="C470" s="230" t="s">
        <v>9</v>
      </c>
      <c r="D470" s="230" t="s">
        <v>1435</v>
      </c>
      <c r="E470" s="238" t="s">
        <v>920</v>
      </c>
      <c r="F470" s="238"/>
      <c r="G470" s="230" t="s">
        <v>121</v>
      </c>
      <c r="H470" s="239">
        <v>16.312999999999999</v>
      </c>
      <c r="I470" s="240">
        <v>8.42</v>
      </c>
      <c r="J470" s="251">
        <v>137.35</v>
      </c>
    </row>
    <row r="471" spans="1:10" ht="25.5" x14ac:dyDescent="0.2">
      <c r="A471" s="250" t="s">
        <v>917</v>
      </c>
      <c r="B471" s="230" t="s">
        <v>1436</v>
      </c>
      <c r="C471" s="230" t="s">
        <v>9</v>
      </c>
      <c r="D471" s="230" t="s">
        <v>1437</v>
      </c>
      <c r="E471" s="238" t="s">
        <v>920</v>
      </c>
      <c r="F471" s="238"/>
      <c r="G471" s="230" t="s">
        <v>109</v>
      </c>
      <c r="H471" s="239">
        <v>21.315999999999999</v>
      </c>
      <c r="I471" s="240">
        <v>20.46</v>
      </c>
      <c r="J471" s="251">
        <v>436.12</v>
      </c>
    </row>
    <row r="472" spans="1:10" ht="25.5" x14ac:dyDescent="0.2">
      <c r="A472" s="252"/>
      <c r="B472" s="253"/>
      <c r="C472" s="253"/>
      <c r="D472" s="253"/>
      <c r="E472" s="253" t="s">
        <v>926</v>
      </c>
      <c r="F472" s="254">
        <v>14.023410603626349</v>
      </c>
      <c r="G472" s="253" t="s">
        <v>927</v>
      </c>
      <c r="H472" s="254">
        <v>16.53</v>
      </c>
      <c r="I472" s="253" t="s">
        <v>928</v>
      </c>
      <c r="J472" s="255">
        <v>30.55</v>
      </c>
    </row>
    <row r="473" spans="1:10" ht="26.25" thickBot="1" x14ac:dyDescent="0.25">
      <c r="A473" s="252"/>
      <c r="B473" s="253"/>
      <c r="C473" s="253"/>
      <c r="D473" s="253"/>
      <c r="E473" s="253" t="s">
        <v>929</v>
      </c>
      <c r="F473" s="254">
        <v>647.45000000000005</v>
      </c>
      <c r="G473" s="253"/>
      <c r="H473" s="256" t="s">
        <v>930</v>
      </c>
      <c r="I473" s="256"/>
      <c r="J473" s="255">
        <v>3477.25</v>
      </c>
    </row>
    <row r="474" spans="1:10" ht="15" thickTop="1" x14ac:dyDescent="0.2">
      <c r="A474" s="257"/>
      <c r="B474" s="241"/>
      <c r="C474" s="241"/>
      <c r="D474" s="241"/>
      <c r="E474" s="241"/>
      <c r="F474" s="241"/>
      <c r="G474" s="241"/>
      <c r="H474" s="241"/>
      <c r="I474" s="241"/>
      <c r="J474" s="258"/>
    </row>
    <row r="475" spans="1:10" ht="30" x14ac:dyDescent="0.2">
      <c r="A475" s="259" t="s">
        <v>157</v>
      </c>
      <c r="B475" s="227" t="s">
        <v>786</v>
      </c>
      <c r="C475" s="227" t="s">
        <v>787</v>
      </c>
      <c r="D475" s="227" t="s">
        <v>788</v>
      </c>
      <c r="E475" s="231" t="s">
        <v>789</v>
      </c>
      <c r="F475" s="231"/>
      <c r="G475" s="227" t="s">
        <v>790</v>
      </c>
      <c r="H475" s="227" t="s">
        <v>791</v>
      </c>
      <c r="I475" s="227" t="s">
        <v>792</v>
      </c>
      <c r="J475" s="260" t="s">
        <v>793</v>
      </c>
    </row>
    <row r="476" spans="1:10" ht="25.5" x14ac:dyDescent="0.2">
      <c r="A476" s="261" t="s">
        <v>909</v>
      </c>
      <c r="B476" s="228" t="s">
        <v>158</v>
      </c>
      <c r="C476" s="228" t="s">
        <v>4</v>
      </c>
      <c r="D476" s="228" t="s">
        <v>159</v>
      </c>
      <c r="E476" s="232" t="s">
        <v>910</v>
      </c>
      <c r="F476" s="232"/>
      <c r="G476" s="228" t="s">
        <v>15</v>
      </c>
      <c r="H476" s="233">
        <v>1</v>
      </c>
      <c r="I476" s="234">
        <v>601.76</v>
      </c>
      <c r="J476" s="262">
        <v>601.76</v>
      </c>
    </row>
    <row r="477" spans="1:10" ht="25.5" x14ac:dyDescent="0.2">
      <c r="A477" s="248" t="s">
        <v>911</v>
      </c>
      <c r="B477" s="229" t="s">
        <v>1438</v>
      </c>
      <c r="C477" s="229" t="s">
        <v>4</v>
      </c>
      <c r="D477" s="229" t="s">
        <v>1439</v>
      </c>
      <c r="E477" s="235" t="s">
        <v>910</v>
      </c>
      <c r="F477" s="235"/>
      <c r="G477" s="229" t="s">
        <v>914</v>
      </c>
      <c r="H477" s="236">
        <v>8</v>
      </c>
      <c r="I477" s="237">
        <v>17.670000000000002</v>
      </c>
      <c r="J477" s="249">
        <v>141.36000000000001</v>
      </c>
    </row>
    <row r="478" spans="1:10" ht="25.5" x14ac:dyDescent="0.2">
      <c r="A478" s="248" t="s">
        <v>911</v>
      </c>
      <c r="B478" s="229" t="s">
        <v>1440</v>
      </c>
      <c r="C478" s="229" t="s">
        <v>4</v>
      </c>
      <c r="D478" s="229" t="s">
        <v>977</v>
      </c>
      <c r="E478" s="235" t="s">
        <v>910</v>
      </c>
      <c r="F478" s="235"/>
      <c r="G478" s="229" t="s">
        <v>914</v>
      </c>
      <c r="H478" s="236">
        <v>6</v>
      </c>
      <c r="I478" s="237">
        <v>22.2</v>
      </c>
      <c r="J478" s="249">
        <v>133.19999999999999</v>
      </c>
    </row>
    <row r="479" spans="1:10" x14ac:dyDescent="0.2">
      <c r="A479" s="250" t="s">
        <v>917</v>
      </c>
      <c r="B479" s="230" t="s">
        <v>1441</v>
      </c>
      <c r="C479" s="230" t="s">
        <v>4</v>
      </c>
      <c r="D479" s="230" t="s">
        <v>1442</v>
      </c>
      <c r="E479" s="238" t="s">
        <v>920</v>
      </c>
      <c r="F479" s="238"/>
      <c r="G479" s="230" t="s">
        <v>109</v>
      </c>
      <c r="H479" s="239">
        <v>3</v>
      </c>
      <c r="I479" s="240">
        <v>59.04</v>
      </c>
      <c r="J479" s="251">
        <v>177.12</v>
      </c>
    </row>
    <row r="480" spans="1:10" x14ac:dyDescent="0.2">
      <c r="A480" s="250" t="s">
        <v>917</v>
      </c>
      <c r="B480" s="230" t="s">
        <v>1443</v>
      </c>
      <c r="C480" s="230" t="s">
        <v>4</v>
      </c>
      <c r="D480" s="230" t="s">
        <v>1444</v>
      </c>
      <c r="E480" s="238" t="s">
        <v>920</v>
      </c>
      <c r="F480" s="238"/>
      <c r="G480" s="230" t="s">
        <v>11</v>
      </c>
      <c r="H480" s="239">
        <v>0.75</v>
      </c>
      <c r="I480" s="240">
        <v>7.33</v>
      </c>
      <c r="J480" s="251">
        <v>5.49</v>
      </c>
    </row>
    <row r="481" spans="1:10" x14ac:dyDescent="0.2">
      <c r="A481" s="250" t="s">
        <v>917</v>
      </c>
      <c r="B481" s="230" t="s">
        <v>1445</v>
      </c>
      <c r="C481" s="230" t="s">
        <v>4</v>
      </c>
      <c r="D481" s="230" t="s">
        <v>1446</v>
      </c>
      <c r="E481" s="238" t="s">
        <v>920</v>
      </c>
      <c r="F481" s="238"/>
      <c r="G481" s="230" t="s">
        <v>11</v>
      </c>
      <c r="H481" s="239">
        <v>2</v>
      </c>
      <c r="I481" s="240">
        <v>4.5999999999999996</v>
      </c>
      <c r="J481" s="251">
        <v>9.1999999999999993</v>
      </c>
    </row>
    <row r="482" spans="1:10" x14ac:dyDescent="0.2">
      <c r="A482" s="250" t="s">
        <v>917</v>
      </c>
      <c r="B482" s="230" t="s">
        <v>1447</v>
      </c>
      <c r="C482" s="230" t="s">
        <v>4</v>
      </c>
      <c r="D482" s="230" t="s">
        <v>1448</v>
      </c>
      <c r="E482" s="238" t="s">
        <v>920</v>
      </c>
      <c r="F482" s="238"/>
      <c r="G482" s="230" t="s">
        <v>109</v>
      </c>
      <c r="H482" s="239">
        <v>9</v>
      </c>
      <c r="I482" s="240">
        <v>14.22</v>
      </c>
      <c r="J482" s="251">
        <v>127.98</v>
      </c>
    </row>
    <row r="483" spans="1:10" x14ac:dyDescent="0.2">
      <c r="A483" s="250" t="s">
        <v>917</v>
      </c>
      <c r="B483" s="230" t="s">
        <v>1449</v>
      </c>
      <c r="C483" s="230" t="s">
        <v>4</v>
      </c>
      <c r="D483" s="230" t="s">
        <v>1450</v>
      </c>
      <c r="E483" s="238" t="s">
        <v>920</v>
      </c>
      <c r="F483" s="238"/>
      <c r="G483" s="230" t="s">
        <v>11</v>
      </c>
      <c r="H483" s="239">
        <v>0.75</v>
      </c>
      <c r="I483" s="240">
        <v>6.33</v>
      </c>
      <c r="J483" s="251">
        <v>4.74</v>
      </c>
    </row>
    <row r="484" spans="1:10" x14ac:dyDescent="0.2">
      <c r="A484" s="250" t="s">
        <v>917</v>
      </c>
      <c r="B484" s="230" t="s">
        <v>1451</v>
      </c>
      <c r="C484" s="230" t="s">
        <v>4</v>
      </c>
      <c r="D484" s="230" t="s">
        <v>1452</v>
      </c>
      <c r="E484" s="238" t="s">
        <v>920</v>
      </c>
      <c r="F484" s="238"/>
      <c r="G484" s="230" t="s">
        <v>11</v>
      </c>
      <c r="H484" s="239">
        <v>1</v>
      </c>
      <c r="I484" s="240">
        <v>2.67</v>
      </c>
      <c r="J484" s="251">
        <v>2.67</v>
      </c>
    </row>
    <row r="485" spans="1:10" ht="25.5" x14ac:dyDescent="0.2">
      <c r="A485" s="252"/>
      <c r="B485" s="253"/>
      <c r="C485" s="253"/>
      <c r="D485" s="253"/>
      <c r="E485" s="253" t="s">
        <v>926</v>
      </c>
      <c r="F485" s="254">
        <v>88.308469099999996</v>
      </c>
      <c r="G485" s="253" t="s">
        <v>927</v>
      </c>
      <c r="H485" s="254">
        <v>104.07</v>
      </c>
      <c r="I485" s="253" t="s">
        <v>928</v>
      </c>
      <c r="J485" s="255">
        <v>192.38000000000002</v>
      </c>
    </row>
    <row r="486" spans="1:10" ht="26.25" thickBot="1" x14ac:dyDescent="0.25">
      <c r="A486" s="252"/>
      <c r="B486" s="253"/>
      <c r="C486" s="253"/>
      <c r="D486" s="253"/>
      <c r="E486" s="253" t="s">
        <v>929</v>
      </c>
      <c r="F486" s="254">
        <v>137.68</v>
      </c>
      <c r="G486" s="253"/>
      <c r="H486" s="256" t="s">
        <v>930</v>
      </c>
      <c r="I486" s="256"/>
      <c r="J486" s="255">
        <v>739.44</v>
      </c>
    </row>
    <row r="487" spans="1:10" ht="15" thickTop="1" x14ac:dyDescent="0.2">
      <c r="A487" s="257"/>
      <c r="B487" s="241"/>
      <c r="C487" s="241"/>
      <c r="D487" s="241"/>
      <c r="E487" s="241"/>
      <c r="F487" s="241"/>
      <c r="G487" s="241"/>
      <c r="H487" s="241"/>
      <c r="I487" s="241"/>
      <c r="J487" s="258"/>
    </row>
    <row r="488" spans="1:10" ht="30" x14ac:dyDescent="0.2">
      <c r="A488" s="259" t="s">
        <v>160</v>
      </c>
      <c r="B488" s="227" t="s">
        <v>786</v>
      </c>
      <c r="C488" s="227" t="s">
        <v>787</v>
      </c>
      <c r="D488" s="227" t="s">
        <v>788</v>
      </c>
      <c r="E488" s="231" t="s">
        <v>789</v>
      </c>
      <c r="F488" s="231"/>
      <c r="G488" s="227" t="s">
        <v>790</v>
      </c>
      <c r="H488" s="227" t="s">
        <v>791</v>
      </c>
      <c r="I488" s="227" t="s">
        <v>792</v>
      </c>
      <c r="J488" s="260" t="s">
        <v>793</v>
      </c>
    </row>
    <row r="489" spans="1:10" ht="25.5" x14ac:dyDescent="0.2">
      <c r="A489" s="261" t="s">
        <v>909</v>
      </c>
      <c r="B489" s="228" t="s">
        <v>161</v>
      </c>
      <c r="C489" s="228" t="s">
        <v>4</v>
      </c>
      <c r="D489" s="228" t="s">
        <v>162</v>
      </c>
      <c r="E489" s="232" t="s">
        <v>910</v>
      </c>
      <c r="F489" s="232"/>
      <c r="G489" s="228" t="s">
        <v>15</v>
      </c>
      <c r="H489" s="233">
        <v>1</v>
      </c>
      <c r="I489" s="234">
        <v>424.53</v>
      </c>
      <c r="J489" s="262">
        <v>424.53</v>
      </c>
    </row>
    <row r="490" spans="1:10" ht="25.5" x14ac:dyDescent="0.2">
      <c r="A490" s="248" t="s">
        <v>911</v>
      </c>
      <c r="B490" s="229" t="s">
        <v>1438</v>
      </c>
      <c r="C490" s="229" t="s">
        <v>4</v>
      </c>
      <c r="D490" s="229" t="s">
        <v>1439</v>
      </c>
      <c r="E490" s="235" t="s">
        <v>910</v>
      </c>
      <c r="F490" s="235"/>
      <c r="G490" s="229" t="s">
        <v>914</v>
      </c>
      <c r="H490" s="236">
        <v>8</v>
      </c>
      <c r="I490" s="237">
        <v>17.670000000000002</v>
      </c>
      <c r="J490" s="249">
        <v>141.36000000000001</v>
      </c>
    </row>
    <row r="491" spans="1:10" ht="25.5" x14ac:dyDescent="0.2">
      <c r="A491" s="248" t="s">
        <v>911</v>
      </c>
      <c r="B491" s="229" t="s">
        <v>1440</v>
      </c>
      <c r="C491" s="229" t="s">
        <v>4</v>
      </c>
      <c r="D491" s="229" t="s">
        <v>977</v>
      </c>
      <c r="E491" s="235" t="s">
        <v>910</v>
      </c>
      <c r="F491" s="235"/>
      <c r="G491" s="229" t="s">
        <v>914</v>
      </c>
      <c r="H491" s="236">
        <v>8</v>
      </c>
      <c r="I491" s="237">
        <v>22.2</v>
      </c>
      <c r="J491" s="249">
        <v>177.6</v>
      </c>
    </row>
    <row r="492" spans="1:10" x14ac:dyDescent="0.2">
      <c r="A492" s="250" t="s">
        <v>917</v>
      </c>
      <c r="B492" s="230" t="s">
        <v>1453</v>
      </c>
      <c r="C492" s="230" t="s">
        <v>4</v>
      </c>
      <c r="D492" s="230" t="s">
        <v>1454</v>
      </c>
      <c r="E492" s="238" t="s">
        <v>920</v>
      </c>
      <c r="F492" s="238"/>
      <c r="G492" s="230" t="s">
        <v>11</v>
      </c>
      <c r="H492" s="239">
        <v>0.5</v>
      </c>
      <c r="I492" s="240">
        <v>46.93</v>
      </c>
      <c r="J492" s="251">
        <v>23.46</v>
      </c>
    </row>
    <row r="493" spans="1:10" x14ac:dyDescent="0.2">
      <c r="A493" s="250" t="s">
        <v>917</v>
      </c>
      <c r="B493" s="230" t="s">
        <v>1455</v>
      </c>
      <c r="C493" s="230" t="s">
        <v>4</v>
      </c>
      <c r="D493" s="230" t="s">
        <v>1456</v>
      </c>
      <c r="E493" s="238" t="s">
        <v>920</v>
      </c>
      <c r="F493" s="238"/>
      <c r="G493" s="230" t="s">
        <v>11</v>
      </c>
      <c r="H493" s="239">
        <v>0.25</v>
      </c>
      <c r="I493" s="240">
        <v>24.7</v>
      </c>
      <c r="J493" s="251">
        <v>6.17</v>
      </c>
    </row>
    <row r="494" spans="1:10" x14ac:dyDescent="0.2">
      <c r="A494" s="250" t="s">
        <v>917</v>
      </c>
      <c r="B494" s="230" t="s">
        <v>1457</v>
      </c>
      <c r="C494" s="230" t="s">
        <v>4</v>
      </c>
      <c r="D494" s="230" t="s">
        <v>1458</v>
      </c>
      <c r="E494" s="238" t="s">
        <v>920</v>
      </c>
      <c r="F494" s="238"/>
      <c r="G494" s="230" t="s">
        <v>11</v>
      </c>
      <c r="H494" s="239">
        <v>0.25</v>
      </c>
      <c r="I494" s="240">
        <v>11.37</v>
      </c>
      <c r="J494" s="251">
        <v>2.84</v>
      </c>
    </row>
    <row r="495" spans="1:10" x14ac:dyDescent="0.2">
      <c r="A495" s="250" t="s">
        <v>917</v>
      </c>
      <c r="B495" s="230" t="s">
        <v>1459</v>
      </c>
      <c r="C495" s="230" t="s">
        <v>4</v>
      </c>
      <c r="D495" s="230" t="s">
        <v>1460</v>
      </c>
      <c r="E495" s="238" t="s">
        <v>920</v>
      </c>
      <c r="F495" s="238"/>
      <c r="G495" s="230" t="s">
        <v>11</v>
      </c>
      <c r="H495" s="239">
        <v>0.25</v>
      </c>
      <c r="I495" s="240">
        <v>26.7</v>
      </c>
      <c r="J495" s="251">
        <v>6.67</v>
      </c>
    </row>
    <row r="496" spans="1:10" x14ac:dyDescent="0.2">
      <c r="A496" s="250" t="s">
        <v>917</v>
      </c>
      <c r="B496" s="230" t="s">
        <v>1461</v>
      </c>
      <c r="C496" s="230" t="s">
        <v>4</v>
      </c>
      <c r="D496" s="230" t="s">
        <v>1462</v>
      </c>
      <c r="E496" s="238" t="s">
        <v>920</v>
      </c>
      <c r="F496" s="238"/>
      <c r="G496" s="230" t="s">
        <v>109</v>
      </c>
      <c r="H496" s="239">
        <v>1.5</v>
      </c>
      <c r="I496" s="240">
        <v>14.34</v>
      </c>
      <c r="J496" s="251">
        <v>21.51</v>
      </c>
    </row>
    <row r="497" spans="1:10" x14ac:dyDescent="0.2">
      <c r="A497" s="250" t="s">
        <v>917</v>
      </c>
      <c r="B497" s="230" t="s">
        <v>1463</v>
      </c>
      <c r="C497" s="230" t="s">
        <v>4</v>
      </c>
      <c r="D497" s="230" t="s">
        <v>1464</v>
      </c>
      <c r="E497" s="238" t="s">
        <v>920</v>
      </c>
      <c r="F497" s="238"/>
      <c r="G497" s="230" t="s">
        <v>11</v>
      </c>
      <c r="H497" s="239">
        <v>0.5</v>
      </c>
      <c r="I497" s="240">
        <v>7.87</v>
      </c>
      <c r="J497" s="251">
        <v>3.93</v>
      </c>
    </row>
    <row r="498" spans="1:10" x14ac:dyDescent="0.2">
      <c r="A498" s="250" t="s">
        <v>917</v>
      </c>
      <c r="B498" s="230" t="s">
        <v>1465</v>
      </c>
      <c r="C498" s="230" t="s">
        <v>4</v>
      </c>
      <c r="D498" s="230" t="s">
        <v>1466</v>
      </c>
      <c r="E498" s="238" t="s">
        <v>920</v>
      </c>
      <c r="F498" s="238"/>
      <c r="G498" s="230" t="s">
        <v>11</v>
      </c>
      <c r="H498" s="239">
        <v>0.25</v>
      </c>
      <c r="I498" s="240">
        <v>12.78</v>
      </c>
      <c r="J498" s="251">
        <v>3.19</v>
      </c>
    </row>
    <row r="499" spans="1:10" x14ac:dyDescent="0.2">
      <c r="A499" s="250" t="s">
        <v>917</v>
      </c>
      <c r="B499" s="230" t="s">
        <v>1467</v>
      </c>
      <c r="C499" s="230" t="s">
        <v>4</v>
      </c>
      <c r="D499" s="230" t="s">
        <v>1468</v>
      </c>
      <c r="E499" s="238" t="s">
        <v>920</v>
      </c>
      <c r="F499" s="238"/>
      <c r="G499" s="230" t="s">
        <v>109</v>
      </c>
      <c r="H499" s="239">
        <v>4</v>
      </c>
      <c r="I499" s="240">
        <v>9.4499999999999993</v>
      </c>
      <c r="J499" s="251">
        <v>37.799999999999997</v>
      </c>
    </row>
    <row r="500" spans="1:10" ht="25.5" x14ac:dyDescent="0.2">
      <c r="A500" s="252"/>
      <c r="B500" s="253"/>
      <c r="C500" s="253"/>
      <c r="D500" s="253"/>
      <c r="E500" s="253" t="s">
        <v>926</v>
      </c>
      <c r="F500" s="254">
        <v>103.3004361</v>
      </c>
      <c r="G500" s="253" t="s">
        <v>927</v>
      </c>
      <c r="H500" s="254">
        <v>121.74</v>
      </c>
      <c r="I500" s="253" t="s">
        <v>928</v>
      </c>
      <c r="J500" s="255">
        <v>225.04000000000002</v>
      </c>
    </row>
    <row r="501" spans="1:10" ht="26.25" thickBot="1" x14ac:dyDescent="0.25">
      <c r="A501" s="252"/>
      <c r="B501" s="253"/>
      <c r="C501" s="253"/>
      <c r="D501" s="253"/>
      <c r="E501" s="253" t="s">
        <v>929</v>
      </c>
      <c r="F501" s="254">
        <v>97.13</v>
      </c>
      <c r="G501" s="253"/>
      <c r="H501" s="256" t="s">
        <v>930</v>
      </c>
      <c r="I501" s="256"/>
      <c r="J501" s="255">
        <v>521.66</v>
      </c>
    </row>
    <row r="502" spans="1:10" ht="15" thickTop="1" x14ac:dyDescent="0.2">
      <c r="A502" s="257"/>
      <c r="B502" s="241"/>
      <c r="C502" s="241"/>
      <c r="D502" s="241"/>
      <c r="E502" s="241"/>
      <c r="F502" s="241"/>
      <c r="G502" s="241"/>
      <c r="H502" s="241"/>
      <c r="I502" s="241"/>
      <c r="J502" s="258"/>
    </row>
    <row r="503" spans="1:10" ht="30" x14ac:dyDescent="0.2">
      <c r="A503" s="259" t="s">
        <v>163</v>
      </c>
      <c r="B503" s="227" t="s">
        <v>786</v>
      </c>
      <c r="C503" s="227" t="s">
        <v>787</v>
      </c>
      <c r="D503" s="227" t="s">
        <v>788</v>
      </c>
      <c r="E503" s="231" t="s">
        <v>789</v>
      </c>
      <c r="F503" s="231"/>
      <c r="G503" s="227" t="s">
        <v>790</v>
      </c>
      <c r="H503" s="227" t="s">
        <v>791</v>
      </c>
      <c r="I503" s="227" t="s">
        <v>792</v>
      </c>
      <c r="J503" s="260" t="s">
        <v>793</v>
      </c>
    </row>
    <row r="504" spans="1:10" ht="76.5" x14ac:dyDescent="0.2">
      <c r="A504" s="261" t="s">
        <v>909</v>
      </c>
      <c r="B504" s="228" t="s">
        <v>164</v>
      </c>
      <c r="C504" s="228" t="s">
        <v>21</v>
      </c>
      <c r="D504" s="228" t="s">
        <v>165</v>
      </c>
      <c r="E504" s="232" t="s">
        <v>1037</v>
      </c>
      <c r="F504" s="232"/>
      <c r="G504" s="228" t="s">
        <v>11</v>
      </c>
      <c r="H504" s="233">
        <v>1</v>
      </c>
      <c r="I504" s="234">
        <v>2495.4699999999998</v>
      </c>
      <c r="J504" s="262">
        <v>2495.4699999999998</v>
      </c>
    </row>
    <row r="505" spans="1:10" ht="63.75" x14ac:dyDescent="0.2">
      <c r="A505" s="248" t="s">
        <v>911</v>
      </c>
      <c r="B505" s="229" t="s">
        <v>1469</v>
      </c>
      <c r="C505" s="229" t="s">
        <v>21</v>
      </c>
      <c r="D505" s="229" t="s">
        <v>1470</v>
      </c>
      <c r="E505" s="235" t="s">
        <v>1055</v>
      </c>
      <c r="F505" s="235"/>
      <c r="G505" s="229" t="s">
        <v>6</v>
      </c>
      <c r="H505" s="236">
        <v>6.944</v>
      </c>
      <c r="I505" s="237">
        <v>28.35</v>
      </c>
      <c r="J505" s="249">
        <v>196.86</v>
      </c>
    </row>
    <row r="506" spans="1:10" ht="51" x14ac:dyDescent="0.2">
      <c r="A506" s="248" t="s">
        <v>911</v>
      </c>
      <c r="B506" s="229" t="s">
        <v>1471</v>
      </c>
      <c r="C506" s="229" t="s">
        <v>21</v>
      </c>
      <c r="D506" s="229" t="s">
        <v>1472</v>
      </c>
      <c r="E506" s="235" t="s">
        <v>1040</v>
      </c>
      <c r="F506" s="235"/>
      <c r="G506" s="229" t="s">
        <v>6</v>
      </c>
      <c r="H506" s="236">
        <v>2.42</v>
      </c>
      <c r="I506" s="237">
        <v>73.09</v>
      </c>
      <c r="J506" s="249">
        <v>176.87</v>
      </c>
    </row>
    <row r="507" spans="1:10" ht="51" x14ac:dyDescent="0.2">
      <c r="A507" s="248" t="s">
        <v>911</v>
      </c>
      <c r="B507" s="229" t="s">
        <v>1473</v>
      </c>
      <c r="C507" s="229" t="s">
        <v>21</v>
      </c>
      <c r="D507" s="229" t="s">
        <v>1474</v>
      </c>
      <c r="E507" s="235" t="s">
        <v>1040</v>
      </c>
      <c r="F507" s="235"/>
      <c r="G507" s="229" t="s">
        <v>121</v>
      </c>
      <c r="H507" s="236">
        <v>26.34</v>
      </c>
      <c r="I507" s="237">
        <v>15.23</v>
      </c>
      <c r="J507" s="249">
        <v>401.15</v>
      </c>
    </row>
    <row r="508" spans="1:10" ht="38.25" x14ac:dyDescent="0.2">
      <c r="A508" s="248" t="s">
        <v>911</v>
      </c>
      <c r="B508" s="229" t="s">
        <v>1475</v>
      </c>
      <c r="C508" s="229" t="s">
        <v>21</v>
      </c>
      <c r="D508" s="229" t="s">
        <v>1476</v>
      </c>
      <c r="E508" s="235" t="s">
        <v>1040</v>
      </c>
      <c r="F508" s="235"/>
      <c r="G508" s="229" t="s">
        <v>102</v>
      </c>
      <c r="H508" s="236">
        <v>0.36784</v>
      </c>
      <c r="I508" s="237">
        <v>564.58000000000004</v>
      </c>
      <c r="J508" s="249">
        <v>207.67</v>
      </c>
    </row>
    <row r="509" spans="1:10" ht="38.25" x14ac:dyDescent="0.2">
      <c r="A509" s="248" t="s">
        <v>911</v>
      </c>
      <c r="B509" s="229" t="s">
        <v>1477</v>
      </c>
      <c r="C509" s="229" t="s">
        <v>21</v>
      </c>
      <c r="D509" s="229" t="s">
        <v>1478</v>
      </c>
      <c r="E509" s="235" t="s">
        <v>1048</v>
      </c>
      <c r="F509" s="235"/>
      <c r="G509" s="229" t="s">
        <v>6</v>
      </c>
      <c r="H509" s="236">
        <v>6.944</v>
      </c>
      <c r="I509" s="237">
        <v>214.37</v>
      </c>
      <c r="J509" s="249">
        <v>1488.58</v>
      </c>
    </row>
    <row r="510" spans="1:10" ht="38.25" x14ac:dyDescent="0.2">
      <c r="A510" s="250" t="s">
        <v>917</v>
      </c>
      <c r="B510" s="230" t="s">
        <v>1479</v>
      </c>
      <c r="C510" s="230" t="s">
        <v>21</v>
      </c>
      <c r="D510" s="230" t="s">
        <v>1480</v>
      </c>
      <c r="E510" s="238" t="s">
        <v>920</v>
      </c>
      <c r="F510" s="238"/>
      <c r="G510" s="230" t="s">
        <v>812</v>
      </c>
      <c r="H510" s="239">
        <v>2.94</v>
      </c>
      <c r="I510" s="240">
        <v>8.2799999999999994</v>
      </c>
      <c r="J510" s="251">
        <v>24.34</v>
      </c>
    </row>
    <row r="511" spans="1:10" ht="25.5" x14ac:dyDescent="0.2">
      <c r="A511" s="252"/>
      <c r="B511" s="253"/>
      <c r="C511" s="253"/>
      <c r="D511" s="253"/>
      <c r="E511" s="253" t="s">
        <v>926</v>
      </c>
      <c r="F511" s="254">
        <v>273.79389488179942</v>
      </c>
      <c r="G511" s="253" t="s">
        <v>927</v>
      </c>
      <c r="H511" s="254">
        <v>322.67</v>
      </c>
      <c r="I511" s="253" t="s">
        <v>928</v>
      </c>
      <c r="J511" s="255">
        <v>596.46</v>
      </c>
    </row>
    <row r="512" spans="1:10" ht="26.25" thickBot="1" x14ac:dyDescent="0.25">
      <c r="A512" s="252"/>
      <c r="B512" s="253"/>
      <c r="C512" s="253"/>
      <c r="D512" s="253"/>
      <c r="E512" s="253" t="s">
        <v>929</v>
      </c>
      <c r="F512" s="254">
        <v>570.96</v>
      </c>
      <c r="G512" s="253"/>
      <c r="H512" s="256" t="s">
        <v>930</v>
      </c>
      <c r="I512" s="256"/>
      <c r="J512" s="255">
        <v>3066.43</v>
      </c>
    </row>
    <row r="513" spans="1:10" ht="15" thickTop="1" x14ac:dyDescent="0.2">
      <c r="A513" s="257"/>
      <c r="B513" s="241"/>
      <c r="C513" s="241"/>
      <c r="D513" s="241"/>
      <c r="E513" s="241"/>
      <c r="F513" s="241"/>
      <c r="G513" s="241"/>
      <c r="H513" s="241"/>
      <c r="I513" s="241"/>
      <c r="J513" s="258"/>
    </row>
    <row r="514" spans="1:10" ht="30" x14ac:dyDescent="0.2">
      <c r="A514" s="259" t="s">
        <v>166</v>
      </c>
      <c r="B514" s="227" t="s">
        <v>786</v>
      </c>
      <c r="C514" s="227" t="s">
        <v>787</v>
      </c>
      <c r="D514" s="227" t="s">
        <v>788</v>
      </c>
      <c r="E514" s="231" t="s">
        <v>789</v>
      </c>
      <c r="F514" s="231"/>
      <c r="G514" s="227" t="s">
        <v>790</v>
      </c>
      <c r="H514" s="227" t="s">
        <v>791</v>
      </c>
      <c r="I514" s="227" t="s">
        <v>792</v>
      </c>
      <c r="J514" s="260" t="s">
        <v>793</v>
      </c>
    </row>
    <row r="515" spans="1:10" ht="25.5" x14ac:dyDescent="0.2">
      <c r="A515" s="261" t="s">
        <v>909</v>
      </c>
      <c r="B515" s="228" t="s">
        <v>167</v>
      </c>
      <c r="C515" s="228" t="s">
        <v>4</v>
      </c>
      <c r="D515" s="228" t="s">
        <v>168</v>
      </c>
      <c r="E515" s="232" t="s">
        <v>910</v>
      </c>
      <c r="F515" s="232"/>
      <c r="G515" s="228" t="s">
        <v>11</v>
      </c>
      <c r="H515" s="233">
        <v>1</v>
      </c>
      <c r="I515" s="234">
        <v>746.72</v>
      </c>
      <c r="J515" s="262">
        <v>746.72</v>
      </c>
    </row>
    <row r="516" spans="1:10" ht="25.5" x14ac:dyDescent="0.2">
      <c r="A516" s="248" t="s">
        <v>911</v>
      </c>
      <c r="B516" s="229" t="s">
        <v>1440</v>
      </c>
      <c r="C516" s="229" t="s">
        <v>4</v>
      </c>
      <c r="D516" s="229" t="s">
        <v>977</v>
      </c>
      <c r="E516" s="235" t="s">
        <v>910</v>
      </c>
      <c r="F516" s="235"/>
      <c r="G516" s="229" t="s">
        <v>914</v>
      </c>
      <c r="H516" s="236">
        <v>3.5</v>
      </c>
      <c r="I516" s="237">
        <v>22.2</v>
      </c>
      <c r="J516" s="249">
        <v>77.7</v>
      </c>
    </row>
    <row r="517" spans="1:10" ht="25.5" x14ac:dyDescent="0.2">
      <c r="A517" s="248" t="s">
        <v>911</v>
      </c>
      <c r="B517" s="229" t="s">
        <v>1438</v>
      </c>
      <c r="C517" s="229" t="s">
        <v>4</v>
      </c>
      <c r="D517" s="229" t="s">
        <v>1439</v>
      </c>
      <c r="E517" s="235" t="s">
        <v>910</v>
      </c>
      <c r="F517" s="235"/>
      <c r="G517" s="229" t="s">
        <v>914</v>
      </c>
      <c r="H517" s="236">
        <v>3.5</v>
      </c>
      <c r="I517" s="237">
        <v>17.670000000000002</v>
      </c>
      <c r="J517" s="249">
        <v>61.84</v>
      </c>
    </row>
    <row r="518" spans="1:10" x14ac:dyDescent="0.2">
      <c r="A518" s="250" t="s">
        <v>917</v>
      </c>
      <c r="B518" s="230" t="s">
        <v>1481</v>
      </c>
      <c r="C518" s="230" t="s">
        <v>4</v>
      </c>
      <c r="D518" s="230" t="s">
        <v>1482</v>
      </c>
      <c r="E518" s="238" t="s">
        <v>920</v>
      </c>
      <c r="F518" s="238"/>
      <c r="G518" s="230" t="s">
        <v>109</v>
      </c>
      <c r="H518" s="239">
        <v>2.5</v>
      </c>
      <c r="I518" s="240">
        <v>0.4</v>
      </c>
      <c r="J518" s="251">
        <v>1</v>
      </c>
    </row>
    <row r="519" spans="1:10" x14ac:dyDescent="0.2">
      <c r="A519" s="250" t="s">
        <v>917</v>
      </c>
      <c r="B519" s="230" t="s">
        <v>1483</v>
      </c>
      <c r="C519" s="230" t="s">
        <v>4</v>
      </c>
      <c r="D519" s="230" t="s">
        <v>1484</v>
      </c>
      <c r="E519" s="238" t="s">
        <v>920</v>
      </c>
      <c r="F519" s="238"/>
      <c r="G519" s="230" t="s">
        <v>11</v>
      </c>
      <c r="H519" s="239">
        <v>1</v>
      </c>
      <c r="I519" s="240">
        <v>60.38</v>
      </c>
      <c r="J519" s="251">
        <v>60.38</v>
      </c>
    </row>
    <row r="520" spans="1:10" x14ac:dyDescent="0.2">
      <c r="A520" s="250" t="s">
        <v>917</v>
      </c>
      <c r="B520" s="230" t="s">
        <v>1485</v>
      </c>
      <c r="C520" s="230" t="s">
        <v>4</v>
      </c>
      <c r="D520" s="230" t="s">
        <v>1486</v>
      </c>
      <c r="E520" s="238" t="s">
        <v>920</v>
      </c>
      <c r="F520" s="238"/>
      <c r="G520" s="230" t="s">
        <v>11</v>
      </c>
      <c r="H520" s="239">
        <v>1</v>
      </c>
      <c r="I520" s="240">
        <v>172</v>
      </c>
      <c r="J520" s="251">
        <v>172</v>
      </c>
    </row>
    <row r="521" spans="1:10" x14ac:dyDescent="0.2">
      <c r="A521" s="250" t="s">
        <v>917</v>
      </c>
      <c r="B521" s="230" t="s">
        <v>1487</v>
      </c>
      <c r="C521" s="230" t="s">
        <v>4</v>
      </c>
      <c r="D521" s="230" t="s">
        <v>1488</v>
      </c>
      <c r="E521" s="238" t="s">
        <v>920</v>
      </c>
      <c r="F521" s="238"/>
      <c r="G521" s="230" t="s">
        <v>11</v>
      </c>
      <c r="H521" s="239">
        <v>1</v>
      </c>
      <c r="I521" s="240">
        <v>33.9</v>
      </c>
      <c r="J521" s="251">
        <v>33.9</v>
      </c>
    </row>
    <row r="522" spans="1:10" x14ac:dyDescent="0.2">
      <c r="A522" s="250" t="s">
        <v>917</v>
      </c>
      <c r="B522" s="230" t="s">
        <v>1489</v>
      </c>
      <c r="C522" s="230" t="s">
        <v>4</v>
      </c>
      <c r="D522" s="230" t="s">
        <v>1490</v>
      </c>
      <c r="E522" s="238" t="s">
        <v>920</v>
      </c>
      <c r="F522" s="238"/>
      <c r="G522" s="230" t="s">
        <v>11</v>
      </c>
      <c r="H522" s="239">
        <v>1</v>
      </c>
      <c r="I522" s="240">
        <v>339.9</v>
      </c>
      <c r="J522" s="251">
        <v>339.9</v>
      </c>
    </row>
    <row r="523" spans="1:10" ht="25.5" x14ac:dyDescent="0.2">
      <c r="A523" s="252"/>
      <c r="B523" s="253"/>
      <c r="C523" s="253"/>
      <c r="D523" s="253"/>
      <c r="E523" s="253" t="s">
        <v>926</v>
      </c>
      <c r="F523" s="254">
        <v>45.191645627725499</v>
      </c>
      <c r="G523" s="253" t="s">
        <v>927</v>
      </c>
      <c r="H523" s="254">
        <v>53.26</v>
      </c>
      <c r="I523" s="253" t="s">
        <v>928</v>
      </c>
      <c r="J523" s="255">
        <v>98.45</v>
      </c>
    </row>
    <row r="524" spans="1:10" ht="26.25" thickBot="1" x14ac:dyDescent="0.25">
      <c r="A524" s="252"/>
      <c r="B524" s="253"/>
      <c r="C524" s="253"/>
      <c r="D524" s="253"/>
      <c r="E524" s="253" t="s">
        <v>929</v>
      </c>
      <c r="F524" s="254">
        <v>170.84</v>
      </c>
      <c r="G524" s="253"/>
      <c r="H524" s="256" t="s">
        <v>930</v>
      </c>
      <c r="I524" s="256"/>
      <c r="J524" s="255">
        <v>917.56</v>
      </c>
    </row>
    <row r="525" spans="1:10" ht="15" thickTop="1" x14ac:dyDescent="0.2">
      <c r="A525" s="257"/>
      <c r="B525" s="241"/>
      <c r="C525" s="241"/>
      <c r="D525" s="241"/>
      <c r="E525" s="241"/>
      <c r="F525" s="241"/>
      <c r="G525" s="241"/>
      <c r="H525" s="241"/>
      <c r="I525" s="241"/>
      <c r="J525" s="258"/>
    </row>
    <row r="526" spans="1:10" ht="30" x14ac:dyDescent="0.2">
      <c r="A526" s="259" t="s">
        <v>169</v>
      </c>
      <c r="B526" s="227" t="s">
        <v>786</v>
      </c>
      <c r="C526" s="227" t="s">
        <v>787</v>
      </c>
      <c r="D526" s="227" t="s">
        <v>788</v>
      </c>
      <c r="E526" s="231" t="s">
        <v>789</v>
      </c>
      <c r="F526" s="231"/>
      <c r="G526" s="227" t="s">
        <v>790</v>
      </c>
      <c r="H526" s="227" t="s">
        <v>791</v>
      </c>
      <c r="I526" s="227" t="s">
        <v>792</v>
      </c>
      <c r="J526" s="260" t="s">
        <v>793</v>
      </c>
    </row>
    <row r="527" spans="1:10" ht="25.5" x14ac:dyDescent="0.2">
      <c r="A527" s="261" t="s">
        <v>909</v>
      </c>
      <c r="B527" s="228" t="s">
        <v>170</v>
      </c>
      <c r="C527" s="228" t="s">
        <v>9</v>
      </c>
      <c r="D527" s="228" t="s">
        <v>171</v>
      </c>
      <c r="E527" s="232" t="s">
        <v>1254</v>
      </c>
      <c r="F527" s="232"/>
      <c r="G527" s="228" t="s">
        <v>11</v>
      </c>
      <c r="H527" s="233">
        <v>1</v>
      </c>
      <c r="I527" s="234">
        <v>16198.79</v>
      </c>
      <c r="J527" s="262">
        <v>16198.79</v>
      </c>
    </row>
    <row r="528" spans="1:10" ht="25.5" x14ac:dyDescent="0.2">
      <c r="A528" s="248" t="s">
        <v>911</v>
      </c>
      <c r="B528" s="229" t="s">
        <v>1491</v>
      </c>
      <c r="C528" s="229" t="s">
        <v>21</v>
      </c>
      <c r="D528" s="229" t="s">
        <v>1492</v>
      </c>
      <c r="E528" s="235" t="s">
        <v>934</v>
      </c>
      <c r="F528" s="235"/>
      <c r="G528" s="229" t="s">
        <v>914</v>
      </c>
      <c r="H528" s="236">
        <v>57.975000000000001</v>
      </c>
      <c r="I528" s="237">
        <v>21.14</v>
      </c>
      <c r="J528" s="249">
        <v>1225.5899999999999</v>
      </c>
    </row>
    <row r="529" spans="1:10" ht="25.5" x14ac:dyDescent="0.2">
      <c r="A529" s="248" t="s">
        <v>911</v>
      </c>
      <c r="B529" s="229" t="s">
        <v>974</v>
      </c>
      <c r="C529" s="229" t="s">
        <v>21</v>
      </c>
      <c r="D529" s="229" t="s">
        <v>975</v>
      </c>
      <c r="E529" s="235" t="s">
        <v>934</v>
      </c>
      <c r="F529" s="235"/>
      <c r="G529" s="229" t="s">
        <v>914</v>
      </c>
      <c r="H529" s="236">
        <v>50.279000000000003</v>
      </c>
      <c r="I529" s="237">
        <v>21.52</v>
      </c>
      <c r="J529" s="249">
        <v>1082</v>
      </c>
    </row>
    <row r="530" spans="1:10" ht="25.5" x14ac:dyDescent="0.2">
      <c r="A530" s="248" t="s">
        <v>911</v>
      </c>
      <c r="B530" s="229" t="s">
        <v>1493</v>
      </c>
      <c r="C530" s="229" t="s">
        <v>21</v>
      </c>
      <c r="D530" s="229" t="s">
        <v>1494</v>
      </c>
      <c r="E530" s="235" t="s">
        <v>934</v>
      </c>
      <c r="F530" s="235"/>
      <c r="G530" s="229" t="s">
        <v>914</v>
      </c>
      <c r="H530" s="236">
        <v>57.975000000000001</v>
      </c>
      <c r="I530" s="237">
        <v>26.41</v>
      </c>
      <c r="J530" s="249">
        <v>1531.11</v>
      </c>
    </row>
    <row r="531" spans="1:10" ht="25.5" x14ac:dyDescent="0.2">
      <c r="A531" s="248" t="s">
        <v>911</v>
      </c>
      <c r="B531" s="229" t="s">
        <v>1292</v>
      </c>
      <c r="C531" s="229" t="s">
        <v>21</v>
      </c>
      <c r="D531" s="229" t="s">
        <v>1293</v>
      </c>
      <c r="E531" s="235" t="s">
        <v>934</v>
      </c>
      <c r="F531" s="235"/>
      <c r="G531" s="229" t="s">
        <v>914</v>
      </c>
      <c r="H531" s="236">
        <v>50.279000000000003</v>
      </c>
      <c r="I531" s="237">
        <v>26.23</v>
      </c>
      <c r="J531" s="249">
        <v>1318.81</v>
      </c>
    </row>
    <row r="532" spans="1:10" ht="25.5" x14ac:dyDescent="0.2">
      <c r="A532" s="248" t="s">
        <v>911</v>
      </c>
      <c r="B532" s="229" t="s">
        <v>937</v>
      </c>
      <c r="C532" s="229" t="s">
        <v>21</v>
      </c>
      <c r="D532" s="229" t="s">
        <v>938</v>
      </c>
      <c r="E532" s="235" t="s">
        <v>934</v>
      </c>
      <c r="F532" s="235"/>
      <c r="G532" s="229" t="s">
        <v>914</v>
      </c>
      <c r="H532" s="236">
        <v>28.986999999999998</v>
      </c>
      <c r="I532" s="237">
        <v>26.6</v>
      </c>
      <c r="J532" s="249">
        <v>771.05</v>
      </c>
    </row>
    <row r="533" spans="1:10" ht="25.5" x14ac:dyDescent="0.2">
      <c r="A533" s="248" t="s">
        <v>911</v>
      </c>
      <c r="B533" s="229" t="s">
        <v>939</v>
      </c>
      <c r="C533" s="229" t="s">
        <v>21</v>
      </c>
      <c r="D533" s="229" t="s">
        <v>916</v>
      </c>
      <c r="E533" s="235" t="s">
        <v>934</v>
      </c>
      <c r="F533" s="235"/>
      <c r="G533" s="229" t="s">
        <v>914</v>
      </c>
      <c r="H533" s="236">
        <v>86.962999999999994</v>
      </c>
      <c r="I533" s="237">
        <v>21.14</v>
      </c>
      <c r="J533" s="249">
        <v>1838.39</v>
      </c>
    </row>
    <row r="534" spans="1:10" x14ac:dyDescent="0.2">
      <c r="A534" s="250" t="s">
        <v>917</v>
      </c>
      <c r="B534" s="230" t="s">
        <v>940</v>
      </c>
      <c r="C534" s="230" t="s">
        <v>9</v>
      </c>
      <c r="D534" s="230" t="s">
        <v>941</v>
      </c>
      <c r="E534" s="238" t="s">
        <v>920</v>
      </c>
      <c r="F534" s="238"/>
      <c r="G534" s="230" t="s">
        <v>121</v>
      </c>
      <c r="H534" s="239">
        <v>2208.1</v>
      </c>
      <c r="I534" s="240">
        <v>1.1000000000000001</v>
      </c>
      <c r="J534" s="251">
        <v>2428.91</v>
      </c>
    </row>
    <row r="535" spans="1:10" x14ac:dyDescent="0.2">
      <c r="A535" s="250" t="s">
        <v>917</v>
      </c>
      <c r="B535" s="230" t="s">
        <v>942</v>
      </c>
      <c r="C535" s="230" t="s">
        <v>9</v>
      </c>
      <c r="D535" s="230" t="s">
        <v>943</v>
      </c>
      <c r="E535" s="238" t="s">
        <v>920</v>
      </c>
      <c r="F535" s="238"/>
      <c r="G535" s="230" t="s">
        <v>102</v>
      </c>
      <c r="H535" s="239">
        <v>3.98</v>
      </c>
      <c r="I535" s="240">
        <v>86.11</v>
      </c>
      <c r="J535" s="251">
        <v>342.71</v>
      </c>
    </row>
    <row r="536" spans="1:10" x14ac:dyDescent="0.2">
      <c r="A536" s="250" t="s">
        <v>917</v>
      </c>
      <c r="B536" s="230" t="s">
        <v>1351</v>
      </c>
      <c r="C536" s="230" t="s">
        <v>9</v>
      </c>
      <c r="D536" s="230" t="s">
        <v>1352</v>
      </c>
      <c r="E536" s="238" t="s">
        <v>920</v>
      </c>
      <c r="F536" s="238"/>
      <c r="G536" s="230" t="s">
        <v>121</v>
      </c>
      <c r="H536" s="239">
        <v>344.5</v>
      </c>
      <c r="I536" s="240">
        <v>9.58</v>
      </c>
      <c r="J536" s="251">
        <v>3300.31</v>
      </c>
    </row>
    <row r="537" spans="1:10" ht="25.5" x14ac:dyDescent="0.2">
      <c r="A537" s="250" t="s">
        <v>917</v>
      </c>
      <c r="B537" s="230" t="s">
        <v>1315</v>
      </c>
      <c r="C537" s="230" t="s">
        <v>9</v>
      </c>
      <c r="D537" s="230" t="s">
        <v>1316</v>
      </c>
      <c r="E537" s="238" t="s">
        <v>920</v>
      </c>
      <c r="F537" s="238"/>
      <c r="G537" s="230" t="s">
        <v>121</v>
      </c>
      <c r="H537" s="239">
        <v>7.81</v>
      </c>
      <c r="I537" s="240">
        <v>26.5</v>
      </c>
      <c r="J537" s="251">
        <v>206.96</v>
      </c>
    </row>
    <row r="538" spans="1:10" x14ac:dyDescent="0.2">
      <c r="A538" s="250" t="s">
        <v>917</v>
      </c>
      <c r="B538" s="230" t="s">
        <v>1495</v>
      </c>
      <c r="C538" s="230" t="s">
        <v>9</v>
      </c>
      <c r="D538" s="230" t="s">
        <v>1496</v>
      </c>
      <c r="E538" s="238" t="s">
        <v>920</v>
      </c>
      <c r="F538" s="238"/>
      <c r="G538" s="230" t="s">
        <v>121</v>
      </c>
      <c r="H538" s="239">
        <v>7.1630000000000003</v>
      </c>
      <c r="I538" s="240">
        <v>27.39</v>
      </c>
      <c r="J538" s="251">
        <v>196.19</v>
      </c>
    </row>
    <row r="539" spans="1:10" ht="25.5" x14ac:dyDescent="0.2">
      <c r="A539" s="250" t="s">
        <v>917</v>
      </c>
      <c r="B539" s="230" t="s">
        <v>1298</v>
      </c>
      <c r="C539" s="230" t="s">
        <v>9</v>
      </c>
      <c r="D539" s="230" t="s">
        <v>1299</v>
      </c>
      <c r="E539" s="238" t="s">
        <v>920</v>
      </c>
      <c r="F539" s="238"/>
      <c r="G539" s="230" t="s">
        <v>109</v>
      </c>
      <c r="H539" s="239">
        <v>8.8650000000000002</v>
      </c>
      <c r="I539" s="240">
        <v>9.09</v>
      </c>
      <c r="J539" s="251">
        <v>80.58</v>
      </c>
    </row>
    <row r="540" spans="1:10" x14ac:dyDescent="0.2">
      <c r="A540" s="250" t="s">
        <v>917</v>
      </c>
      <c r="B540" s="230" t="s">
        <v>1300</v>
      </c>
      <c r="C540" s="230" t="s">
        <v>9</v>
      </c>
      <c r="D540" s="230" t="s">
        <v>1301</v>
      </c>
      <c r="E540" s="238" t="s">
        <v>920</v>
      </c>
      <c r="F540" s="238"/>
      <c r="G540" s="230" t="s">
        <v>121</v>
      </c>
      <c r="H540" s="239">
        <v>1.704</v>
      </c>
      <c r="I540" s="240">
        <v>28.41</v>
      </c>
      <c r="J540" s="251">
        <v>48.41</v>
      </c>
    </row>
    <row r="541" spans="1:10" ht="25.5" x14ac:dyDescent="0.2">
      <c r="A541" s="250" t="s">
        <v>917</v>
      </c>
      <c r="B541" s="230" t="s">
        <v>1497</v>
      </c>
      <c r="C541" s="230" t="s">
        <v>9</v>
      </c>
      <c r="D541" s="230" t="s">
        <v>1498</v>
      </c>
      <c r="E541" s="238" t="s">
        <v>920</v>
      </c>
      <c r="F541" s="238"/>
      <c r="G541" s="230" t="s">
        <v>812</v>
      </c>
      <c r="H541" s="239">
        <v>4.8</v>
      </c>
      <c r="I541" s="240">
        <v>9.43</v>
      </c>
      <c r="J541" s="251">
        <v>45.26</v>
      </c>
    </row>
    <row r="542" spans="1:10" x14ac:dyDescent="0.2">
      <c r="A542" s="250" t="s">
        <v>917</v>
      </c>
      <c r="B542" s="230" t="s">
        <v>1499</v>
      </c>
      <c r="C542" s="230" t="s">
        <v>9</v>
      </c>
      <c r="D542" s="230" t="s">
        <v>1500</v>
      </c>
      <c r="E542" s="238" t="s">
        <v>920</v>
      </c>
      <c r="F542" s="238"/>
      <c r="G542" s="230" t="s">
        <v>102</v>
      </c>
      <c r="H542" s="239">
        <v>3.09</v>
      </c>
      <c r="I542" s="240">
        <v>179.06</v>
      </c>
      <c r="J542" s="251">
        <v>553.29</v>
      </c>
    </row>
    <row r="543" spans="1:10" x14ac:dyDescent="0.2">
      <c r="A543" s="250" t="s">
        <v>917</v>
      </c>
      <c r="B543" s="230" t="s">
        <v>1501</v>
      </c>
      <c r="C543" s="230" t="s">
        <v>9</v>
      </c>
      <c r="D543" s="230" t="s">
        <v>1502</v>
      </c>
      <c r="E543" s="238" t="s">
        <v>920</v>
      </c>
      <c r="F543" s="238"/>
      <c r="G543" s="230" t="s">
        <v>102</v>
      </c>
      <c r="H543" s="239">
        <v>3.09</v>
      </c>
      <c r="I543" s="240">
        <v>180</v>
      </c>
      <c r="J543" s="251">
        <v>556.20000000000005</v>
      </c>
    </row>
    <row r="544" spans="1:10" ht="25.5" x14ac:dyDescent="0.2">
      <c r="A544" s="250" t="s">
        <v>917</v>
      </c>
      <c r="B544" s="230" t="s">
        <v>1503</v>
      </c>
      <c r="C544" s="230" t="s">
        <v>9</v>
      </c>
      <c r="D544" s="230" t="s">
        <v>1504</v>
      </c>
      <c r="E544" s="238" t="s">
        <v>920</v>
      </c>
      <c r="F544" s="238"/>
      <c r="G544" s="230" t="s">
        <v>6</v>
      </c>
      <c r="H544" s="239">
        <v>9.09</v>
      </c>
      <c r="I544" s="240">
        <v>74.040000000000006</v>
      </c>
      <c r="J544" s="251">
        <v>673.02</v>
      </c>
    </row>
    <row r="545" spans="1:10" ht="25.5" x14ac:dyDescent="0.2">
      <c r="A545" s="252"/>
      <c r="B545" s="253"/>
      <c r="C545" s="253"/>
      <c r="D545" s="253"/>
      <c r="E545" s="253" t="s">
        <v>926</v>
      </c>
      <c r="F545" s="254">
        <v>2449.5432637135646</v>
      </c>
      <c r="G545" s="253" t="s">
        <v>927</v>
      </c>
      <c r="H545" s="254">
        <v>2886.79</v>
      </c>
      <c r="I545" s="253" t="s">
        <v>928</v>
      </c>
      <c r="J545" s="255">
        <v>5336.33</v>
      </c>
    </row>
    <row r="546" spans="1:10" ht="26.25" thickBot="1" x14ac:dyDescent="0.25">
      <c r="A546" s="252"/>
      <c r="B546" s="253"/>
      <c r="C546" s="253"/>
      <c r="D546" s="253"/>
      <c r="E546" s="253" t="s">
        <v>929</v>
      </c>
      <c r="F546" s="254">
        <v>3706.28</v>
      </c>
      <c r="G546" s="253"/>
      <c r="H546" s="256" t="s">
        <v>930</v>
      </c>
      <c r="I546" s="256"/>
      <c r="J546" s="255">
        <v>19905.07</v>
      </c>
    </row>
    <row r="547" spans="1:10" ht="15" thickTop="1" x14ac:dyDescent="0.2">
      <c r="A547" s="257"/>
      <c r="B547" s="241"/>
      <c r="C547" s="241"/>
      <c r="D547" s="241"/>
      <c r="E547" s="241"/>
      <c r="F547" s="241"/>
      <c r="G547" s="241"/>
      <c r="H547" s="241"/>
      <c r="I547" s="241"/>
      <c r="J547" s="258"/>
    </row>
    <row r="548" spans="1:10" ht="30" x14ac:dyDescent="0.2">
      <c r="A548" s="259" t="s">
        <v>172</v>
      </c>
      <c r="B548" s="227" t="s">
        <v>786</v>
      </c>
      <c r="C548" s="227" t="s">
        <v>787</v>
      </c>
      <c r="D548" s="227" t="s">
        <v>788</v>
      </c>
      <c r="E548" s="231" t="s">
        <v>789</v>
      </c>
      <c r="F548" s="231"/>
      <c r="G548" s="227" t="s">
        <v>790</v>
      </c>
      <c r="H548" s="227" t="s">
        <v>791</v>
      </c>
      <c r="I548" s="227" t="s">
        <v>792</v>
      </c>
      <c r="J548" s="260" t="s">
        <v>793</v>
      </c>
    </row>
    <row r="549" spans="1:10" ht="25.5" x14ac:dyDescent="0.2">
      <c r="A549" s="261" t="s">
        <v>909</v>
      </c>
      <c r="B549" s="228" t="s">
        <v>173</v>
      </c>
      <c r="C549" s="228" t="s">
        <v>4</v>
      </c>
      <c r="D549" s="228" t="s">
        <v>174</v>
      </c>
      <c r="E549" s="232" t="s">
        <v>910</v>
      </c>
      <c r="F549" s="232"/>
      <c r="G549" s="228" t="s">
        <v>11</v>
      </c>
      <c r="H549" s="233">
        <v>1</v>
      </c>
      <c r="I549" s="234">
        <v>3386.44</v>
      </c>
      <c r="J549" s="262">
        <v>3386.44</v>
      </c>
    </row>
    <row r="550" spans="1:10" ht="25.5" x14ac:dyDescent="0.2">
      <c r="A550" s="248" t="s">
        <v>911</v>
      </c>
      <c r="B550" s="229" t="s">
        <v>1438</v>
      </c>
      <c r="C550" s="229" t="s">
        <v>4</v>
      </c>
      <c r="D550" s="229" t="s">
        <v>1439</v>
      </c>
      <c r="E550" s="235" t="s">
        <v>910</v>
      </c>
      <c r="F550" s="235"/>
      <c r="G550" s="229" t="s">
        <v>914</v>
      </c>
      <c r="H550" s="236">
        <v>4</v>
      </c>
      <c r="I550" s="237">
        <v>17.670000000000002</v>
      </c>
      <c r="J550" s="249">
        <v>70.680000000000007</v>
      </c>
    </row>
    <row r="551" spans="1:10" ht="25.5" x14ac:dyDescent="0.2">
      <c r="A551" s="248" t="s">
        <v>911</v>
      </c>
      <c r="B551" s="229" t="s">
        <v>1440</v>
      </c>
      <c r="C551" s="229" t="s">
        <v>4</v>
      </c>
      <c r="D551" s="229" t="s">
        <v>977</v>
      </c>
      <c r="E551" s="235" t="s">
        <v>910</v>
      </c>
      <c r="F551" s="235"/>
      <c r="G551" s="229" t="s">
        <v>914</v>
      </c>
      <c r="H551" s="236">
        <v>4</v>
      </c>
      <c r="I551" s="237">
        <v>22.2</v>
      </c>
      <c r="J551" s="249">
        <v>88.8</v>
      </c>
    </row>
    <row r="552" spans="1:10" ht="25.5" x14ac:dyDescent="0.2">
      <c r="A552" s="248" t="s">
        <v>911</v>
      </c>
      <c r="B552" s="229" t="s">
        <v>1505</v>
      </c>
      <c r="C552" s="229" t="s">
        <v>4</v>
      </c>
      <c r="D552" s="229" t="s">
        <v>936</v>
      </c>
      <c r="E552" s="235" t="s">
        <v>910</v>
      </c>
      <c r="F552" s="235"/>
      <c r="G552" s="229" t="s">
        <v>914</v>
      </c>
      <c r="H552" s="236">
        <v>4</v>
      </c>
      <c r="I552" s="237">
        <v>23.04</v>
      </c>
      <c r="J552" s="249">
        <v>92.16</v>
      </c>
    </row>
    <row r="553" spans="1:10" x14ac:dyDescent="0.2">
      <c r="A553" s="250" t="s">
        <v>917</v>
      </c>
      <c r="B553" s="230" t="s">
        <v>1506</v>
      </c>
      <c r="C553" s="230" t="s">
        <v>4</v>
      </c>
      <c r="D553" s="230" t="s">
        <v>174</v>
      </c>
      <c r="E553" s="238" t="s">
        <v>920</v>
      </c>
      <c r="F553" s="238"/>
      <c r="G553" s="230" t="s">
        <v>11</v>
      </c>
      <c r="H553" s="239">
        <v>1</v>
      </c>
      <c r="I553" s="240">
        <v>3134.8</v>
      </c>
      <c r="J553" s="251">
        <v>3134.8</v>
      </c>
    </row>
    <row r="554" spans="1:10" ht="25.5" x14ac:dyDescent="0.2">
      <c r="A554" s="252"/>
      <c r="B554" s="253"/>
      <c r="C554" s="253"/>
      <c r="D554" s="253"/>
      <c r="E554" s="253" t="s">
        <v>926</v>
      </c>
      <c r="F554" s="254">
        <v>82.093183383061728</v>
      </c>
      <c r="G554" s="253" t="s">
        <v>927</v>
      </c>
      <c r="H554" s="254">
        <v>96.75</v>
      </c>
      <c r="I554" s="253" t="s">
        <v>928</v>
      </c>
      <c r="J554" s="255">
        <v>178.83999999999997</v>
      </c>
    </row>
    <row r="555" spans="1:10" ht="26.25" thickBot="1" x14ac:dyDescent="0.25">
      <c r="A555" s="252"/>
      <c r="B555" s="253"/>
      <c r="C555" s="253"/>
      <c r="D555" s="253"/>
      <c r="E555" s="253" t="s">
        <v>929</v>
      </c>
      <c r="F555" s="254">
        <v>774.81</v>
      </c>
      <c r="G555" s="253"/>
      <c r="H555" s="256" t="s">
        <v>930</v>
      </c>
      <c r="I555" s="256"/>
      <c r="J555" s="255">
        <v>4161.25</v>
      </c>
    </row>
    <row r="556" spans="1:10" ht="15" thickTop="1" x14ac:dyDescent="0.2">
      <c r="A556" s="257"/>
      <c r="B556" s="241"/>
      <c r="C556" s="241"/>
      <c r="D556" s="241"/>
      <c r="E556" s="241"/>
      <c r="F556" s="241"/>
      <c r="G556" s="241"/>
      <c r="H556" s="241"/>
      <c r="I556" s="241"/>
      <c r="J556" s="258"/>
    </row>
    <row r="557" spans="1:10" ht="30" x14ac:dyDescent="0.2">
      <c r="A557" s="259" t="s">
        <v>175</v>
      </c>
      <c r="B557" s="227" t="s">
        <v>786</v>
      </c>
      <c r="C557" s="227" t="s">
        <v>787</v>
      </c>
      <c r="D557" s="227" t="s">
        <v>788</v>
      </c>
      <c r="E557" s="231" t="s">
        <v>789</v>
      </c>
      <c r="F557" s="231"/>
      <c r="G557" s="227" t="s">
        <v>790</v>
      </c>
      <c r="H557" s="227" t="s">
        <v>791</v>
      </c>
      <c r="I557" s="227" t="s">
        <v>792</v>
      </c>
      <c r="J557" s="260" t="s">
        <v>793</v>
      </c>
    </row>
    <row r="558" spans="1:10" ht="25.5" x14ac:dyDescent="0.2">
      <c r="A558" s="261" t="s">
        <v>909</v>
      </c>
      <c r="B558" s="228" t="s">
        <v>176</v>
      </c>
      <c r="C558" s="228" t="s">
        <v>4</v>
      </c>
      <c r="D558" s="228" t="s">
        <v>177</v>
      </c>
      <c r="E558" s="232" t="s">
        <v>910</v>
      </c>
      <c r="F558" s="232"/>
      <c r="G558" s="228" t="s">
        <v>109</v>
      </c>
      <c r="H558" s="233">
        <v>1</v>
      </c>
      <c r="I558" s="234">
        <v>87.82</v>
      </c>
      <c r="J558" s="262">
        <v>87.82</v>
      </c>
    </row>
    <row r="559" spans="1:10" ht="25.5" x14ac:dyDescent="0.2">
      <c r="A559" s="248" t="s">
        <v>911</v>
      </c>
      <c r="B559" s="229" t="s">
        <v>1440</v>
      </c>
      <c r="C559" s="229" t="s">
        <v>4</v>
      </c>
      <c r="D559" s="229" t="s">
        <v>977</v>
      </c>
      <c r="E559" s="235" t="s">
        <v>910</v>
      </c>
      <c r="F559" s="235"/>
      <c r="G559" s="229" t="s">
        <v>914</v>
      </c>
      <c r="H559" s="236">
        <v>0.6</v>
      </c>
      <c r="I559" s="237">
        <v>22.2</v>
      </c>
      <c r="J559" s="249">
        <v>13.32</v>
      </c>
    </row>
    <row r="560" spans="1:10" ht="25.5" x14ac:dyDescent="0.2">
      <c r="A560" s="248" t="s">
        <v>911</v>
      </c>
      <c r="B560" s="229" t="s">
        <v>1438</v>
      </c>
      <c r="C560" s="229" t="s">
        <v>4</v>
      </c>
      <c r="D560" s="229" t="s">
        <v>1439</v>
      </c>
      <c r="E560" s="235" t="s">
        <v>910</v>
      </c>
      <c r="F560" s="235"/>
      <c r="G560" s="229" t="s">
        <v>914</v>
      </c>
      <c r="H560" s="236">
        <v>0.6</v>
      </c>
      <c r="I560" s="237">
        <v>17.670000000000002</v>
      </c>
      <c r="J560" s="249">
        <v>10.6</v>
      </c>
    </row>
    <row r="561" spans="1:10" x14ac:dyDescent="0.2">
      <c r="A561" s="250" t="s">
        <v>917</v>
      </c>
      <c r="B561" s="230" t="s">
        <v>1507</v>
      </c>
      <c r="C561" s="230" t="s">
        <v>4</v>
      </c>
      <c r="D561" s="230" t="s">
        <v>1508</v>
      </c>
      <c r="E561" s="238" t="s">
        <v>920</v>
      </c>
      <c r="F561" s="238"/>
      <c r="G561" s="230" t="s">
        <v>812</v>
      </c>
      <c r="H561" s="239">
        <v>0.01</v>
      </c>
      <c r="I561" s="240">
        <v>49.35</v>
      </c>
      <c r="J561" s="251">
        <v>0.49</v>
      </c>
    </row>
    <row r="562" spans="1:10" x14ac:dyDescent="0.2">
      <c r="A562" s="250" t="s">
        <v>917</v>
      </c>
      <c r="B562" s="230" t="s">
        <v>1509</v>
      </c>
      <c r="C562" s="230" t="s">
        <v>4</v>
      </c>
      <c r="D562" s="230" t="s">
        <v>1510</v>
      </c>
      <c r="E562" s="238" t="s">
        <v>920</v>
      </c>
      <c r="F562" s="238"/>
      <c r="G562" s="230" t="s">
        <v>1511</v>
      </c>
      <c r="H562" s="239">
        <v>0.22</v>
      </c>
      <c r="I562" s="240">
        <v>8.9</v>
      </c>
      <c r="J562" s="251">
        <v>1.95</v>
      </c>
    </row>
    <row r="563" spans="1:10" x14ac:dyDescent="0.2">
      <c r="A563" s="250" t="s">
        <v>917</v>
      </c>
      <c r="B563" s="230" t="s">
        <v>1512</v>
      </c>
      <c r="C563" s="230" t="s">
        <v>4</v>
      </c>
      <c r="D563" s="230" t="s">
        <v>177</v>
      </c>
      <c r="E563" s="238" t="s">
        <v>920</v>
      </c>
      <c r="F563" s="238"/>
      <c r="G563" s="230" t="s">
        <v>109</v>
      </c>
      <c r="H563" s="239">
        <v>1.05</v>
      </c>
      <c r="I563" s="240">
        <v>58.54</v>
      </c>
      <c r="J563" s="251">
        <v>61.46</v>
      </c>
    </row>
    <row r="564" spans="1:10" ht="25.5" x14ac:dyDescent="0.2">
      <c r="A564" s="252"/>
      <c r="B564" s="253"/>
      <c r="C564" s="253"/>
      <c r="D564" s="253"/>
      <c r="E564" s="253" t="s">
        <v>926</v>
      </c>
      <c r="F564" s="254">
        <v>7.7438604544411289</v>
      </c>
      <c r="G564" s="253" t="s">
        <v>927</v>
      </c>
      <c r="H564" s="254">
        <v>9.1300000000000008</v>
      </c>
      <c r="I564" s="253" t="s">
        <v>928</v>
      </c>
      <c r="J564" s="255">
        <v>16.869999999999997</v>
      </c>
    </row>
    <row r="565" spans="1:10" ht="26.25" thickBot="1" x14ac:dyDescent="0.25">
      <c r="A565" s="252"/>
      <c r="B565" s="253"/>
      <c r="C565" s="253"/>
      <c r="D565" s="253"/>
      <c r="E565" s="253" t="s">
        <v>929</v>
      </c>
      <c r="F565" s="254">
        <v>20.09</v>
      </c>
      <c r="G565" s="253"/>
      <c r="H565" s="256" t="s">
        <v>930</v>
      </c>
      <c r="I565" s="256"/>
      <c r="J565" s="255">
        <v>107.91</v>
      </c>
    </row>
    <row r="566" spans="1:10" ht="15" thickTop="1" x14ac:dyDescent="0.2">
      <c r="A566" s="257"/>
      <c r="B566" s="241"/>
      <c r="C566" s="241"/>
      <c r="D566" s="241"/>
      <c r="E566" s="241"/>
      <c r="F566" s="241"/>
      <c r="G566" s="241"/>
      <c r="H566" s="241"/>
      <c r="I566" s="241"/>
      <c r="J566" s="258"/>
    </row>
    <row r="567" spans="1:10" ht="30" x14ac:dyDescent="0.2">
      <c r="A567" s="259" t="s">
        <v>180</v>
      </c>
      <c r="B567" s="227" t="s">
        <v>786</v>
      </c>
      <c r="C567" s="227" t="s">
        <v>787</v>
      </c>
      <c r="D567" s="227" t="s">
        <v>788</v>
      </c>
      <c r="E567" s="231" t="s">
        <v>789</v>
      </c>
      <c r="F567" s="231"/>
      <c r="G567" s="227" t="s">
        <v>790</v>
      </c>
      <c r="H567" s="227" t="s">
        <v>791</v>
      </c>
      <c r="I567" s="227" t="s">
        <v>792</v>
      </c>
      <c r="J567" s="260" t="s">
        <v>793</v>
      </c>
    </row>
    <row r="568" spans="1:10" ht="25.5" x14ac:dyDescent="0.2">
      <c r="A568" s="261" t="s">
        <v>909</v>
      </c>
      <c r="B568" s="228" t="s">
        <v>181</v>
      </c>
      <c r="C568" s="228" t="s">
        <v>4</v>
      </c>
      <c r="D568" s="228" t="s">
        <v>182</v>
      </c>
      <c r="E568" s="232" t="s">
        <v>910</v>
      </c>
      <c r="F568" s="232"/>
      <c r="G568" s="228" t="s">
        <v>15</v>
      </c>
      <c r="H568" s="233">
        <v>1</v>
      </c>
      <c r="I568" s="234">
        <v>250.92</v>
      </c>
      <c r="J568" s="262">
        <v>250.92</v>
      </c>
    </row>
    <row r="569" spans="1:10" ht="25.5" x14ac:dyDescent="0.2">
      <c r="A569" s="248" t="s">
        <v>911</v>
      </c>
      <c r="B569" s="229" t="s">
        <v>1505</v>
      </c>
      <c r="C569" s="229" t="s">
        <v>4</v>
      </c>
      <c r="D569" s="229" t="s">
        <v>936</v>
      </c>
      <c r="E569" s="235" t="s">
        <v>910</v>
      </c>
      <c r="F569" s="235"/>
      <c r="G569" s="229" t="s">
        <v>914</v>
      </c>
      <c r="H569" s="236">
        <v>5</v>
      </c>
      <c r="I569" s="237">
        <v>23.04</v>
      </c>
      <c r="J569" s="249">
        <v>115.2</v>
      </c>
    </row>
    <row r="570" spans="1:10" ht="25.5" x14ac:dyDescent="0.2">
      <c r="A570" s="248" t="s">
        <v>911</v>
      </c>
      <c r="B570" s="229" t="s">
        <v>1513</v>
      </c>
      <c r="C570" s="229" t="s">
        <v>4</v>
      </c>
      <c r="D570" s="229" t="s">
        <v>933</v>
      </c>
      <c r="E570" s="235" t="s">
        <v>910</v>
      </c>
      <c r="F570" s="235"/>
      <c r="G570" s="229" t="s">
        <v>914</v>
      </c>
      <c r="H570" s="236">
        <v>5</v>
      </c>
      <c r="I570" s="237">
        <v>18.45</v>
      </c>
      <c r="J570" s="249">
        <v>92.25</v>
      </c>
    </row>
    <row r="571" spans="1:10" x14ac:dyDescent="0.2">
      <c r="A571" s="250" t="s">
        <v>917</v>
      </c>
      <c r="B571" s="230" t="s">
        <v>1514</v>
      </c>
      <c r="C571" s="230" t="s">
        <v>4</v>
      </c>
      <c r="D571" s="230" t="s">
        <v>1515</v>
      </c>
      <c r="E571" s="238" t="s">
        <v>920</v>
      </c>
      <c r="F571" s="238"/>
      <c r="G571" s="230" t="s">
        <v>11</v>
      </c>
      <c r="H571" s="239">
        <v>2</v>
      </c>
      <c r="I571" s="240">
        <v>0.63</v>
      </c>
      <c r="J571" s="251">
        <v>1.26</v>
      </c>
    </row>
    <row r="572" spans="1:10" x14ac:dyDescent="0.2">
      <c r="A572" s="250" t="s">
        <v>917</v>
      </c>
      <c r="B572" s="230" t="s">
        <v>1516</v>
      </c>
      <c r="C572" s="230" t="s">
        <v>4</v>
      </c>
      <c r="D572" s="230" t="s">
        <v>1517</v>
      </c>
      <c r="E572" s="238" t="s">
        <v>920</v>
      </c>
      <c r="F572" s="238"/>
      <c r="G572" s="230" t="s">
        <v>11</v>
      </c>
      <c r="H572" s="239">
        <v>2</v>
      </c>
      <c r="I572" s="240">
        <v>0.89</v>
      </c>
      <c r="J572" s="251">
        <v>1.78</v>
      </c>
    </row>
    <row r="573" spans="1:10" x14ac:dyDescent="0.2">
      <c r="A573" s="250" t="s">
        <v>917</v>
      </c>
      <c r="B573" s="230" t="s">
        <v>1518</v>
      </c>
      <c r="C573" s="230" t="s">
        <v>4</v>
      </c>
      <c r="D573" s="230" t="s">
        <v>1519</v>
      </c>
      <c r="E573" s="238" t="s">
        <v>920</v>
      </c>
      <c r="F573" s="238"/>
      <c r="G573" s="230" t="s">
        <v>11</v>
      </c>
      <c r="H573" s="239">
        <v>1</v>
      </c>
      <c r="I573" s="240">
        <v>2</v>
      </c>
      <c r="J573" s="251">
        <v>2</v>
      </c>
    </row>
    <row r="574" spans="1:10" x14ac:dyDescent="0.2">
      <c r="A574" s="250" t="s">
        <v>917</v>
      </c>
      <c r="B574" s="230" t="s">
        <v>1520</v>
      </c>
      <c r="C574" s="230" t="s">
        <v>4</v>
      </c>
      <c r="D574" s="230" t="s">
        <v>1521</v>
      </c>
      <c r="E574" s="238" t="s">
        <v>920</v>
      </c>
      <c r="F574" s="238"/>
      <c r="G574" s="230" t="s">
        <v>109</v>
      </c>
      <c r="H574" s="239">
        <v>9</v>
      </c>
      <c r="I574" s="240">
        <v>2.8</v>
      </c>
      <c r="J574" s="251">
        <v>25.2</v>
      </c>
    </row>
    <row r="575" spans="1:10" x14ac:dyDescent="0.2">
      <c r="A575" s="250" t="s">
        <v>917</v>
      </c>
      <c r="B575" s="230" t="s">
        <v>1522</v>
      </c>
      <c r="C575" s="230" t="s">
        <v>4</v>
      </c>
      <c r="D575" s="230" t="s">
        <v>1523</v>
      </c>
      <c r="E575" s="238" t="s">
        <v>920</v>
      </c>
      <c r="F575" s="238"/>
      <c r="G575" s="230" t="s">
        <v>109</v>
      </c>
      <c r="H575" s="239">
        <v>3</v>
      </c>
      <c r="I575" s="240">
        <v>4.41</v>
      </c>
      <c r="J575" s="251">
        <v>13.23</v>
      </c>
    </row>
    <row r="576" spans="1:10" ht="25.5" x14ac:dyDescent="0.2">
      <c r="A576" s="252"/>
      <c r="B576" s="253"/>
      <c r="C576" s="253"/>
      <c r="D576" s="253"/>
      <c r="E576" s="253" t="s">
        <v>926</v>
      </c>
      <c r="F576" s="254">
        <v>65.572641700000005</v>
      </c>
      <c r="G576" s="253" t="s">
        <v>927</v>
      </c>
      <c r="H576" s="254">
        <v>77.28</v>
      </c>
      <c r="I576" s="253" t="s">
        <v>928</v>
      </c>
      <c r="J576" s="255">
        <v>142.85000000000002</v>
      </c>
    </row>
    <row r="577" spans="1:10" ht="26.25" thickBot="1" x14ac:dyDescent="0.25">
      <c r="A577" s="252"/>
      <c r="B577" s="253"/>
      <c r="C577" s="253"/>
      <c r="D577" s="253"/>
      <c r="E577" s="253" t="s">
        <v>929</v>
      </c>
      <c r="F577" s="254">
        <v>57.41</v>
      </c>
      <c r="G577" s="253"/>
      <c r="H577" s="256" t="s">
        <v>930</v>
      </c>
      <c r="I577" s="256"/>
      <c r="J577" s="255">
        <v>308.33</v>
      </c>
    </row>
    <row r="578" spans="1:10" ht="15" thickTop="1" x14ac:dyDescent="0.2">
      <c r="A578" s="257"/>
      <c r="B578" s="241"/>
      <c r="C578" s="241"/>
      <c r="D578" s="241"/>
      <c r="E578" s="241"/>
      <c r="F578" s="241"/>
      <c r="G578" s="241"/>
      <c r="H578" s="241"/>
      <c r="I578" s="241"/>
      <c r="J578" s="258"/>
    </row>
    <row r="579" spans="1:10" ht="30" x14ac:dyDescent="0.2">
      <c r="A579" s="259" t="s">
        <v>183</v>
      </c>
      <c r="B579" s="227" t="s">
        <v>786</v>
      </c>
      <c r="C579" s="227" t="s">
        <v>787</v>
      </c>
      <c r="D579" s="227" t="s">
        <v>788</v>
      </c>
      <c r="E579" s="231" t="s">
        <v>789</v>
      </c>
      <c r="F579" s="231"/>
      <c r="G579" s="227" t="s">
        <v>790</v>
      </c>
      <c r="H579" s="227" t="s">
        <v>791</v>
      </c>
      <c r="I579" s="227" t="s">
        <v>792</v>
      </c>
      <c r="J579" s="260" t="s">
        <v>793</v>
      </c>
    </row>
    <row r="580" spans="1:10" ht="25.5" x14ac:dyDescent="0.2">
      <c r="A580" s="261" t="s">
        <v>909</v>
      </c>
      <c r="B580" s="228" t="s">
        <v>184</v>
      </c>
      <c r="C580" s="228" t="s">
        <v>4</v>
      </c>
      <c r="D580" s="228" t="s">
        <v>185</v>
      </c>
      <c r="E580" s="232" t="s">
        <v>910</v>
      </c>
      <c r="F580" s="232"/>
      <c r="G580" s="228" t="s">
        <v>15</v>
      </c>
      <c r="H580" s="233">
        <v>1</v>
      </c>
      <c r="I580" s="234">
        <v>525.61</v>
      </c>
      <c r="J580" s="262">
        <v>525.61</v>
      </c>
    </row>
    <row r="581" spans="1:10" ht="25.5" x14ac:dyDescent="0.2">
      <c r="A581" s="248" t="s">
        <v>911</v>
      </c>
      <c r="B581" s="229" t="s">
        <v>1524</v>
      </c>
      <c r="C581" s="229" t="s">
        <v>4</v>
      </c>
      <c r="D581" s="229" t="s">
        <v>1323</v>
      </c>
      <c r="E581" s="235" t="s">
        <v>910</v>
      </c>
      <c r="F581" s="235"/>
      <c r="G581" s="229" t="s">
        <v>914</v>
      </c>
      <c r="H581" s="236">
        <v>9</v>
      </c>
      <c r="I581" s="237">
        <v>18.5</v>
      </c>
      <c r="J581" s="249">
        <v>166.5</v>
      </c>
    </row>
    <row r="582" spans="1:10" ht="25.5" x14ac:dyDescent="0.2">
      <c r="A582" s="248" t="s">
        <v>911</v>
      </c>
      <c r="B582" s="229" t="s">
        <v>1505</v>
      </c>
      <c r="C582" s="229" t="s">
        <v>4</v>
      </c>
      <c r="D582" s="229" t="s">
        <v>936</v>
      </c>
      <c r="E582" s="235" t="s">
        <v>910</v>
      </c>
      <c r="F582" s="235"/>
      <c r="G582" s="229" t="s">
        <v>914</v>
      </c>
      <c r="H582" s="236">
        <v>9</v>
      </c>
      <c r="I582" s="237">
        <v>23.04</v>
      </c>
      <c r="J582" s="249">
        <v>207.36</v>
      </c>
    </row>
    <row r="583" spans="1:10" x14ac:dyDescent="0.2">
      <c r="A583" s="250" t="s">
        <v>917</v>
      </c>
      <c r="B583" s="230" t="s">
        <v>1525</v>
      </c>
      <c r="C583" s="230" t="s">
        <v>4</v>
      </c>
      <c r="D583" s="230" t="s">
        <v>1526</v>
      </c>
      <c r="E583" s="238" t="s">
        <v>920</v>
      </c>
      <c r="F583" s="238"/>
      <c r="G583" s="230" t="s">
        <v>11</v>
      </c>
      <c r="H583" s="239">
        <v>4</v>
      </c>
      <c r="I583" s="240">
        <v>2.58</v>
      </c>
      <c r="J583" s="251">
        <v>10.32</v>
      </c>
    </row>
    <row r="584" spans="1:10" x14ac:dyDescent="0.2">
      <c r="A584" s="250" t="s">
        <v>917</v>
      </c>
      <c r="B584" s="230" t="s">
        <v>1527</v>
      </c>
      <c r="C584" s="230" t="s">
        <v>4</v>
      </c>
      <c r="D584" s="230" t="s">
        <v>1528</v>
      </c>
      <c r="E584" s="238" t="s">
        <v>920</v>
      </c>
      <c r="F584" s="238"/>
      <c r="G584" s="230" t="s">
        <v>109</v>
      </c>
      <c r="H584" s="239">
        <v>9</v>
      </c>
      <c r="I584" s="240">
        <v>6.6</v>
      </c>
      <c r="J584" s="251">
        <v>59.4</v>
      </c>
    </row>
    <row r="585" spans="1:10" x14ac:dyDescent="0.2">
      <c r="A585" s="250" t="s">
        <v>917</v>
      </c>
      <c r="B585" s="230" t="s">
        <v>1529</v>
      </c>
      <c r="C585" s="230" t="s">
        <v>4</v>
      </c>
      <c r="D585" s="230" t="s">
        <v>1530</v>
      </c>
      <c r="E585" s="238" t="s">
        <v>920</v>
      </c>
      <c r="F585" s="238"/>
      <c r="G585" s="230" t="s">
        <v>109</v>
      </c>
      <c r="H585" s="239">
        <v>3</v>
      </c>
      <c r="I585" s="240">
        <v>8.6300000000000008</v>
      </c>
      <c r="J585" s="251">
        <v>25.89</v>
      </c>
    </row>
    <row r="586" spans="1:10" x14ac:dyDescent="0.2">
      <c r="A586" s="250" t="s">
        <v>917</v>
      </c>
      <c r="B586" s="230" t="s">
        <v>1531</v>
      </c>
      <c r="C586" s="230" t="s">
        <v>4</v>
      </c>
      <c r="D586" s="230" t="s">
        <v>1532</v>
      </c>
      <c r="E586" s="238" t="s">
        <v>920</v>
      </c>
      <c r="F586" s="238"/>
      <c r="G586" s="230" t="s">
        <v>11</v>
      </c>
      <c r="H586" s="239">
        <v>1</v>
      </c>
      <c r="I586" s="240">
        <v>56.14</v>
      </c>
      <c r="J586" s="251">
        <v>56.14</v>
      </c>
    </row>
    <row r="587" spans="1:10" ht="25.5" x14ac:dyDescent="0.2">
      <c r="A587" s="252"/>
      <c r="B587" s="253"/>
      <c r="C587" s="253"/>
      <c r="D587" s="253"/>
      <c r="E587" s="253" t="s">
        <v>926</v>
      </c>
      <c r="F587" s="254">
        <v>118.8156989</v>
      </c>
      <c r="G587" s="253" t="s">
        <v>927</v>
      </c>
      <c r="H587" s="254">
        <v>140.02000000000001</v>
      </c>
      <c r="I587" s="253" t="s">
        <v>928</v>
      </c>
      <c r="J587" s="255">
        <v>258.83999999999997</v>
      </c>
    </row>
    <row r="588" spans="1:10" ht="26.25" thickBot="1" x14ac:dyDescent="0.25">
      <c r="A588" s="252"/>
      <c r="B588" s="253"/>
      <c r="C588" s="253"/>
      <c r="D588" s="253"/>
      <c r="E588" s="253" t="s">
        <v>929</v>
      </c>
      <c r="F588" s="254">
        <v>120.25</v>
      </c>
      <c r="G588" s="253"/>
      <c r="H588" s="256" t="s">
        <v>930</v>
      </c>
      <c r="I588" s="256"/>
      <c r="J588" s="255">
        <v>645.86</v>
      </c>
    </row>
    <row r="589" spans="1:10" ht="15" thickTop="1" x14ac:dyDescent="0.2">
      <c r="A589" s="257"/>
      <c r="B589" s="241"/>
      <c r="C589" s="241"/>
      <c r="D589" s="241"/>
      <c r="E589" s="241"/>
      <c r="F589" s="241"/>
      <c r="G589" s="241"/>
      <c r="H589" s="241"/>
      <c r="I589" s="241"/>
      <c r="J589" s="258"/>
    </row>
    <row r="590" spans="1:10" ht="30" x14ac:dyDescent="0.2">
      <c r="A590" s="259" t="s">
        <v>186</v>
      </c>
      <c r="B590" s="227" t="s">
        <v>786</v>
      </c>
      <c r="C590" s="227" t="s">
        <v>787</v>
      </c>
      <c r="D590" s="227" t="s">
        <v>788</v>
      </c>
      <c r="E590" s="231" t="s">
        <v>789</v>
      </c>
      <c r="F590" s="231"/>
      <c r="G590" s="227" t="s">
        <v>790</v>
      </c>
      <c r="H590" s="227" t="s">
        <v>791</v>
      </c>
      <c r="I590" s="227" t="s">
        <v>792</v>
      </c>
      <c r="J590" s="260" t="s">
        <v>793</v>
      </c>
    </row>
    <row r="591" spans="1:10" ht="25.5" x14ac:dyDescent="0.2">
      <c r="A591" s="261" t="s">
        <v>909</v>
      </c>
      <c r="B591" s="228" t="s">
        <v>187</v>
      </c>
      <c r="C591" s="228" t="s">
        <v>4</v>
      </c>
      <c r="D591" s="228" t="s">
        <v>188</v>
      </c>
      <c r="E591" s="232" t="s">
        <v>910</v>
      </c>
      <c r="F591" s="232"/>
      <c r="G591" s="228" t="s">
        <v>11</v>
      </c>
      <c r="H591" s="233">
        <v>1</v>
      </c>
      <c r="I591" s="234">
        <v>962.75</v>
      </c>
      <c r="J591" s="262">
        <v>962.75</v>
      </c>
    </row>
    <row r="592" spans="1:10" ht="25.5" x14ac:dyDescent="0.2">
      <c r="A592" s="248" t="s">
        <v>911</v>
      </c>
      <c r="B592" s="229" t="s">
        <v>1513</v>
      </c>
      <c r="C592" s="229" t="s">
        <v>4</v>
      </c>
      <c r="D592" s="229" t="s">
        <v>933</v>
      </c>
      <c r="E592" s="235" t="s">
        <v>910</v>
      </c>
      <c r="F592" s="235"/>
      <c r="G592" s="229" t="s">
        <v>914</v>
      </c>
      <c r="H592" s="236">
        <v>4.4000000000000004</v>
      </c>
      <c r="I592" s="237">
        <v>18.45</v>
      </c>
      <c r="J592" s="249">
        <v>81.180000000000007</v>
      </c>
    </row>
    <row r="593" spans="1:10" ht="25.5" x14ac:dyDescent="0.2">
      <c r="A593" s="248" t="s">
        <v>911</v>
      </c>
      <c r="B593" s="229" t="s">
        <v>1505</v>
      </c>
      <c r="C593" s="229" t="s">
        <v>4</v>
      </c>
      <c r="D593" s="229" t="s">
        <v>936</v>
      </c>
      <c r="E593" s="235" t="s">
        <v>910</v>
      </c>
      <c r="F593" s="235"/>
      <c r="G593" s="229" t="s">
        <v>914</v>
      </c>
      <c r="H593" s="236">
        <v>4.4000000000000004</v>
      </c>
      <c r="I593" s="237">
        <v>23.04</v>
      </c>
      <c r="J593" s="249">
        <v>101.37</v>
      </c>
    </row>
    <row r="594" spans="1:10" x14ac:dyDescent="0.2">
      <c r="A594" s="250" t="s">
        <v>917</v>
      </c>
      <c r="B594" s="230" t="s">
        <v>1533</v>
      </c>
      <c r="C594" s="230" t="s">
        <v>4</v>
      </c>
      <c r="D594" s="230" t="s">
        <v>1534</v>
      </c>
      <c r="E594" s="238" t="s">
        <v>920</v>
      </c>
      <c r="F594" s="238"/>
      <c r="G594" s="230" t="s">
        <v>109</v>
      </c>
      <c r="H594" s="239">
        <v>9</v>
      </c>
      <c r="I594" s="240">
        <v>10.93</v>
      </c>
      <c r="J594" s="251">
        <v>98.37</v>
      </c>
    </row>
    <row r="595" spans="1:10" x14ac:dyDescent="0.2">
      <c r="A595" s="250" t="s">
        <v>917</v>
      </c>
      <c r="B595" s="230" t="s">
        <v>1535</v>
      </c>
      <c r="C595" s="230" t="s">
        <v>4</v>
      </c>
      <c r="D595" s="230" t="s">
        <v>1536</v>
      </c>
      <c r="E595" s="238" t="s">
        <v>920</v>
      </c>
      <c r="F595" s="238"/>
      <c r="G595" s="230" t="s">
        <v>11</v>
      </c>
      <c r="H595" s="239">
        <v>1</v>
      </c>
      <c r="I595" s="240">
        <v>4.59</v>
      </c>
      <c r="J595" s="251">
        <v>4.59</v>
      </c>
    </row>
    <row r="596" spans="1:10" x14ac:dyDescent="0.2">
      <c r="A596" s="250" t="s">
        <v>917</v>
      </c>
      <c r="B596" s="230" t="s">
        <v>1525</v>
      </c>
      <c r="C596" s="230" t="s">
        <v>4</v>
      </c>
      <c r="D596" s="230" t="s">
        <v>1526</v>
      </c>
      <c r="E596" s="238" t="s">
        <v>920</v>
      </c>
      <c r="F596" s="238"/>
      <c r="G596" s="230" t="s">
        <v>11</v>
      </c>
      <c r="H596" s="239">
        <v>3</v>
      </c>
      <c r="I596" s="240">
        <v>2.58</v>
      </c>
      <c r="J596" s="251">
        <v>7.74</v>
      </c>
    </row>
    <row r="597" spans="1:10" x14ac:dyDescent="0.2">
      <c r="A597" s="250" t="s">
        <v>917</v>
      </c>
      <c r="B597" s="230" t="s">
        <v>1537</v>
      </c>
      <c r="C597" s="230" t="s">
        <v>4</v>
      </c>
      <c r="D597" s="230" t="s">
        <v>1538</v>
      </c>
      <c r="E597" s="238" t="s">
        <v>920</v>
      </c>
      <c r="F597" s="238"/>
      <c r="G597" s="230" t="s">
        <v>109</v>
      </c>
      <c r="H597" s="239">
        <v>3</v>
      </c>
      <c r="I597" s="240">
        <v>10.67</v>
      </c>
      <c r="J597" s="251">
        <v>32.01</v>
      </c>
    </row>
    <row r="598" spans="1:10" x14ac:dyDescent="0.2">
      <c r="A598" s="250" t="s">
        <v>917</v>
      </c>
      <c r="B598" s="230" t="s">
        <v>1539</v>
      </c>
      <c r="C598" s="230" t="s">
        <v>4</v>
      </c>
      <c r="D598" s="230" t="s">
        <v>1540</v>
      </c>
      <c r="E598" s="238" t="s">
        <v>920</v>
      </c>
      <c r="F598" s="238"/>
      <c r="G598" s="230" t="s">
        <v>11</v>
      </c>
      <c r="H598" s="239">
        <v>1</v>
      </c>
      <c r="I598" s="240">
        <v>6</v>
      </c>
      <c r="J598" s="251">
        <v>6</v>
      </c>
    </row>
    <row r="599" spans="1:10" x14ac:dyDescent="0.2">
      <c r="A599" s="250" t="s">
        <v>917</v>
      </c>
      <c r="B599" s="230" t="s">
        <v>1541</v>
      </c>
      <c r="C599" s="230" t="s">
        <v>4</v>
      </c>
      <c r="D599" s="230" t="s">
        <v>1542</v>
      </c>
      <c r="E599" s="238" t="s">
        <v>920</v>
      </c>
      <c r="F599" s="238"/>
      <c r="G599" s="230" t="s">
        <v>11</v>
      </c>
      <c r="H599" s="239">
        <v>1</v>
      </c>
      <c r="I599" s="240">
        <v>83.37</v>
      </c>
      <c r="J599" s="251">
        <v>83.37</v>
      </c>
    </row>
    <row r="600" spans="1:10" x14ac:dyDescent="0.2">
      <c r="A600" s="250" t="s">
        <v>917</v>
      </c>
      <c r="B600" s="230" t="s">
        <v>1543</v>
      </c>
      <c r="C600" s="230" t="s">
        <v>4</v>
      </c>
      <c r="D600" s="230" t="s">
        <v>1544</v>
      </c>
      <c r="E600" s="238" t="s">
        <v>920</v>
      </c>
      <c r="F600" s="238"/>
      <c r="G600" s="230" t="s">
        <v>11</v>
      </c>
      <c r="H600" s="239">
        <v>1</v>
      </c>
      <c r="I600" s="240">
        <v>548.12</v>
      </c>
      <c r="J600" s="251">
        <v>548.12</v>
      </c>
    </row>
    <row r="601" spans="1:10" ht="25.5" x14ac:dyDescent="0.2">
      <c r="A601" s="252"/>
      <c r="B601" s="253"/>
      <c r="C601" s="253"/>
      <c r="D601" s="253"/>
      <c r="E601" s="253" t="s">
        <v>926</v>
      </c>
      <c r="F601" s="254">
        <v>57.700252467294007</v>
      </c>
      <c r="G601" s="253" t="s">
        <v>927</v>
      </c>
      <c r="H601" s="254">
        <v>68</v>
      </c>
      <c r="I601" s="253" t="s">
        <v>928</v>
      </c>
      <c r="J601" s="255">
        <v>125.7</v>
      </c>
    </row>
    <row r="602" spans="1:10" ht="26.25" thickBot="1" x14ac:dyDescent="0.25">
      <c r="A602" s="252"/>
      <c r="B602" s="253"/>
      <c r="C602" s="253"/>
      <c r="D602" s="253"/>
      <c r="E602" s="253" t="s">
        <v>929</v>
      </c>
      <c r="F602" s="254">
        <v>220.27</v>
      </c>
      <c r="G602" s="253"/>
      <c r="H602" s="256" t="s">
        <v>930</v>
      </c>
      <c r="I602" s="256"/>
      <c r="J602" s="255">
        <v>1183.02</v>
      </c>
    </row>
    <row r="603" spans="1:10" ht="15" thickTop="1" x14ac:dyDescent="0.2">
      <c r="A603" s="257"/>
      <c r="B603" s="241"/>
      <c r="C603" s="241"/>
      <c r="D603" s="241"/>
      <c r="E603" s="241"/>
      <c r="F603" s="241"/>
      <c r="G603" s="241"/>
      <c r="H603" s="241"/>
      <c r="I603" s="241"/>
      <c r="J603" s="258"/>
    </row>
    <row r="604" spans="1:10" ht="30" x14ac:dyDescent="0.2">
      <c r="A604" s="259" t="s">
        <v>189</v>
      </c>
      <c r="B604" s="227" t="s">
        <v>786</v>
      </c>
      <c r="C604" s="227" t="s">
        <v>787</v>
      </c>
      <c r="D604" s="227" t="s">
        <v>788</v>
      </c>
      <c r="E604" s="231" t="s">
        <v>789</v>
      </c>
      <c r="F604" s="231"/>
      <c r="G604" s="227" t="s">
        <v>790</v>
      </c>
      <c r="H604" s="227" t="s">
        <v>791</v>
      </c>
      <c r="I604" s="227" t="s">
        <v>792</v>
      </c>
      <c r="J604" s="260" t="s">
        <v>793</v>
      </c>
    </row>
    <row r="605" spans="1:10" ht="25.5" x14ac:dyDescent="0.2">
      <c r="A605" s="261" t="s">
        <v>909</v>
      </c>
      <c r="B605" s="228" t="s">
        <v>190</v>
      </c>
      <c r="C605" s="228" t="s">
        <v>4</v>
      </c>
      <c r="D605" s="228" t="s">
        <v>191</v>
      </c>
      <c r="E605" s="232" t="s">
        <v>910</v>
      </c>
      <c r="F605" s="232"/>
      <c r="G605" s="228" t="s">
        <v>11</v>
      </c>
      <c r="H605" s="233">
        <v>1</v>
      </c>
      <c r="I605" s="234">
        <v>87.26</v>
      </c>
      <c r="J605" s="262">
        <v>87.26</v>
      </c>
    </row>
    <row r="606" spans="1:10" ht="25.5" x14ac:dyDescent="0.2">
      <c r="A606" s="248" t="s">
        <v>911</v>
      </c>
      <c r="B606" s="229" t="s">
        <v>1505</v>
      </c>
      <c r="C606" s="229" t="s">
        <v>4</v>
      </c>
      <c r="D606" s="229" t="s">
        <v>936</v>
      </c>
      <c r="E606" s="235" t="s">
        <v>910</v>
      </c>
      <c r="F606" s="235"/>
      <c r="G606" s="229" t="s">
        <v>914</v>
      </c>
      <c r="H606" s="236">
        <v>1</v>
      </c>
      <c r="I606" s="237">
        <v>23.04</v>
      </c>
      <c r="J606" s="249">
        <v>23.04</v>
      </c>
    </row>
    <row r="607" spans="1:10" ht="25.5" x14ac:dyDescent="0.2">
      <c r="A607" s="248" t="s">
        <v>911</v>
      </c>
      <c r="B607" s="229" t="s">
        <v>1513</v>
      </c>
      <c r="C607" s="229" t="s">
        <v>4</v>
      </c>
      <c r="D607" s="229" t="s">
        <v>933</v>
      </c>
      <c r="E607" s="235" t="s">
        <v>910</v>
      </c>
      <c r="F607" s="235"/>
      <c r="G607" s="229" t="s">
        <v>914</v>
      </c>
      <c r="H607" s="236">
        <v>0.5</v>
      </c>
      <c r="I607" s="237">
        <v>18.45</v>
      </c>
      <c r="J607" s="249">
        <v>9.2200000000000006</v>
      </c>
    </row>
    <row r="608" spans="1:10" x14ac:dyDescent="0.2">
      <c r="A608" s="250" t="s">
        <v>917</v>
      </c>
      <c r="B608" s="230" t="s">
        <v>1545</v>
      </c>
      <c r="C608" s="230" t="s">
        <v>4</v>
      </c>
      <c r="D608" s="230" t="s">
        <v>1546</v>
      </c>
      <c r="E608" s="238" t="s">
        <v>920</v>
      </c>
      <c r="F608" s="238"/>
      <c r="G608" s="230" t="s">
        <v>11</v>
      </c>
      <c r="H608" s="239">
        <v>1</v>
      </c>
      <c r="I608" s="240">
        <v>55</v>
      </c>
      <c r="J608" s="251">
        <v>55</v>
      </c>
    </row>
    <row r="609" spans="1:10" ht="25.5" x14ac:dyDescent="0.2">
      <c r="A609" s="252"/>
      <c r="B609" s="253"/>
      <c r="C609" s="253"/>
      <c r="D609" s="253"/>
      <c r="E609" s="253" t="s">
        <v>926</v>
      </c>
      <c r="F609" s="254">
        <v>10.360339683268304</v>
      </c>
      <c r="G609" s="253" t="s">
        <v>927</v>
      </c>
      <c r="H609" s="254">
        <v>12.21</v>
      </c>
      <c r="I609" s="253" t="s">
        <v>928</v>
      </c>
      <c r="J609" s="255">
        <v>22.57</v>
      </c>
    </row>
    <row r="610" spans="1:10" ht="26.25" thickBot="1" x14ac:dyDescent="0.25">
      <c r="A610" s="252"/>
      <c r="B610" s="253"/>
      <c r="C610" s="253"/>
      <c r="D610" s="253"/>
      <c r="E610" s="253" t="s">
        <v>929</v>
      </c>
      <c r="F610" s="254">
        <v>19.96</v>
      </c>
      <c r="G610" s="253"/>
      <c r="H610" s="256" t="s">
        <v>930</v>
      </c>
      <c r="I610" s="256"/>
      <c r="J610" s="255">
        <v>107.22</v>
      </c>
    </row>
    <row r="611" spans="1:10" ht="15" thickTop="1" x14ac:dyDescent="0.2">
      <c r="A611" s="257"/>
      <c r="B611" s="241"/>
      <c r="C611" s="241"/>
      <c r="D611" s="241"/>
      <c r="E611" s="241"/>
      <c r="F611" s="241"/>
      <c r="G611" s="241"/>
      <c r="H611" s="241"/>
      <c r="I611" s="241"/>
      <c r="J611" s="258"/>
    </row>
    <row r="612" spans="1:10" ht="30" x14ac:dyDescent="0.2">
      <c r="A612" s="259" t="s">
        <v>192</v>
      </c>
      <c r="B612" s="227" t="s">
        <v>786</v>
      </c>
      <c r="C612" s="227" t="s">
        <v>787</v>
      </c>
      <c r="D612" s="227" t="s">
        <v>788</v>
      </c>
      <c r="E612" s="231" t="s">
        <v>789</v>
      </c>
      <c r="F612" s="231"/>
      <c r="G612" s="227" t="s">
        <v>790</v>
      </c>
      <c r="H612" s="227" t="s">
        <v>791</v>
      </c>
      <c r="I612" s="227" t="s">
        <v>792</v>
      </c>
      <c r="J612" s="260" t="s">
        <v>793</v>
      </c>
    </row>
    <row r="613" spans="1:10" ht="25.5" x14ac:dyDescent="0.2">
      <c r="A613" s="261" t="s">
        <v>909</v>
      </c>
      <c r="B613" s="228" t="s">
        <v>193</v>
      </c>
      <c r="C613" s="228" t="s">
        <v>4</v>
      </c>
      <c r="D613" s="228" t="s">
        <v>194</v>
      </c>
      <c r="E613" s="232" t="s">
        <v>910</v>
      </c>
      <c r="F613" s="232"/>
      <c r="G613" s="228" t="s">
        <v>11</v>
      </c>
      <c r="H613" s="233">
        <v>1</v>
      </c>
      <c r="I613" s="234">
        <v>49.23</v>
      </c>
      <c r="J613" s="262">
        <v>49.23</v>
      </c>
    </row>
    <row r="614" spans="1:10" ht="25.5" x14ac:dyDescent="0.2">
      <c r="A614" s="248" t="s">
        <v>911</v>
      </c>
      <c r="B614" s="229" t="s">
        <v>1505</v>
      </c>
      <c r="C614" s="229" t="s">
        <v>4</v>
      </c>
      <c r="D614" s="229" t="s">
        <v>936</v>
      </c>
      <c r="E614" s="235" t="s">
        <v>910</v>
      </c>
      <c r="F614" s="235"/>
      <c r="G614" s="229" t="s">
        <v>914</v>
      </c>
      <c r="H614" s="236">
        <v>0.53</v>
      </c>
      <c r="I614" s="237">
        <v>23.04</v>
      </c>
      <c r="J614" s="249">
        <v>12.21</v>
      </c>
    </row>
    <row r="615" spans="1:10" ht="25.5" x14ac:dyDescent="0.2">
      <c r="A615" s="248" t="s">
        <v>911</v>
      </c>
      <c r="B615" s="229" t="s">
        <v>1513</v>
      </c>
      <c r="C615" s="229" t="s">
        <v>4</v>
      </c>
      <c r="D615" s="229" t="s">
        <v>933</v>
      </c>
      <c r="E615" s="235" t="s">
        <v>910</v>
      </c>
      <c r="F615" s="235"/>
      <c r="G615" s="229" t="s">
        <v>914</v>
      </c>
      <c r="H615" s="236">
        <v>0.53</v>
      </c>
      <c r="I615" s="237">
        <v>18.45</v>
      </c>
      <c r="J615" s="249">
        <v>9.77</v>
      </c>
    </row>
    <row r="616" spans="1:10" x14ac:dyDescent="0.2">
      <c r="A616" s="250" t="s">
        <v>917</v>
      </c>
      <c r="B616" s="230" t="s">
        <v>1547</v>
      </c>
      <c r="C616" s="230" t="s">
        <v>4</v>
      </c>
      <c r="D616" s="230" t="s">
        <v>194</v>
      </c>
      <c r="E616" s="238" t="s">
        <v>920</v>
      </c>
      <c r="F616" s="238"/>
      <c r="G616" s="230" t="s">
        <v>11</v>
      </c>
      <c r="H616" s="239">
        <v>1</v>
      </c>
      <c r="I616" s="240">
        <v>27.25</v>
      </c>
      <c r="J616" s="251">
        <v>27.25</v>
      </c>
    </row>
    <row r="617" spans="1:10" ht="25.5" x14ac:dyDescent="0.2">
      <c r="A617" s="252"/>
      <c r="B617" s="253"/>
      <c r="C617" s="253"/>
      <c r="D617" s="253"/>
      <c r="E617" s="253" t="s">
        <v>926</v>
      </c>
      <c r="F617" s="254">
        <v>6.9451457424833594</v>
      </c>
      <c r="G617" s="253" t="s">
        <v>927</v>
      </c>
      <c r="H617" s="254">
        <v>8.18</v>
      </c>
      <c r="I617" s="253" t="s">
        <v>928</v>
      </c>
      <c r="J617" s="255">
        <v>15.129999999999999</v>
      </c>
    </row>
    <row r="618" spans="1:10" ht="26.25" thickBot="1" x14ac:dyDescent="0.25">
      <c r="A618" s="252"/>
      <c r="B618" s="253"/>
      <c r="C618" s="253"/>
      <c r="D618" s="253"/>
      <c r="E618" s="253" t="s">
        <v>929</v>
      </c>
      <c r="F618" s="254">
        <v>11.26</v>
      </c>
      <c r="G618" s="253"/>
      <c r="H618" s="256" t="s">
        <v>930</v>
      </c>
      <c r="I618" s="256"/>
      <c r="J618" s="255">
        <v>60.49</v>
      </c>
    </row>
    <row r="619" spans="1:10" ht="15" thickTop="1" x14ac:dyDescent="0.2">
      <c r="A619" s="257"/>
      <c r="B619" s="241"/>
      <c r="C619" s="241"/>
      <c r="D619" s="241"/>
      <c r="E619" s="241"/>
      <c r="F619" s="241"/>
      <c r="G619" s="241"/>
      <c r="H619" s="241"/>
      <c r="I619" s="241"/>
      <c r="J619" s="258"/>
    </row>
    <row r="620" spans="1:10" ht="30" x14ac:dyDescent="0.2">
      <c r="A620" s="259" t="s">
        <v>195</v>
      </c>
      <c r="B620" s="227" t="s">
        <v>786</v>
      </c>
      <c r="C620" s="227" t="s">
        <v>787</v>
      </c>
      <c r="D620" s="227" t="s">
        <v>788</v>
      </c>
      <c r="E620" s="231" t="s">
        <v>789</v>
      </c>
      <c r="F620" s="231"/>
      <c r="G620" s="227" t="s">
        <v>790</v>
      </c>
      <c r="H620" s="227" t="s">
        <v>791</v>
      </c>
      <c r="I620" s="227" t="s">
        <v>792</v>
      </c>
      <c r="J620" s="260" t="s">
        <v>793</v>
      </c>
    </row>
    <row r="621" spans="1:10" ht="25.5" x14ac:dyDescent="0.2">
      <c r="A621" s="261" t="s">
        <v>909</v>
      </c>
      <c r="B621" s="228" t="s">
        <v>196</v>
      </c>
      <c r="C621" s="228" t="s">
        <v>4</v>
      </c>
      <c r="D621" s="228" t="s">
        <v>197</v>
      </c>
      <c r="E621" s="232" t="s">
        <v>910</v>
      </c>
      <c r="F621" s="232"/>
      <c r="G621" s="228" t="s">
        <v>11</v>
      </c>
      <c r="H621" s="233">
        <v>1</v>
      </c>
      <c r="I621" s="234">
        <v>27.24</v>
      </c>
      <c r="J621" s="262">
        <v>27.24</v>
      </c>
    </row>
    <row r="622" spans="1:10" ht="25.5" x14ac:dyDescent="0.2">
      <c r="A622" s="248" t="s">
        <v>911</v>
      </c>
      <c r="B622" s="229" t="s">
        <v>1505</v>
      </c>
      <c r="C622" s="229" t="s">
        <v>4</v>
      </c>
      <c r="D622" s="229" t="s">
        <v>936</v>
      </c>
      <c r="E622" s="235" t="s">
        <v>910</v>
      </c>
      <c r="F622" s="235"/>
      <c r="G622" s="229" t="s">
        <v>914</v>
      </c>
      <c r="H622" s="236">
        <v>0.37</v>
      </c>
      <c r="I622" s="237">
        <v>23.04</v>
      </c>
      <c r="J622" s="249">
        <v>8.52</v>
      </c>
    </row>
    <row r="623" spans="1:10" ht="25.5" x14ac:dyDescent="0.2">
      <c r="A623" s="248" t="s">
        <v>911</v>
      </c>
      <c r="B623" s="229" t="s">
        <v>1513</v>
      </c>
      <c r="C623" s="229" t="s">
        <v>4</v>
      </c>
      <c r="D623" s="229" t="s">
        <v>933</v>
      </c>
      <c r="E623" s="235" t="s">
        <v>910</v>
      </c>
      <c r="F623" s="235"/>
      <c r="G623" s="229" t="s">
        <v>914</v>
      </c>
      <c r="H623" s="236">
        <v>0.37</v>
      </c>
      <c r="I623" s="237">
        <v>18.45</v>
      </c>
      <c r="J623" s="249">
        <v>6.82</v>
      </c>
    </row>
    <row r="624" spans="1:10" x14ac:dyDescent="0.2">
      <c r="A624" s="250" t="s">
        <v>917</v>
      </c>
      <c r="B624" s="230" t="s">
        <v>1548</v>
      </c>
      <c r="C624" s="230" t="s">
        <v>4</v>
      </c>
      <c r="D624" s="230" t="s">
        <v>197</v>
      </c>
      <c r="E624" s="238" t="s">
        <v>920</v>
      </c>
      <c r="F624" s="238"/>
      <c r="G624" s="230" t="s">
        <v>11</v>
      </c>
      <c r="H624" s="239">
        <v>1</v>
      </c>
      <c r="I624" s="240">
        <v>11.9</v>
      </c>
      <c r="J624" s="251">
        <v>11.9</v>
      </c>
    </row>
    <row r="625" spans="1:10" ht="25.5" x14ac:dyDescent="0.2">
      <c r="A625" s="252"/>
      <c r="B625" s="253"/>
      <c r="C625" s="253"/>
      <c r="D625" s="253"/>
      <c r="E625" s="253" t="s">
        <v>926</v>
      </c>
      <c r="F625" s="254">
        <v>4.8473720449850815</v>
      </c>
      <c r="G625" s="253" t="s">
        <v>927</v>
      </c>
      <c r="H625" s="254">
        <v>5.71</v>
      </c>
      <c r="I625" s="253" t="s">
        <v>928</v>
      </c>
      <c r="J625" s="255">
        <v>10.56</v>
      </c>
    </row>
    <row r="626" spans="1:10" ht="26.25" thickBot="1" x14ac:dyDescent="0.25">
      <c r="A626" s="252"/>
      <c r="B626" s="253"/>
      <c r="C626" s="253"/>
      <c r="D626" s="253"/>
      <c r="E626" s="253" t="s">
        <v>929</v>
      </c>
      <c r="F626" s="254">
        <v>6.23</v>
      </c>
      <c r="G626" s="253"/>
      <c r="H626" s="256" t="s">
        <v>930</v>
      </c>
      <c r="I626" s="256"/>
      <c r="J626" s="255">
        <v>33.47</v>
      </c>
    </row>
    <row r="627" spans="1:10" ht="15" thickTop="1" x14ac:dyDescent="0.2">
      <c r="A627" s="257"/>
      <c r="B627" s="241"/>
      <c r="C627" s="241"/>
      <c r="D627" s="241"/>
      <c r="E627" s="241"/>
      <c r="F627" s="241"/>
      <c r="G627" s="241"/>
      <c r="H627" s="241"/>
      <c r="I627" s="241"/>
      <c r="J627" s="258"/>
    </row>
    <row r="628" spans="1:10" ht="30" x14ac:dyDescent="0.2">
      <c r="A628" s="259" t="s">
        <v>200</v>
      </c>
      <c r="B628" s="227" t="s">
        <v>786</v>
      </c>
      <c r="C628" s="227" t="s">
        <v>787</v>
      </c>
      <c r="D628" s="227" t="s">
        <v>788</v>
      </c>
      <c r="E628" s="231" t="s">
        <v>789</v>
      </c>
      <c r="F628" s="231"/>
      <c r="G628" s="227" t="s">
        <v>790</v>
      </c>
      <c r="H628" s="227" t="s">
        <v>791</v>
      </c>
      <c r="I628" s="227" t="s">
        <v>792</v>
      </c>
      <c r="J628" s="260" t="s">
        <v>793</v>
      </c>
    </row>
    <row r="629" spans="1:10" ht="63.75" x14ac:dyDescent="0.2">
      <c r="A629" s="261" t="s">
        <v>909</v>
      </c>
      <c r="B629" s="228" t="s">
        <v>496</v>
      </c>
      <c r="C629" s="228" t="s">
        <v>21</v>
      </c>
      <c r="D629" s="228" t="s">
        <v>497</v>
      </c>
      <c r="E629" s="232" t="s">
        <v>1100</v>
      </c>
      <c r="F629" s="232"/>
      <c r="G629" s="228" t="s">
        <v>6</v>
      </c>
      <c r="H629" s="233">
        <v>1</v>
      </c>
      <c r="I629" s="234">
        <v>823.42</v>
      </c>
      <c r="J629" s="262">
        <v>823.42</v>
      </c>
    </row>
    <row r="630" spans="1:10" ht="25.5" x14ac:dyDescent="0.2">
      <c r="A630" s="248" t="s">
        <v>911</v>
      </c>
      <c r="B630" s="229" t="s">
        <v>937</v>
      </c>
      <c r="C630" s="229" t="s">
        <v>21</v>
      </c>
      <c r="D630" s="229" t="s">
        <v>938</v>
      </c>
      <c r="E630" s="235" t="s">
        <v>934</v>
      </c>
      <c r="F630" s="235"/>
      <c r="G630" s="229" t="s">
        <v>914</v>
      </c>
      <c r="H630" s="236">
        <v>4.5810000000000004</v>
      </c>
      <c r="I630" s="237">
        <v>26.6</v>
      </c>
      <c r="J630" s="249">
        <v>121.85</v>
      </c>
    </row>
    <row r="631" spans="1:10" ht="25.5" x14ac:dyDescent="0.2">
      <c r="A631" s="248" t="s">
        <v>911</v>
      </c>
      <c r="B631" s="229" t="s">
        <v>939</v>
      </c>
      <c r="C631" s="229" t="s">
        <v>21</v>
      </c>
      <c r="D631" s="229" t="s">
        <v>916</v>
      </c>
      <c r="E631" s="235" t="s">
        <v>934</v>
      </c>
      <c r="F631" s="235"/>
      <c r="G631" s="229" t="s">
        <v>914</v>
      </c>
      <c r="H631" s="236">
        <v>2.2909999999999999</v>
      </c>
      <c r="I631" s="237">
        <v>21.14</v>
      </c>
      <c r="J631" s="249">
        <v>48.43</v>
      </c>
    </row>
    <row r="632" spans="1:10" ht="25.5" x14ac:dyDescent="0.2">
      <c r="A632" s="248" t="s">
        <v>911</v>
      </c>
      <c r="B632" s="229" t="s">
        <v>1549</v>
      </c>
      <c r="C632" s="229" t="s">
        <v>21</v>
      </c>
      <c r="D632" s="229" t="s">
        <v>1550</v>
      </c>
      <c r="E632" s="235" t="s">
        <v>934</v>
      </c>
      <c r="F632" s="235"/>
      <c r="G632" s="229" t="s">
        <v>102</v>
      </c>
      <c r="H632" s="236">
        <v>2.1000000000000001E-2</v>
      </c>
      <c r="I632" s="237">
        <v>808.71</v>
      </c>
      <c r="J632" s="249">
        <v>16.98</v>
      </c>
    </row>
    <row r="633" spans="1:10" ht="25.5" x14ac:dyDescent="0.2">
      <c r="A633" s="250" t="s">
        <v>917</v>
      </c>
      <c r="B633" s="230" t="s">
        <v>1551</v>
      </c>
      <c r="C633" s="230" t="s">
        <v>21</v>
      </c>
      <c r="D633" s="230" t="s">
        <v>1552</v>
      </c>
      <c r="E633" s="238" t="s">
        <v>920</v>
      </c>
      <c r="F633" s="238"/>
      <c r="G633" s="230" t="s">
        <v>11</v>
      </c>
      <c r="H633" s="239">
        <v>2.778</v>
      </c>
      <c r="I633" s="240">
        <v>229</v>
      </c>
      <c r="J633" s="251">
        <v>636.16</v>
      </c>
    </row>
    <row r="634" spans="1:10" ht="25.5" x14ac:dyDescent="0.2">
      <c r="A634" s="252"/>
      <c r="B634" s="253"/>
      <c r="C634" s="253"/>
      <c r="D634" s="253"/>
      <c r="E634" s="253" t="s">
        <v>926</v>
      </c>
      <c r="F634" s="254">
        <v>56.112003672251554</v>
      </c>
      <c r="G634" s="253" t="s">
        <v>927</v>
      </c>
      <c r="H634" s="254">
        <v>66.13</v>
      </c>
      <c r="I634" s="253" t="s">
        <v>928</v>
      </c>
      <c r="J634" s="255">
        <v>122.24000000000001</v>
      </c>
    </row>
    <row r="635" spans="1:10" ht="26.25" thickBot="1" x14ac:dyDescent="0.25">
      <c r="A635" s="252"/>
      <c r="B635" s="253"/>
      <c r="C635" s="253"/>
      <c r="D635" s="253"/>
      <c r="E635" s="253" t="s">
        <v>929</v>
      </c>
      <c r="F635" s="254">
        <v>188.39</v>
      </c>
      <c r="G635" s="253"/>
      <c r="H635" s="256" t="s">
        <v>930</v>
      </c>
      <c r="I635" s="256"/>
      <c r="J635" s="255">
        <v>1011.81</v>
      </c>
    </row>
    <row r="636" spans="1:10" ht="15" thickTop="1" x14ac:dyDescent="0.2">
      <c r="A636" s="257"/>
      <c r="B636" s="241"/>
      <c r="C636" s="241"/>
      <c r="D636" s="241"/>
      <c r="E636" s="241"/>
      <c r="F636" s="241"/>
      <c r="G636" s="241"/>
      <c r="H636" s="241"/>
      <c r="I636" s="241"/>
      <c r="J636" s="258"/>
    </row>
    <row r="637" spans="1:10" ht="30" x14ac:dyDescent="0.2">
      <c r="A637" s="259" t="s">
        <v>201</v>
      </c>
      <c r="B637" s="227" t="s">
        <v>786</v>
      </c>
      <c r="C637" s="227" t="s">
        <v>787</v>
      </c>
      <c r="D637" s="227" t="s">
        <v>788</v>
      </c>
      <c r="E637" s="231" t="s">
        <v>789</v>
      </c>
      <c r="F637" s="231"/>
      <c r="G637" s="227" t="s">
        <v>790</v>
      </c>
      <c r="H637" s="227" t="s">
        <v>791</v>
      </c>
      <c r="I637" s="227" t="s">
        <v>792</v>
      </c>
      <c r="J637" s="260" t="s">
        <v>793</v>
      </c>
    </row>
    <row r="638" spans="1:10" ht="25.5" x14ac:dyDescent="0.2">
      <c r="A638" s="261" t="s">
        <v>909</v>
      </c>
      <c r="B638" s="228" t="s">
        <v>202</v>
      </c>
      <c r="C638" s="228" t="s">
        <v>4</v>
      </c>
      <c r="D638" s="228" t="s">
        <v>203</v>
      </c>
      <c r="E638" s="232" t="s">
        <v>910</v>
      </c>
      <c r="F638" s="232"/>
      <c r="G638" s="228" t="s">
        <v>6</v>
      </c>
      <c r="H638" s="233">
        <v>1</v>
      </c>
      <c r="I638" s="234">
        <v>496.41</v>
      </c>
      <c r="J638" s="262">
        <v>496.41</v>
      </c>
    </row>
    <row r="639" spans="1:10" ht="25.5" x14ac:dyDescent="0.2">
      <c r="A639" s="248" t="s">
        <v>911</v>
      </c>
      <c r="B639" s="229" t="s">
        <v>1235</v>
      </c>
      <c r="C639" s="229" t="s">
        <v>4</v>
      </c>
      <c r="D639" s="229" t="s">
        <v>1236</v>
      </c>
      <c r="E639" s="235" t="s">
        <v>910</v>
      </c>
      <c r="F639" s="235"/>
      <c r="G639" s="229" t="s">
        <v>914</v>
      </c>
      <c r="H639" s="236">
        <v>3.5</v>
      </c>
      <c r="I639" s="237">
        <v>18.21</v>
      </c>
      <c r="J639" s="249">
        <v>63.73</v>
      </c>
    </row>
    <row r="640" spans="1:10" ht="25.5" x14ac:dyDescent="0.2">
      <c r="A640" s="248" t="s">
        <v>911</v>
      </c>
      <c r="B640" s="229" t="s">
        <v>1553</v>
      </c>
      <c r="C640" s="229" t="s">
        <v>4</v>
      </c>
      <c r="D640" s="229" t="s">
        <v>1494</v>
      </c>
      <c r="E640" s="235" t="s">
        <v>910</v>
      </c>
      <c r="F640" s="235"/>
      <c r="G640" s="229" t="s">
        <v>914</v>
      </c>
      <c r="H640" s="236">
        <v>3.5</v>
      </c>
      <c r="I640" s="237">
        <v>22.69</v>
      </c>
      <c r="J640" s="249">
        <v>79.41</v>
      </c>
    </row>
    <row r="641" spans="1:10" ht="25.5" x14ac:dyDescent="0.2">
      <c r="A641" s="248" t="s">
        <v>911</v>
      </c>
      <c r="B641" s="229" t="s">
        <v>1554</v>
      </c>
      <c r="C641" s="229" t="s">
        <v>4</v>
      </c>
      <c r="D641" s="229" t="s">
        <v>1555</v>
      </c>
      <c r="E641" s="235" t="s">
        <v>910</v>
      </c>
      <c r="F641" s="235"/>
      <c r="G641" s="229" t="s">
        <v>102</v>
      </c>
      <c r="H641" s="236">
        <v>0.05</v>
      </c>
      <c r="I641" s="237">
        <v>495.75</v>
      </c>
      <c r="J641" s="249">
        <v>24.78</v>
      </c>
    </row>
    <row r="642" spans="1:10" ht="25.5" x14ac:dyDescent="0.2">
      <c r="A642" s="248" t="s">
        <v>911</v>
      </c>
      <c r="B642" s="229" t="s">
        <v>1230</v>
      </c>
      <c r="C642" s="229" t="s">
        <v>4</v>
      </c>
      <c r="D642" s="229" t="s">
        <v>938</v>
      </c>
      <c r="E642" s="235" t="s">
        <v>910</v>
      </c>
      <c r="F642" s="235"/>
      <c r="G642" s="229" t="s">
        <v>914</v>
      </c>
      <c r="H642" s="236">
        <v>3.2</v>
      </c>
      <c r="I642" s="237">
        <v>22.81</v>
      </c>
      <c r="J642" s="249">
        <v>72.989999999999995</v>
      </c>
    </row>
    <row r="643" spans="1:10" x14ac:dyDescent="0.2">
      <c r="A643" s="250" t="s">
        <v>917</v>
      </c>
      <c r="B643" s="230" t="s">
        <v>1556</v>
      </c>
      <c r="C643" s="230" t="s">
        <v>4</v>
      </c>
      <c r="D643" s="230" t="s">
        <v>1557</v>
      </c>
      <c r="E643" s="238" t="s">
        <v>920</v>
      </c>
      <c r="F643" s="238"/>
      <c r="G643" s="230" t="s">
        <v>6</v>
      </c>
      <c r="H643" s="239">
        <v>1</v>
      </c>
      <c r="I643" s="240">
        <v>255.5</v>
      </c>
      <c r="J643" s="251">
        <v>255.5</v>
      </c>
    </row>
    <row r="644" spans="1:10" ht="25.5" x14ac:dyDescent="0.2">
      <c r="A644" s="252"/>
      <c r="B644" s="253"/>
      <c r="C644" s="253"/>
      <c r="D644" s="253"/>
      <c r="E644" s="253" t="s">
        <v>926</v>
      </c>
      <c r="F644" s="254">
        <v>71.227909111774153</v>
      </c>
      <c r="G644" s="253" t="s">
        <v>927</v>
      </c>
      <c r="H644" s="254">
        <v>83.94</v>
      </c>
      <c r="I644" s="253" t="s">
        <v>928</v>
      </c>
      <c r="J644" s="255">
        <v>155.16999999999999</v>
      </c>
    </row>
    <row r="645" spans="1:10" ht="26.25" thickBot="1" x14ac:dyDescent="0.25">
      <c r="A645" s="252"/>
      <c r="B645" s="253"/>
      <c r="C645" s="253"/>
      <c r="D645" s="253"/>
      <c r="E645" s="253" t="s">
        <v>929</v>
      </c>
      <c r="F645" s="254">
        <v>113.57</v>
      </c>
      <c r="G645" s="253"/>
      <c r="H645" s="256" t="s">
        <v>930</v>
      </c>
      <c r="I645" s="256"/>
      <c r="J645" s="255">
        <v>609.98</v>
      </c>
    </row>
    <row r="646" spans="1:10" ht="15" thickTop="1" x14ac:dyDescent="0.2">
      <c r="A646" s="257"/>
      <c r="B646" s="241"/>
      <c r="C646" s="241"/>
      <c r="D646" s="241"/>
      <c r="E646" s="241"/>
      <c r="F646" s="241"/>
      <c r="G646" s="241"/>
      <c r="H646" s="241"/>
      <c r="I646" s="241"/>
      <c r="J646" s="258"/>
    </row>
    <row r="647" spans="1:10" ht="30" x14ac:dyDescent="0.2">
      <c r="A647" s="259" t="s">
        <v>208</v>
      </c>
      <c r="B647" s="227" t="s">
        <v>786</v>
      </c>
      <c r="C647" s="227" t="s">
        <v>787</v>
      </c>
      <c r="D647" s="227" t="s">
        <v>788</v>
      </c>
      <c r="E647" s="231" t="s">
        <v>789</v>
      </c>
      <c r="F647" s="231"/>
      <c r="G647" s="227" t="s">
        <v>790</v>
      </c>
      <c r="H647" s="227" t="s">
        <v>791</v>
      </c>
      <c r="I647" s="227" t="s">
        <v>792</v>
      </c>
      <c r="J647" s="260" t="s">
        <v>793</v>
      </c>
    </row>
    <row r="648" spans="1:10" ht="25.5" x14ac:dyDescent="0.2">
      <c r="A648" s="261" t="s">
        <v>909</v>
      </c>
      <c r="B648" s="228" t="s">
        <v>209</v>
      </c>
      <c r="C648" s="228" t="s">
        <v>9</v>
      </c>
      <c r="D648" s="228" t="s">
        <v>210</v>
      </c>
      <c r="E648" s="232" t="s">
        <v>1558</v>
      </c>
      <c r="F648" s="232"/>
      <c r="G648" s="228" t="s">
        <v>6</v>
      </c>
      <c r="H648" s="233">
        <v>1</v>
      </c>
      <c r="I648" s="234">
        <v>294.74</v>
      </c>
      <c r="J648" s="262">
        <v>294.74</v>
      </c>
    </row>
    <row r="649" spans="1:10" ht="25.5" x14ac:dyDescent="0.2">
      <c r="A649" s="248" t="s">
        <v>911</v>
      </c>
      <c r="B649" s="229" t="s">
        <v>974</v>
      </c>
      <c r="C649" s="229" t="s">
        <v>21</v>
      </c>
      <c r="D649" s="229" t="s">
        <v>975</v>
      </c>
      <c r="E649" s="235" t="s">
        <v>934</v>
      </c>
      <c r="F649" s="235"/>
      <c r="G649" s="229" t="s">
        <v>914</v>
      </c>
      <c r="H649" s="236">
        <v>0.44600000000000001</v>
      </c>
      <c r="I649" s="237">
        <v>21.52</v>
      </c>
      <c r="J649" s="249">
        <v>9.59</v>
      </c>
    </row>
    <row r="650" spans="1:10" ht="25.5" x14ac:dyDescent="0.2">
      <c r="A650" s="248" t="s">
        <v>911</v>
      </c>
      <c r="B650" s="229" t="s">
        <v>1174</v>
      </c>
      <c r="C650" s="229" t="s">
        <v>21</v>
      </c>
      <c r="D650" s="229" t="s">
        <v>1175</v>
      </c>
      <c r="E650" s="235" t="s">
        <v>934</v>
      </c>
      <c r="F650" s="235"/>
      <c r="G650" s="229" t="s">
        <v>914</v>
      </c>
      <c r="H650" s="236">
        <v>0.44600000000000001</v>
      </c>
      <c r="I650" s="237">
        <v>25.16</v>
      </c>
      <c r="J650" s="249">
        <v>11.22</v>
      </c>
    </row>
    <row r="651" spans="1:10" x14ac:dyDescent="0.2">
      <c r="A651" s="250" t="s">
        <v>917</v>
      </c>
      <c r="B651" s="230" t="s">
        <v>1559</v>
      </c>
      <c r="C651" s="230" t="s">
        <v>9</v>
      </c>
      <c r="D651" s="230" t="s">
        <v>1560</v>
      </c>
      <c r="E651" s="238" t="s">
        <v>920</v>
      </c>
      <c r="F651" s="238"/>
      <c r="G651" s="230" t="s">
        <v>6</v>
      </c>
      <c r="H651" s="239">
        <v>1.03</v>
      </c>
      <c r="I651" s="240">
        <v>200.33</v>
      </c>
      <c r="J651" s="251">
        <v>206.33</v>
      </c>
    </row>
    <row r="652" spans="1:10" x14ac:dyDescent="0.2">
      <c r="A652" s="250" t="s">
        <v>917</v>
      </c>
      <c r="B652" s="230" t="s">
        <v>1561</v>
      </c>
      <c r="C652" s="230" t="s">
        <v>9</v>
      </c>
      <c r="D652" s="230" t="s">
        <v>1562</v>
      </c>
      <c r="E652" s="238" t="s">
        <v>920</v>
      </c>
      <c r="F652" s="238"/>
      <c r="G652" s="230" t="s">
        <v>1563</v>
      </c>
      <c r="H652" s="239">
        <v>0.4</v>
      </c>
      <c r="I652" s="240">
        <v>169.01</v>
      </c>
      <c r="J652" s="251">
        <v>67.599999999999994</v>
      </c>
    </row>
    <row r="653" spans="1:10" ht="25.5" x14ac:dyDescent="0.2">
      <c r="A653" s="252"/>
      <c r="B653" s="253"/>
      <c r="C653" s="253"/>
      <c r="D653" s="253"/>
      <c r="E653" s="253" t="s">
        <v>926</v>
      </c>
      <c r="F653" s="254">
        <v>6.5916915308698645</v>
      </c>
      <c r="G653" s="253" t="s">
        <v>927</v>
      </c>
      <c r="H653" s="254">
        <v>7.77</v>
      </c>
      <c r="I653" s="253" t="s">
        <v>928</v>
      </c>
      <c r="J653" s="255">
        <v>14.36</v>
      </c>
    </row>
    <row r="654" spans="1:10" ht="26.25" thickBot="1" x14ac:dyDescent="0.25">
      <c r="A654" s="252"/>
      <c r="B654" s="253"/>
      <c r="C654" s="253"/>
      <c r="D654" s="253"/>
      <c r="E654" s="253" t="s">
        <v>929</v>
      </c>
      <c r="F654" s="254">
        <v>67.430000000000007</v>
      </c>
      <c r="G654" s="253"/>
      <c r="H654" s="256" t="s">
        <v>930</v>
      </c>
      <c r="I654" s="256"/>
      <c r="J654" s="255">
        <v>362.17</v>
      </c>
    </row>
    <row r="655" spans="1:10" ht="15" thickTop="1" x14ac:dyDescent="0.2">
      <c r="A655" s="257"/>
      <c r="B655" s="241"/>
      <c r="C655" s="241"/>
      <c r="D655" s="241"/>
      <c r="E655" s="241"/>
      <c r="F655" s="241"/>
      <c r="G655" s="241"/>
      <c r="H655" s="241"/>
      <c r="I655" s="241"/>
      <c r="J655" s="258"/>
    </row>
    <row r="656" spans="1:10" ht="30" x14ac:dyDescent="0.2">
      <c r="A656" s="259" t="s">
        <v>211</v>
      </c>
      <c r="B656" s="227" t="s">
        <v>786</v>
      </c>
      <c r="C656" s="227" t="s">
        <v>787</v>
      </c>
      <c r="D656" s="227" t="s">
        <v>788</v>
      </c>
      <c r="E656" s="231" t="s">
        <v>789</v>
      </c>
      <c r="F656" s="231"/>
      <c r="G656" s="227" t="s">
        <v>790</v>
      </c>
      <c r="H656" s="227" t="s">
        <v>791</v>
      </c>
      <c r="I656" s="227" t="s">
        <v>792</v>
      </c>
      <c r="J656" s="260" t="s">
        <v>793</v>
      </c>
    </row>
    <row r="657" spans="1:10" ht="25.5" x14ac:dyDescent="0.2">
      <c r="A657" s="261" t="s">
        <v>909</v>
      </c>
      <c r="B657" s="228" t="s">
        <v>212</v>
      </c>
      <c r="C657" s="228" t="s">
        <v>9</v>
      </c>
      <c r="D657" s="228" t="s">
        <v>213</v>
      </c>
      <c r="E657" s="232" t="s">
        <v>144</v>
      </c>
      <c r="F657" s="232"/>
      <c r="G657" s="228" t="s">
        <v>6</v>
      </c>
      <c r="H657" s="233">
        <v>1</v>
      </c>
      <c r="I657" s="234">
        <v>115.13</v>
      </c>
      <c r="J657" s="262">
        <v>115.13</v>
      </c>
    </row>
    <row r="658" spans="1:10" ht="25.5" x14ac:dyDescent="0.2">
      <c r="A658" s="248" t="s">
        <v>911</v>
      </c>
      <c r="B658" s="229" t="s">
        <v>1322</v>
      </c>
      <c r="C658" s="229" t="s">
        <v>21</v>
      </c>
      <c r="D658" s="229" t="s">
        <v>1323</v>
      </c>
      <c r="E658" s="235" t="s">
        <v>934</v>
      </c>
      <c r="F658" s="235"/>
      <c r="G658" s="229" t="s">
        <v>914</v>
      </c>
      <c r="H658" s="236">
        <v>0.39900000000000002</v>
      </c>
      <c r="I658" s="237">
        <v>21.51</v>
      </c>
      <c r="J658" s="249">
        <v>8.58</v>
      </c>
    </row>
    <row r="659" spans="1:10" ht="25.5" x14ac:dyDescent="0.2">
      <c r="A659" s="248" t="s">
        <v>911</v>
      </c>
      <c r="B659" s="229" t="s">
        <v>1345</v>
      </c>
      <c r="C659" s="229" t="s">
        <v>21</v>
      </c>
      <c r="D659" s="229" t="s">
        <v>1346</v>
      </c>
      <c r="E659" s="235" t="s">
        <v>934</v>
      </c>
      <c r="F659" s="235"/>
      <c r="G659" s="229" t="s">
        <v>914</v>
      </c>
      <c r="H659" s="236">
        <v>0.39900000000000002</v>
      </c>
      <c r="I659" s="237">
        <v>48.92</v>
      </c>
      <c r="J659" s="249">
        <v>19.510000000000002</v>
      </c>
    </row>
    <row r="660" spans="1:10" ht="25.5" x14ac:dyDescent="0.2">
      <c r="A660" s="250" t="s">
        <v>917</v>
      </c>
      <c r="B660" s="230" t="s">
        <v>1564</v>
      </c>
      <c r="C660" s="230" t="s">
        <v>9</v>
      </c>
      <c r="D660" s="230" t="s">
        <v>1565</v>
      </c>
      <c r="E660" s="238" t="s">
        <v>920</v>
      </c>
      <c r="F660" s="238"/>
      <c r="G660" s="230" t="s">
        <v>121</v>
      </c>
      <c r="H660" s="239">
        <v>0.15</v>
      </c>
      <c r="I660" s="240">
        <v>10.58</v>
      </c>
      <c r="J660" s="251">
        <v>1.58</v>
      </c>
    </row>
    <row r="661" spans="1:10" ht="25.5" x14ac:dyDescent="0.2">
      <c r="A661" s="250" t="s">
        <v>917</v>
      </c>
      <c r="B661" s="230" t="s">
        <v>1566</v>
      </c>
      <c r="C661" s="230" t="s">
        <v>9</v>
      </c>
      <c r="D661" s="230" t="s">
        <v>1567</v>
      </c>
      <c r="E661" s="238" t="s">
        <v>920</v>
      </c>
      <c r="F661" s="238"/>
      <c r="G661" s="230" t="s">
        <v>121</v>
      </c>
      <c r="H661" s="239">
        <v>0.1</v>
      </c>
      <c r="I661" s="240">
        <v>10.85</v>
      </c>
      <c r="J661" s="251">
        <v>1.08</v>
      </c>
    </row>
    <row r="662" spans="1:10" x14ac:dyDescent="0.2">
      <c r="A662" s="250" t="s">
        <v>917</v>
      </c>
      <c r="B662" s="230" t="s">
        <v>1357</v>
      </c>
      <c r="C662" s="230" t="s">
        <v>9</v>
      </c>
      <c r="D662" s="230" t="s">
        <v>1358</v>
      </c>
      <c r="E662" s="238" t="s">
        <v>920</v>
      </c>
      <c r="F662" s="238"/>
      <c r="G662" s="230" t="s">
        <v>121</v>
      </c>
      <c r="H662" s="239">
        <v>3.42</v>
      </c>
      <c r="I662" s="240">
        <v>11.63</v>
      </c>
      <c r="J662" s="251">
        <v>39.770000000000003</v>
      </c>
    </row>
    <row r="663" spans="1:10" ht="25.5" x14ac:dyDescent="0.2">
      <c r="A663" s="250" t="s">
        <v>917</v>
      </c>
      <c r="B663" s="230" t="s">
        <v>1568</v>
      </c>
      <c r="C663" s="230" t="s">
        <v>9</v>
      </c>
      <c r="D663" s="230" t="s">
        <v>1569</v>
      </c>
      <c r="E663" s="238" t="s">
        <v>920</v>
      </c>
      <c r="F663" s="238"/>
      <c r="G663" s="230" t="s">
        <v>121</v>
      </c>
      <c r="H663" s="239">
        <v>0.37</v>
      </c>
      <c r="I663" s="240">
        <v>11.63</v>
      </c>
      <c r="J663" s="251">
        <v>4.3</v>
      </c>
    </row>
    <row r="664" spans="1:10" ht="25.5" x14ac:dyDescent="0.2">
      <c r="A664" s="250" t="s">
        <v>917</v>
      </c>
      <c r="B664" s="230" t="s">
        <v>1570</v>
      </c>
      <c r="C664" s="230" t="s">
        <v>9</v>
      </c>
      <c r="D664" s="230" t="s">
        <v>1571</v>
      </c>
      <c r="E664" s="238" t="s">
        <v>920</v>
      </c>
      <c r="F664" s="238"/>
      <c r="G664" s="230" t="s">
        <v>121</v>
      </c>
      <c r="H664" s="239">
        <v>1.71</v>
      </c>
      <c r="I664" s="240">
        <v>11.49</v>
      </c>
      <c r="J664" s="251">
        <v>19.64</v>
      </c>
    </row>
    <row r="665" spans="1:10" x14ac:dyDescent="0.2">
      <c r="A665" s="250" t="s">
        <v>917</v>
      </c>
      <c r="B665" s="230" t="s">
        <v>1572</v>
      </c>
      <c r="C665" s="230" t="s">
        <v>9</v>
      </c>
      <c r="D665" s="230" t="s">
        <v>1573</v>
      </c>
      <c r="E665" s="238" t="s">
        <v>920</v>
      </c>
      <c r="F665" s="238"/>
      <c r="G665" s="230" t="s">
        <v>121</v>
      </c>
      <c r="H665" s="239">
        <v>0.23</v>
      </c>
      <c r="I665" s="240">
        <v>10.45</v>
      </c>
      <c r="J665" s="251">
        <v>2.4</v>
      </c>
    </row>
    <row r="666" spans="1:10" ht="25.5" x14ac:dyDescent="0.2">
      <c r="A666" s="250" t="s">
        <v>917</v>
      </c>
      <c r="B666" s="230" t="s">
        <v>1574</v>
      </c>
      <c r="C666" s="230" t="s">
        <v>9</v>
      </c>
      <c r="D666" s="230" t="s">
        <v>1575</v>
      </c>
      <c r="E666" s="238" t="s">
        <v>920</v>
      </c>
      <c r="F666" s="238"/>
      <c r="G666" s="230" t="s">
        <v>121</v>
      </c>
      <c r="H666" s="239">
        <v>1.48</v>
      </c>
      <c r="I666" s="240">
        <v>11.49</v>
      </c>
      <c r="J666" s="251">
        <v>17</v>
      </c>
    </row>
    <row r="667" spans="1:10" x14ac:dyDescent="0.2">
      <c r="A667" s="250" t="s">
        <v>917</v>
      </c>
      <c r="B667" s="230" t="s">
        <v>1576</v>
      </c>
      <c r="C667" s="230" t="s">
        <v>9</v>
      </c>
      <c r="D667" s="230" t="s">
        <v>1577</v>
      </c>
      <c r="E667" s="238" t="s">
        <v>920</v>
      </c>
      <c r="F667" s="238"/>
      <c r="G667" s="230" t="s">
        <v>121</v>
      </c>
      <c r="H667" s="239">
        <v>0.12</v>
      </c>
      <c r="I667" s="240">
        <v>10.63</v>
      </c>
      <c r="J667" s="251">
        <v>1.27</v>
      </c>
    </row>
    <row r="668" spans="1:10" ht="25.5" x14ac:dyDescent="0.2">
      <c r="A668" s="252"/>
      <c r="B668" s="253"/>
      <c r="C668" s="253"/>
      <c r="D668" s="253"/>
      <c r="E668" s="253" t="s">
        <v>926</v>
      </c>
      <c r="F668" s="254">
        <v>10.429194399816387</v>
      </c>
      <c r="G668" s="253" t="s">
        <v>927</v>
      </c>
      <c r="H668" s="254">
        <v>12.29</v>
      </c>
      <c r="I668" s="253" t="s">
        <v>928</v>
      </c>
      <c r="J668" s="255">
        <v>22.72</v>
      </c>
    </row>
    <row r="669" spans="1:10" ht="26.25" thickBot="1" x14ac:dyDescent="0.25">
      <c r="A669" s="252"/>
      <c r="B669" s="253"/>
      <c r="C669" s="253"/>
      <c r="D669" s="253"/>
      <c r="E669" s="253" t="s">
        <v>929</v>
      </c>
      <c r="F669" s="254">
        <v>26.34</v>
      </c>
      <c r="G669" s="253"/>
      <c r="H669" s="256" t="s">
        <v>930</v>
      </c>
      <c r="I669" s="256"/>
      <c r="J669" s="255">
        <v>141.47</v>
      </c>
    </row>
    <row r="670" spans="1:10" ht="15" thickTop="1" x14ac:dyDescent="0.2">
      <c r="A670" s="257"/>
      <c r="B670" s="241"/>
      <c r="C670" s="241"/>
      <c r="D670" s="241"/>
      <c r="E670" s="241"/>
      <c r="F670" s="241"/>
      <c r="G670" s="241"/>
      <c r="H670" s="241"/>
      <c r="I670" s="241"/>
      <c r="J670" s="258"/>
    </row>
    <row r="671" spans="1:10" ht="30" x14ac:dyDescent="0.2">
      <c r="A671" s="259" t="s">
        <v>214</v>
      </c>
      <c r="B671" s="227" t="s">
        <v>786</v>
      </c>
      <c r="C671" s="227" t="s">
        <v>787</v>
      </c>
      <c r="D671" s="227" t="s">
        <v>788</v>
      </c>
      <c r="E671" s="231" t="s">
        <v>789</v>
      </c>
      <c r="F671" s="231"/>
      <c r="G671" s="227" t="s">
        <v>790</v>
      </c>
      <c r="H671" s="227" t="s">
        <v>791</v>
      </c>
      <c r="I671" s="227" t="s">
        <v>792</v>
      </c>
      <c r="J671" s="260" t="s">
        <v>793</v>
      </c>
    </row>
    <row r="672" spans="1:10" ht="25.5" x14ac:dyDescent="0.2">
      <c r="A672" s="261" t="s">
        <v>909</v>
      </c>
      <c r="B672" s="228" t="s">
        <v>215</v>
      </c>
      <c r="C672" s="228" t="s">
        <v>9</v>
      </c>
      <c r="D672" s="228" t="s">
        <v>216</v>
      </c>
      <c r="E672" s="232" t="s">
        <v>1578</v>
      </c>
      <c r="F672" s="232"/>
      <c r="G672" s="228" t="s">
        <v>6</v>
      </c>
      <c r="H672" s="233">
        <v>1</v>
      </c>
      <c r="I672" s="234">
        <v>88.49</v>
      </c>
      <c r="J672" s="262">
        <v>88.49</v>
      </c>
    </row>
    <row r="673" spans="1:10" ht="25.5" x14ac:dyDescent="0.2">
      <c r="A673" s="248" t="s">
        <v>911</v>
      </c>
      <c r="B673" s="229" t="s">
        <v>974</v>
      </c>
      <c r="C673" s="229" t="s">
        <v>21</v>
      </c>
      <c r="D673" s="229" t="s">
        <v>975</v>
      </c>
      <c r="E673" s="235" t="s">
        <v>934</v>
      </c>
      <c r="F673" s="235"/>
      <c r="G673" s="229" t="s">
        <v>914</v>
      </c>
      <c r="H673" s="236">
        <v>0.63300000000000001</v>
      </c>
      <c r="I673" s="237">
        <v>21.52</v>
      </c>
      <c r="J673" s="249">
        <v>13.62</v>
      </c>
    </row>
    <row r="674" spans="1:10" ht="25.5" x14ac:dyDescent="0.2">
      <c r="A674" s="248" t="s">
        <v>911</v>
      </c>
      <c r="B674" s="229" t="s">
        <v>1174</v>
      </c>
      <c r="C674" s="229" t="s">
        <v>21</v>
      </c>
      <c r="D674" s="229" t="s">
        <v>1175</v>
      </c>
      <c r="E674" s="235" t="s">
        <v>934</v>
      </c>
      <c r="F674" s="235"/>
      <c r="G674" s="229" t="s">
        <v>914</v>
      </c>
      <c r="H674" s="236">
        <v>0.63300000000000001</v>
      </c>
      <c r="I674" s="237">
        <v>25.16</v>
      </c>
      <c r="J674" s="249">
        <v>15.92</v>
      </c>
    </row>
    <row r="675" spans="1:10" x14ac:dyDescent="0.2">
      <c r="A675" s="250" t="s">
        <v>917</v>
      </c>
      <c r="B675" s="230" t="s">
        <v>1300</v>
      </c>
      <c r="C675" s="230" t="s">
        <v>9</v>
      </c>
      <c r="D675" s="230" t="s">
        <v>1301</v>
      </c>
      <c r="E675" s="238" t="s">
        <v>920</v>
      </c>
      <c r="F675" s="238"/>
      <c r="G675" s="230" t="s">
        <v>121</v>
      </c>
      <c r="H675" s="239">
        <v>1E-3</v>
      </c>
      <c r="I675" s="240">
        <v>28.41</v>
      </c>
      <c r="J675" s="251">
        <v>0.02</v>
      </c>
    </row>
    <row r="676" spans="1:10" ht="25.5" x14ac:dyDescent="0.2">
      <c r="A676" s="250" t="s">
        <v>917</v>
      </c>
      <c r="B676" s="230" t="s">
        <v>1579</v>
      </c>
      <c r="C676" s="230" t="s">
        <v>9</v>
      </c>
      <c r="D676" s="230" t="s">
        <v>1580</v>
      </c>
      <c r="E676" s="238" t="s">
        <v>920</v>
      </c>
      <c r="F676" s="238"/>
      <c r="G676" s="230" t="s">
        <v>6</v>
      </c>
      <c r="H676" s="239">
        <v>1.1000000000000001</v>
      </c>
      <c r="I676" s="240">
        <v>53.58</v>
      </c>
      <c r="J676" s="251">
        <v>58.93</v>
      </c>
    </row>
    <row r="677" spans="1:10" ht="25.5" x14ac:dyDescent="0.2">
      <c r="A677" s="252"/>
      <c r="B677" s="253"/>
      <c r="C677" s="253"/>
      <c r="D677" s="253"/>
      <c r="E677" s="253" t="s">
        <v>926</v>
      </c>
      <c r="F677" s="254">
        <v>9.3550608216662834</v>
      </c>
      <c r="G677" s="253" t="s">
        <v>927</v>
      </c>
      <c r="H677" s="254">
        <v>11.02</v>
      </c>
      <c r="I677" s="253" t="s">
        <v>928</v>
      </c>
      <c r="J677" s="255">
        <v>20.38</v>
      </c>
    </row>
    <row r="678" spans="1:10" ht="26.25" thickBot="1" x14ac:dyDescent="0.25">
      <c r="A678" s="252"/>
      <c r="B678" s="253"/>
      <c r="C678" s="253"/>
      <c r="D678" s="253"/>
      <c r="E678" s="253" t="s">
        <v>929</v>
      </c>
      <c r="F678" s="254">
        <v>20.239999999999998</v>
      </c>
      <c r="G678" s="253"/>
      <c r="H678" s="256" t="s">
        <v>930</v>
      </c>
      <c r="I678" s="256"/>
      <c r="J678" s="255">
        <v>108.73</v>
      </c>
    </row>
    <row r="679" spans="1:10" ht="15" thickTop="1" x14ac:dyDescent="0.2">
      <c r="A679" s="257"/>
      <c r="B679" s="241"/>
      <c r="C679" s="241"/>
      <c r="D679" s="241"/>
      <c r="E679" s="241"/>
      <c r="F679" s="241"/>
      <c r="G679" s="241"/>
      <c r="H679" s="241"/>
      <c r="I679" s="241"/>
      <c r="J679" s="258"/>
    </row>
    <row r="680" spans="1:10" ht="30" x14ac:dyDescent="0.2">
      <c r="A680" s="259" t="s">
        <v>217</v>
      </c>
      <c r="B680" s="227" t="s">
        <v>786</v>
      </c>
      <c r="C680" s="227" t="s">
        <v>787</v>
      </c>
      <c r="D680" s="227" t="s">
        <v>788</v>
      </c>
      <c r="E680" s="231" t="s">
        <v>789</v>
      </c>
      <c r="F680" s="231"/>
      <c r="G680" s="227" t="s">
        <v>790</v>
      </c>
      <c r="H680" s="227" t="s">
        <v>791</v>
      </c>
      <c r="I680" s="227" t="s">
        <v>792</v>
      </c>
      <c r="J680" s="260" t="s">
        <v>793</v>
      </c>
    </row>
    <row r="681" spans="1:10" ht="25.5" x14ac:dyDescent="0.2">
      <c r="A681" s="261" t="s">
        <v>909</v>
      </c>
      <c r="B681" s="228" t="s">
        <v>218</v>
      </c>
      <c r="C681" s="228" t="s">
        <v>4</v>
      </c>
      <c r="D681" s="228" t="s">
        <v>219</v>
      </c>
      <c r="E681" s="232" t="s">
        <v>910</v>
      </c>
      <c r="F681" s="232"/>
      <c r="G681" s="228" t="s">
        <v>6</v>
      </c>
      <c r="H681" s="233">
        <v>1</v>
      </c>
      <c r="I681" s="234">
        <v>88.76</v>
      </c>
      <c r="J681" s="262">
        <v>88.76</v>
      </c>
    </row>
    <row r="682" spans="1:10" ht="25.5" x14ac:dyDescent="0.2">
      <c r="A682" s="248" t="s">
        <v>911</v>
      </c>
      <c r="B682" s="229" t="s">
        <v>1230</v>
      </c>
      <c r="C682" s="229" t="s">
        <v>4</v>
      </c>
      <c r="D682" s="229" t="s">
        <v>938</v>
      </c>
      <c r="E682" s="235" t="s">
        <v>910</v>
      </c>
      <c r="F682" s="235"/>
      <c r="G682" s="229" t="s">
        <v>914</v>
      </c>
      <c r="H682" s="236">
        <v>1.2</v>
      </c>
      <c r="I682" s="237">
        <v>22.81</v>
      </c>
      <c r="J682" s="249">
        <v>27.37</v>
      </c>
    </row>
    <row r="683" spans="1:10" ht="25.5" x14ac:dyDescent="0.2">
      <c r="A683" s="248" t="s">
        <v>911</v>
      </c>
      <c r="B683" s="229" t="s">
        <v>915</v>
      </c>
      <c r="C683" s="229" t="s">
        <v>4</v>
      </c>
      <c r="D683" s="229" t="s">
        <v>916</v>
      </c>
      <c r="E683" s="235" t="s">
        <v>910</v>
      </c>
      <c r="F683" s="235"/>
      <c r="G683" s="229" t="s">
        <v>914</v>
      </c>
      <c r="H683" s="236">
        <v>0.6</v>
      </c>
      <c r="I683" s="237">
        <v>18.16</v>
      </c>
      <c r="J683" s="249">
        <v>10.89</v>
      </c>
    </row>
    <row r="684" spans="1:10" x14ac:dyDescent="0.2">
      <c r="A684" s="250" t="s">
        <v>917</v>
      </c>
      <c r="B684" s="230" t="s">
        <v>1581</v>
      </c>
      <c r="C684" s="230" t="s">
        <v>4</v>
      </c>
      <c r="D684" s="230" t="s">
        <v>1582</v>
      </c>
      <c r="E684" s="238" t="s">
        <v>920</v>
      </c>
      <c r="F684" s="238"/>
      <c r="G684" s="230" t="s">
        <v>121</v>
      </c>
      <c r="H684" s="239">
        <v>1.2</v>
      </c>
      <c r="I684" s="240">
        <v>5.26</v>
      </c>
      <c r="J684" s="251">
        <v>6.31</v>
      </c>
    </row>
    <row r="685" spans="1:10" x14ac:dyDescent="0.2">
      <c r="A685" s="250" t="s">
        <v>917</v>
      </c>
      <c r="B685" s="230" t="s">
        <v>1583</v>
      </c>
      <c r="C685" s="230" t="s">
        <v>4</v>
      </c>
      <c r="D685" s="230" t="s">
        <v>1584</v>
      </c>
      <c r="E685" s="238" t="s">
        <v>920</v>
      </c>
      <c r="F685" s="238"/>
      <c r="G685" s="230" t="s">
        <v>121</v>
      </c>
      <c r="H685" s="239">
        <v>5</v>
      </c>
      <c r="I685" s="240">
        <v>0.88</v>
      </c>
      <c r="J685" s="251">
        <v>4.4000000000000004</v>
      </c>
    </row>
    <row r="686" spans="1:10" x14ac:dyDescent="0.2">
      <c r="A686" s="250" t="s">
        <v>917</v>
      </c>
      <c r="B686" s="230" t="s">
        <v>1585</v>
      </c>
      <c r="C686" s="230" t="s">
        <v>4</v>
      </c>
      <c r="D686" s="230" t="s">
        <v>219</v>
      </c>
      <c r="E686" s="238" t="s">
        <v>920</v>
      </c>
      <c r="F686" s="238"/>
      <c r="G686" s="230" t="s">
        <v>6</v>
      </c>
      <c r="H686" s="239">
        <v>1.05</v>
      </c>
      <c r="I686" s="240">
        <v>37.9</v>
      </c>
      <c r="J686" s="251">
        <v>39.79</v>
      </c>
    </row>
    <row r="687" spans="1:10" ht="25.5" x14ac:dyDescent="0.2">
      <c r="A687" s="252"/>
      <c r="B687" s="253"/>
      <c r="C687" s="253"/>
      <c r="D687" s="253"/>
      <c r="E687" s="253" t="s">
        <v>926</v>
      </c>
      <c r="F687" s="254">
        <v>12.274500803305026</v>
      </c>
      <c r="G687" s="253" t="s">
        <v>927</v>
      </c>
      <c r="H687" s="254">
        <v>14.47</v>
      </c>
      <c r="I687" s="253" t="s">
        <v>928</v>
      </c>
      <c r="J687" s="255">
        <v>26.74</v>
      </c>
    </row>
    <row r="688" spans="1:10" ht="26.25" thickBot="1" x14ac:dyDescent="0.25">
      <c r="A688" s="252"/>
      <c r="B688" s="253"/>
      <c r="C688" s="253"/>
      <c r="D688" s="253"/>
      <c r="E688" s="253" t="s">
        <v>929</v>
      </c>
      <c r="F688" s="254">
        <v>20.3</v>
      </c>
      <c r="G688" s="253"/>
      <c r="H688" s="256" t="s">
        <v>930</v>
      </c>
      <c r="I688" s="256"/>
      <c r="J688" s="255">
        <v>109.06</v>
      </c>
    </row>
    <row r="689" spans="1:10" ht="15" thickTop="1" x14ac:dyDescent="0.2">
      <c r="A689" s="257"/>
      <c r="B689" s="241"/>
      <c r="C689" s="241"/>
      <c r="D689" s="241"/>
      <c r="E689" s="241"/>
      <c r="F689" s="241"/>
      <c r="G689" s="241"/>
      <c r="H689" s="241"/>
      <c r="I689" s="241"/>
      <c r="J689" s="258"/>
    </row>
    <row r="690" spans="1:10" ht="30" x14ac:dyDescent="0.2">
      <c r="A690" s="259" t="s">
        <v>222</v>
      </c>
      <c r="B690" s="227" t="s">
        <v>786</v>
      </c>
      <c r="C690" s="227" t="s">
        <v>787</v>
      </c>
      <c r="D690" s="227" t="s">
        <v>788</v>
      </c>
      <c r="E690" s="231" t="s">
        <v>789</v>
      </c>
      <c r="F690" s="231"/>
      <c r="G690" s="227" t="s">
        <v>790</v>
      </c>
      <c r="H690" s="227" t="s">
        <v>791</v>
      </c>
      <c r="I690" s="227" t="s">
        <v>792</v>
      </c>
      <c r="J690" s="260" t="s">
        <v>793</v>
      </c>
    </row>
    <row r="691" spans="1:10" ht="38.25" x14ac:dyDescent="0.2">
      <c r="A691" s="261" t="s">
        <v>909</v>
      </c>
      <c r="B691" s="228" t="s">
        <v>223</v>
      </c>
      <c r="C691" s="228" t="s">
        <v>79</v>
      </c>
      <c r="D691" s="228" t="s">
        <v>224</v>
      </c>
      <c r="E691" s="232" t="s">
        <v>1586</v>
      </c>
      <c r="F691" s="232"/>
      <c r="G691" s="228" t="s">
        <v>6</v>
      </c>
      <c r="H691" s="233">
        <v>1</v>
      </c>
      <c r="I691" s="234">
        <v>200</v>
      </c>
      <c r="J691" s="262">
        <v>200</v>
      </c>
    </row>
    <row r="692" spans="1:10" ht="38.25" x14ac:dyDescent="0.2">
      <c r="A692" s="250" t="s">
        <v>917</v>
      </c>
      <c r="B692" s="230" t="s">
        <v>1587</v>
      </c>
      <c r="C692" s="230" t="s">
        <v>79</v>
      </c>
      <c r="D692" s="230" t="s">
        <v>1588</v>
      </c>
      <c r="E692" s="238" t="s">
        <v>1382</v>
      </c>
      <c r="F692" s="238"/>
      <c r="G692" s="230" t="s">
        <v>6</v>
      </c>
      <c r="H692" s="239">
        <v>1</v>
      </c>
      <c r="I692" s="240">
        <v>200</v>
      </c>
      <c r="J692" s="251">
        <v>200</v>
      </c>
    </row>
    <row r="693" spans="1:10" ht="25.5" x14ac:dyDescent="0.2">
      <c r="A693" s="252"/>
      <c r="B693" s="253"/>
      <c r="C693" s="253"/>
      <c r="D693" s="253"/>
      <c r="E693" s="253" t="s">
        <v>926</v>
      </c>
      <c r="F693" s="254">
        <v>0</v>
      </c>
      <c r="G693" s="253" t="s">
        <v>927</v>
      </c>
      <c r="H693" s="254">
        <v>0</v>
      </c>
      <c r="I693" s="253" t="s">
        <v>928</v>
      </c>
      <c r="J693" s="255">
        <v>0</v>
      </c>
    </row>
    <row r="694" spans="1:10" ht="26.25" thickBot="1" x14ac:dyDescent="0.25">
      <c r="A694" s="252"/>
      <c r="B694" s="253"/>
      <c r="C694" s="253"/>
      <c r="D694" s="253"/>
      <c r="E694" s="253" t="s">
        <v>929</v>
      </c>
      <c r="F694" s="254">
        <v>45.76</v>
      </c>
      <c r="G694" s="253"/>
      <c r="H694" s="256" t="s">
        <v>930</v>
      </c>
      <c r="I694" s="256"/>
      <c r="J694" s="255">
        <v>245.76</v>
      </c>
    </row>
    <row r="695" spans="1:10" ht="15" thickTop="1" x14ac:dyDescent="0.2">
      <c r="A695" s="257"/>
      <c r="B695" s="241"/>
      <c r="C695" s="241"/>
      <c r="D695" s="241"/>
      <c r="E695" s="241"/>
      <c r="F695" s="241"/>
      <c r="G695" s="241"/>
      <c r="H695" s="241"/>
      <c r="I695" s="241"/>
      <c r="J695" s="258"/>
    </row>
    <row r="696" spans="1:10" ht="30" x14ac:dyDescent="0.2">
      <c r="A696" s="259" t="s">
        <v>225</v>
      </c>
      <c r="B696" s="227" t="s">
        <v>786</v>
      </c>
      <c r="C696" s="227" t="s">
        <v>787</v>
      </c>
      <c r="D696" s="227" t="s">
        <v>788</v>
      </c>
      <c r="E696" s="231" t="s">
        <v>789</v>
      </c>
      <c r="F696" s="231"/>
      <c r="G696" s="227" t="s">
        <v>790</v>
      </c>
      <c r="H696" s="227" t="s">
        <v>791</v>
      </c>
      <c r="I696" s="227" t="s">
        <v>792</v>
      </c>
      <c r="J696" s="260" t="s">
        <v>793</v>
      </c>
    </row>
    <row r="697" spans="1:10" ht="51" x14ac:dyDescent="0.2">
      <c r="A697" s="261" t="s">
        <v>909</v>
      </c>
      <c r="B697" s="228" t="s">
        <v>226</v>
      </c>
      <c r="C697" s="228" t="s">
        <v>21</v>
      </c>
      <c r="D697" s="228" t="s">
        <v>227</v>
      </c>
      <c r="E697" s="232" t="s">
        <v>1048</v>
      </c>
      <c r="F697" s="232"/>
      <c r="G697" s="228" t="s">
        <v>6</v>
      </c>
      <c r="H697" s="233">
        <v>1</v>
      </c>
      <c r="I697" s="234">
        <v>72.489999999999995</v>
      </c>
      <c r="J697" s="262">
        <v>72.489999999999995</v>
      </c>
    </row>
    <row r="698" spans="1:10" ht="25.5" x14ac:dyDescent="0.2">
      <c r="A698" s="248" t="s">
        <v>911</v>
      </c>
      <c r="B698" s="229" t="s">
        <v>1589</v>
      </c>
      <c r="C698" s="229" t="s">
        <v>21</v>
      </c>
      <c r="D698" s="229" t="s">
        <v>1590</v>
      </c>
      <c r="E698" s="235" t="s">
        <v>934</v>
      </c>
      <c r="F698" s="235"/>
      <c r="G698" s="229" t="s">
        <v>914</v>
      </c>
      <c r="H698" s="236">
        <v>0.36359999999999998</v>
      </c>
      <c r="I698" s="237">
        <v>22.16</v>
      </c>
      <c r="J698" s="249">
        <v>8.0500000000000007</v>
      </c>
    </row>
    <row r="699" spans="1:10" ht="25.5" x14ac:dyDescent="0.2">
      <c r="A699" s="248" t="s">
        <v>911</v>
      </c>
      <c r="B699" s="229" t="s">
        <v>939</v>
      </c>
      <c r="C699" s="229" t="s">
        <v>21</v>
      </c>
      <c r="D699" s="229" t="s">
        <v>916</v>
      </c>
      <c r="E699" s="235" t="s">
        <v>934</v>
      </c>
      <c r="F699" s="235"/>
      <c r="G699" s="229" t="s">
        <v>914</v>
      </c>
      <c r="H699" s="236">
        <v>9.0899999999999995E-2</v>
      </c>
      <c r="I699" s="237">
        <v>21.14</v>
      </c>
      <c r="J699" s="249">
        <v>1.92</v>
      </c>
    </row>
    <row r="700" spans="1:10" ht="38.25" x14ac:dyDescent="0.2">
      <c r="A700" s="250" t="s">
        <v>917</v>
      </c>
      <c r="B700" s="230" t="s">
        <v>1591</v>
      </c>
      <c r="C700" s="230" t="s">
        <v>21</v>
      </c>
      <c r="D700" s="230" t="s">
        <v>1592</v>
      </c>
      <c r="E700" s="238" t="s">
        <v>920</v>
      </c>
      <c r="F700" s="238"/>
      <c r="G700" s="230" t="s">
        <v>1593</v>
      </c>
      <c r="H700" s="239">
        <v>2.4299999999999999E-2</v>
      </c>
      <c r="I700" s="240">
        <v>46.91</v>
      </c>
      <c r="J700" s="251">
        <v>1.1299999999999999</v>
      </c>
    </row>
    <row r="701" spans="1:10" ht="25.5" x14ac:dyDescent="0.2">
      <c r="A701" s="250" t="s">
        <v>917</v>
      </c>
      <c r="B701" s="230" t="s">
        <v>1594</v>
      </c>
      <c r="C701" s="230" t="s">
        <v>21</v>
      </c>
      <c r="D701" s="230" t="s">
        <v>1595</v>
      </c>
      <c r="E701" s="238" t="s">
        <v>920</v>
      </c>
      <c r="F701" s="238"/>
      <c r="G701" s="230" t="s">
        <v>6</v>
      </c>
      <c r="H701" s="239">
        <v>1.0529999999999999</v>
      </c>
      <c r="I701" s="240">
        <v>21.25</v>
      </c>
      <c r="J701" s="251">
        <v>22.37</v>
      </c>
    </row>
    <row r="702" spans="1:10" ht="38.25" x14ac:dyDescent="0.2">
      <c r="A702" s="250" t="s">
        <v>917</v>
      </c>
      <c r="B702" s="230" t="s">
        <v>1596</v>
      </c>
      <c r="C702" s="230" t="s">
        <v>21</v>
      </c>
      <c r="D702" s="230" t="s">
        <v>1597</v>
      </c>
      <c r="E702" s="238" t="s">
        <v>920</v>
      </c>
      <c r="F702" s="238"/>
      <c r="G702" s="230" t="s">
        <v>109</v>
      </c>
      <c r="H702" s="239">
        <v>0.76039999999999996</v>
      </c>
      <c r="I702" s="240">
        <v>11.01</v>
      </c>
      <c r="J702" s="251">
        <v>8.3699999999999992</v>
      </c>
    </row>
    <row r="703" spans="1:10" ht="38.25" x14ac:dyDescent="0.2">
      <c r="A703" s="250" t="s">
        <v>917</v>
      </c>
      <c r="B703" s="230" t="s">
        <v>1598</v>
      </c>
      <c r="C703" s="230" t="s">
        <v>21</v>
      </c>
      <c r="D703" s="230" t="s">
        <v>1599</v>
      </c>
      <c r="E703" s="238" t="s">
        <v>920</v>
      </c>
      <c r="F703" s="238"/>
      <c r="G703" s="230" t="s">
        <v>109</v>
      </c>
      <c r="H703" s="239">
        <v>1.9910000000000001</v>
      </c>
      <c r="I703" s="240">
        <v>12.49</v>
      </c>
      <c r="J703" s="251">
        <v>24.86</v>
      </c>
    </row>
    <row r="704" spans="1:10" ht="38.25" x14ac:dyDescent="0.2">
      <c r="A704" s="250" t="s">
        <v>917</v>
      </c>
      <c r="B704" s="230" t="s">
        <v>1600</v>
      </c>
      <c r="C704" s="230" t="s">
        <v>21</v>
      </c>
      <c r="D704" s="230" t="s">
        <v>1601</v>
      </c>
      <c r="E704" s="238" t="s">
        <v>920</v>
      </c>
      <c r="F704" s="238"/>
      <c r="G704" s="230" t="s">
        <v>109</v>
      </c>
      <c r="H704" s="239">
        <v>1.2513000000000001</v>
      </c>
      <c r="I704" s="240">
        <v>0.33</v>
      </c>
      <c r="J704" s="251">
        <v>0.41</v>
      </c>
    </row>
    <row r="705" spans="1:10" ht="38.25" x14ac:dyDescent="0.2">
      <c r="A705" s="250" t="s">
        <v>917</v>
      </c>
      <c r="B705" s="230" t="s">
        <v>1602</v>
      </c>
      <c r="C705" s="230" t="s">
        <v>21</v>
      </c>
      <c r="D705" s="230" t="s">
        <v>1603</v>
      </c>
      <c r="E705" s="238" t="s">
        <v>920</v>
      </c>
      <c r="F705" s="238"/>
      <c r="G705" s="230" t="s">
        <v>109</v>
      </c>
      <c r="H705" s="239">
        <v>0.74070000000000003</v>
      </c>
      <c r="I705" s="240">
        <v>2.94</v>
      </c>
      <c r="J705" s="251">
        <v>2.17</v>
      </c>
    </row>
    <row r="706" spans="1:10" ht="51" x14ac:dyDescent="0.2">
      <c r="A706" s="250" t="s">
        <v>917</v>
      </c>
      <c r="B706" s="230" t="s">
        <v>1604</v>
      </c>
      <c r="C706" s="230" t="s">
        <v>21</v>
      </c>
      <c r="D706" s="230" t="s">
        <v>1605</v>
      </c>
      <c r="E706" s="238" t="s">
        <v>1193</v>
      </c>
      <c r="F706" s="238"/>
      <c r="G706" s="230" t="s">
        <v>121</v>
      </c>
      <c r="H706" s="239">
        <v>0.51639999999999997</v>
      </c>
      <c r="I706" s="240">
        <v>3.68</v>
      </c>
      <c r="J706" s="251">
        <v>1.9</v>
      </c>
    </row>
    <row r="707" spans="1:10" ht="38.25" x14ac:dyDescent="0.2">
      <c r="A707" s="250" t="s">
        <v>917</v>
      </c>
      <c r="B707" s="230" t="s">
        <v>1606</v>
      </c>
      <c r="C707" s="230" t="s">
        <v>21</v>
      </c>
      <c r="D707" s="230" t="s">
        <v>1607</v>
      </c>
      <c r="E707" s="238" t="s">
        <v>920</v>
      </c>
      <c r="F707" s="238"/>
      <c r="G707" s="230" t="s">
        <v>11</v>
      </c>
      <c r="H707" s="239">
        <v>10.0039</v>
      </c>
      <c r="I707" s="240">
        <v>0.11</v>
      </c>
      <c r="J707" s="251">
        <v>1.1000000000000001</v>
      </c>
    </row>
    <row r="708" spans="1:10" ht="38.25" x14ac:dyDescent="0.2">
      <c r="A708" s="250" t="s">
        <v>917</v>
      </c>
      <c r="B708" s="230" t="s">
        <v>1608</v>
      </c>
      <c r="C708" s="230" t="s">
        <v>21</v>
      </c>
      <c r="D708" s="230" t="s">
        <v>1609</v>
      </c>
      <c r="E708" s="238" t="s">
        <v>920</v>
      </c>
      <c r="F708" s="238"/>
      <c r="G708" s="230" t="s">
        <v>11</v>
      </c>
      <c r="H708" s="239">
        <v>0.80759999999999998</v>
      </c>
      <c r="I708" s="240">
        <v>0.27</v>
      </c>
      <c r="J708" s="251">
        <v>0.21</v>
      </c>
    </row>
    <row r="709" spans="1:10" ht="25.5" x14ac:dyDescent="0.2">
      <c r="A709" s="252"/>
      <c r="B709" s="253"/>
      <c r="C709" s="253"/>
      <c r="D709" s="253"/>
      <c r="E709" s="253" t="s">
        <v>926</v>
      </c>
      <c r="F709" s="254">
        <v>3.2361716777599265</v>
      </c>
      <c r="G709" s="253" t="s">
        <v>927</v>
      </c>
      <c r="H709" s="254">
        <v>3.81</v>
      </c>
      <c r="I709" s="253" t="s">
        <v>928</v>
      </c>
      <c r="J709" s="255">
        <v>7.05</v>
      </c>
    </row>
    <row r="710" spans="1:10" ht="26.25" thickBot="1" x14ac:dyDescent="0.25">
      <c r="A710" s="252"/>
      <c r="B710" s="253"/>
      <c r="C710" s="253"/>
      <c r="D710" s="253"/>
      <c r="E710" s="253" t="s">
        <v>929</v>
      </c>
      <c r="F710" s="254">
        <v>16.579999999999998</v>
      </c>
      <c r="G710" s="253"/>
      <c r="H710" s="256" t="s">
        <v>930</v>
      </c>
      <c r="I710" s="256"/>
      <c r="J710" s="255">
        <v>89.07</v>
      </c>
    </row>
    <row r="711" spans="1:10" ht="15" thickTop="1" x14ac:dyDescent="0.2">
      <c r="A711" s="257"/>
      <c r="B711" s="241"/>
      <c r="C711" s="241"/>
      <c r="D711" s="241"/>
      <c r="E711" s="241"/>
      <c r="F711" s="241"/>
      <c r="G711" s="241"/>
      <c r="H711" s="241"/>
      <c r="I711" s="241"/>
      <c r="J711" s="258"/>
    </row>
    <row r="712" spans="1:10" ht="30" x14ac:dyDescent="0.2">
      <c r="A712" s="259" t="s">
        <v>228</v>
      </c>
      <c r="B712" s="227" t="s">
        <v>786</v>
      </c>
      <c r="C712" s="227" t="s">
        <v>787</v>
      </c>
      <c r="D712" s="227" t="s">
        <v>788</v>
      </c>
      <c r="E712" s="231" t="s">
        <v>789</v>
      </c>
      <c r="F712" s="231"/>
      <c r="G712" s="227" t="s">
        <v>790</v>
      </c>
      <c r="H712" s="227" t="s">
        <v>791</v>
      </c>
      <c r="I712" s="227" t="s">
        <v>792</v>
      </c>
      <c r="J712" s="260" t="s">
        <v>793</v>
      </c>
    </row>
    <row r="713" spans="1:10" ht="25.5" x14ac:dyDescent="0.2">
      <c r="A713" s="261" t="s">
        <v>909</v>
      </c>
      <c r="B713" s="228" t="s">
        <v>229</v>
      </c>
      <c r="C713" s="228" t="s">
        <v>21</v>
      </c>
      <c r="D713" s="228" t="s">
        <v>230</v>
      </c>
      <c r="E713" s="232" t="s">
        <v>1062</v>
      </c>
      <c r="F713" s="232"/>
      <c r="G713" s="228" t="s">
        <v>6</v>
      </c>
      <c r="H713" s="233">
        <v>1</v>
      </c>
      <c r="I713" s="234">
        <v>16.46</v>
      </c>
      <c r="J713" s="262">
        <v>16.46</v>
      </c>
    </row>
    <row r="714" spans="1:10" ht="25.5" x14ac:dyDescent="0.2">
      <c r="A714" s="248" t="s">
        <v>911</v>
      </c>
      <c r="B714" s="229" t="s">
        <v>1178</v>
      </c>
      <c r="C714" s="229" t="s">
        <v>21</v>
      </c>
      <c r="D714" s="229" t="s">
        <v>1179</v>
      </c>
      <c r="E714" s="235" t="s">
        <v>934</v>
      </c>
      <c r="F714" s="235"/>
      <c r="G714" s="229" t="s">
        <v>914</v>
      </c>
      <c r="H714" s="236">
        <v>0.187</v>
      </c>
      <c r="I714" s="237">
        <v>27.83</v>
      </c>
      <c r="J714" s="249">
        <v>5.2</v>
      </c>
    </row>
    <row r="715" spans="1:10" ht="25.5" x14ac:dyDescent="0.2">
      <c r="A715" s="248" t="s">
        <v>911</v>
      </c>
      <c r="B715" s="229" t="s">
        <v>939</v>
      </c>
      <c r="C715" s="229" t="s">
        <v>21</v>
      </c>
      <c r="D715" s="229" t="s">
        <v>916</v>
      </c>
      <c r="E715" s="235" t="s">
        <v>934</v>
      </c>
      <c r="F715" s="235"/>
      <c r="G715" s="229" t="s">
        <v>914</v>
      </c>
      <c r="H715" s="236">
        <v>6.9000000000000006E-2</v>
      </c>
      <c r="I715" s="237">
        <v>21.14</v>
      </c>
      <c r="J715" s="249">
        <v>1.45</v>
      </c>
    </row>
    <row r="716" spans="1:10" x14ac:dyDescent="0.2">
      <c r="A716" s="250" t="s">
        <v>917</v>
      </c>
      <c r="B716" s="230" t="s">
        <v>1411</v>
      </c>
      <c r="C716" s="230" t="s">
        <v>21</v>
      </c>
      <c r="D716" s="230" t="s">
        <v>1412</v>
      </c>
      <c r="E716" s="238" t="s">
        <v>920</v>
      </c>
      <c r="F716" s="238"/>
      <c r="G716" s="230" t="s">
        <v>812</v>
      </c>
      <c r="H716" s="239">
        <v>0.33</v>
      </c>
      <c r="I716" s="240">
        <v>29.73</v>
      </c>
      <c r="J716" s="251">
        <v>9.81</v>
      </c>
    </row>
    <row r="717" spans="1:10" ht="25.5" x14ac:dyDescent="0.2">
      <c r="A717" s="252"/>
      <c r="B717" s="253"/>
      <c r="C717" s="253"/>
      <c r="D717" s="253"/>
      <c r="E717" s="253" t="s">
        <v>926</v>
      </c>
      <c r="F717" s="254">
        <v>2.0702318108790454</v>
      </c>
      <c r="G717" s="253" t="s">
        <v>927</v>
      </c>
      <c r="H717" s="254">
        <v>2.44</v>
      </c>
      <c r="I717" s="253" t="s">
        <v>928</v>
      </c>
      <c r="J717" s="255">
        <v>4.51</v>
      </c>
    </row>
    <row r="718" spans="1:10" ht="26.25" thickBot="1" x14ac:dyDescent="0.25">
      <c r="A718" s="252"/>
      <c r="B718" s="253"/>
      <c r="C718" s="253"/>
      <c r="D718" s="253"/>
      <c r="E718" s="253" t="s">
        <v>929</v>
      </c>
      <c r="F718" s="254">
        <v>3.76</v>
      </c>
      <c r="G718" s="253"/>
      <c r="H718" s="256" t="s">
        <v>930</v>
      </c>
      <c r="I718" s="256"/>
      <c r="J718" s="255">
        <v>20.22</v>
      </c>
    </row>
    <row r="719" spans="1:10" ht="15" thickTop="1" x14ac:dyDescent="0.2">
      <c r="A719" s="257"/>
      <c r="B719" s="241"/>
      <c r="C719" s="241"/>
      <c r="D719" s="241"/>
      <c r="E719" s="241"/>
      <c r="F719" s="241"/>
      <c r="G719" s="241"/>
      <c r="H719" s="241"/>
      <c r="I719" s="241"/>
      <c r="J719" s="258"/>
    </row>
    <row r="720" spans="1:10" ht="30" x14ac:dyDescent="0.2">
      <c r="A720" s="259" t="s">
        <v>234</v>
      </c>
      <c r="B720" s="227" t="s">
        <v>786</v>
      </c>
      <c r="C720" s="227" t="s">
        <v>787</v>
      </c>
      <c r="D720" s="227" t="s">
        <v>788</v>
      </c>
      <c r="E720" s="231" t="s">
        <v>789</v>
      </c>
      <c r="F720" s="231"/>
      <c r="G720" s="227" t="s">
        <v>790</v>
      </c>
      <c r="H720" s="227" t="s">
        <v>791</v>
      </c>
      <c r="I720" s="227" t="s">
        <v>792</v>
      </c>
      <c r="J720" s="260" t="s">
        <v>793</v>
      </c>
    </row>
    <row r="721" spans="1:10" ht="51" x14ac:dyDescent="0.2">
      <c r="A721" s="261" t="s">
        <v>909</v>
      </c>
      <c r="B721" s="228" t="s">
        <v>235</v>
      </c>
      <c r="C721" s="228" t="s">
        <v>21</v>
      </c>
      <c r="D721" s="228" t="s">
        <v>236</v>
      </c>
      <c r="E721" s="232" t="s">
        <v>1062</v>
      </c>
      <c r="F721" s="232"/>
      <c r="G721" s="228" t="s">
        <v>6</v>
      </c>
      <c r="H721" s="233">
        <v>1</v>
      </c>
      <c r="I721" s="234">
        <v>10.89</v>
      </c>
      <c r="J721" s="262">
        <v>10.89</v>
      </c>
    </row>
    <row r="722" spans="1:10" ht="25.5" x14ac:dyDescent="0.2">
      <c r="A722" s="248" t="s">
        <v>911</v>
      </c>
      <c r="B722" s="229" t="s">
        <v>1178</v>
      </c>
      <c r="C722" s="229" t="s">
        <v>21</v>
      </c>
      <c r="D722" s="229" t="s">
        <v>1179</v>
      </c>
      <c r="E722" s="235" t="s">
        <v>934</v>
      </c>
      <c r="F722" s="235"/>
      <c r="G722" s="229" t="s">
        <v>914</v>
      </c>
      <c r="H722" s="236">
        <v>0.21490000000000001</v>
      </c>
      <c r="I722" s="237">
        <v>27.83</v>
      </c>
      <c r="J722" s="249">
        <v>5.98</v>
      </c>
    </row>
    <row r="723" spans="1:10" x14ac:dyDescent="0.2">
      <c r="A723" s="250" t="s">
        <v>917</v>
      </c>
      <c r="B723" s="230" t="s">
        <v>1610</v>
      </c>
      <c r="C723" s="230" t="s">
        <v>21</v>
      </c>
      <c r="D723" s="230" t="s">
        <v>1611</v>
      </c>
      <c r="E723" s="238" t="s">
        <v>920</v>
      </c>
      <c r="F723" s="238"/>
      <c r="G723" s="230" t="s">
        <v>812</v>
      </c>
      <c r="H723" s="239">
        <v>1.24E-2</v>
      </c>
      <c r="I723" s="240">
        <v>22.41</v>
      </c>
      <c r="J723" s="251">
        <v>0.27</v>
      </c>
    </row>
    <row r="724" spans="1:10" x14ac:dyDescent="0.2">
      <c r="A724" s="250" t="s">
        <v>917</v>
      </c>
      <c r="B724" s="230" t="s">
        <v>1612</v>
      </c>
      <c r="C724" s="230" t="s">
        <v>21</v>
      </c>
      <c r="D724" s="230" t="s">
        <v>1613</v>
      </c>
      <c r="E724" s="238" t="s">
        <v>920</v>
      </c>
      <c r="F724" s="238"/>
      <c r="G724" s="230" t="s">
        <v>812</v>
      </c>
      <c r="H724" s="239">
        <v>0.1242</v>
      </c>
      <c r="I724" s="240">
        <v>37.43</v>
      </c>
      <c r="J724" s="251">
        <v>4.6399999999999997</v>
      </c>
    </row>
    <row r="725" spans="1:10" ht="25.5" x14ac:dyDescent="0.2">
      <c r="A725" s="252"/>
      <c r="B725" s="253"/>
      <c r="C725" s="253"/>
      <c r="D725" s="253"/>
      <c r="E725" s="253" t="s">
        <v>926</v>
      </c>
      <c r="F725" s="254">
        <v>1.8774386045444114</v>
      </c>
      <c r="G725" s="253" t="s">
        <v>927</v>
      </c>
      <c r="H725" s="254">
        <v>2.21</v>
      </c>
      <c r="I725" s="253" t="s">
        <v>928</v>
      </c>
      <c r="J725" s="255">
        <v>4.09</v>
      </c>
    </row>
    <row r="726" spans="1:10" ht="26.25" thickBot="1" x14ac:dyDescent="0.25">
      <c r="A726" s="252"/>
      <c r="B726" s="253"/>
      <c r="C726" s="253"/>
      <c r="D726" s="253"/>
      <c r="E726" s="253" t="s">
        <v>929</v>
      </c>
      <c r="F726" s="254">
        <v>2.4900000000000002</v>
      </c>
      <c r="G726" s="253"/>
      <c r="H726" s="256" t="s">
        <v>930</v>
      </c>
      <c r="I726" s="256"/>
      <c r="J726" s="255">
        <v>13.38</v>
      </c>
    </row>
    <row r="727" spans="1:10" ht="15" thickTop="1" x14ac:dyDescent="0.2">
      <c r="A727" s="257"/>
      <c r="B727" s="241"/>
      <c r="C727" s="241"/>
      <c r="D727" s="241"/>
      <c r="E727" s="241"/>
      <c r="F727" s="241"/>
      <c r="G727" s="241"/>
      <c r="H727" s="241"/>
      <c r="I727" s="241"/>
      <c r="J727" s="258"/>
    </row>
    <row r="728" spans="1:10" ht="30" x14ac:dyDescent="0.2">
      <c r="A728" s="259" t="s">
        <v>239</v>
      </c>
      <c r="B728" s="227" t="s">
        <v>786</v>
      </c>
      <c r="C728" s="227" t="s">
        <v>787</v>
      </c>
      <c r="D728" s="227" t="s">
        <v>788</v>
      </c>
      <c r="E728" s="231" t="s">
        <v>789</v>
      </c>
      <c r="F728" s="231"/>
      <c r="G728" s="227" t="s">
        <v>790</v>
      </c>
      <c r="H728" s="227" t="s">
        <v>791</v>
      </c>
      <c r="I728" s="227" t="s">
        <v>792</v>
      </c>
      <c r="J728" s="260" t="s">
        <v>793</v>
      </c>
    </row>
    <row r="729" spans="1:10" ht="25.5" x14ac:dyDescent="0.2">
      <c r="A729" s="261" t="s">
        <v>909</v>
      </c>
      <c r="B729" s="228" t="s">
        <v>240</v>
      </c>
      <c r="C729" s="228" t="s">
        <v>9</v>
      </c>
      <c r="D729" s="228" t="s">
        <v>241</v>
      </c>
      <c r="E729" s="232" t="s">
        <v>1558</v>
      </c>
      <c r="F729" s="232"/>
      <c r="G729" s="228" t="s">
        <v>6</v>
      </c>
      <c r="H729" s="233">
        <v>1</v>
      </c>
      <c r="I729" s="234">
        <v>293.13</v>
      </c>
      <c r="J729" s="262">
        <v>293.13</v>
      </c>
    </row>
    <row r="730" spans="1:10" ht="25.5" x14ac:dyDescent="0.2">
      <c r="A730" s="248" t="s">
        <v>911</v>
      </c>
      <c r="B730" s="229" t="s">
        <v>1322</v>
      </c>
      <c r="C730" s="229" t="s">
        <v>21</v>
      </c>
      <c r="D730" s="229" t="s">
        <v>1323</v>
      </c>
      <c r="E730" s="235" t="s">
        <v>934</v>
      </c>
      <c r="F730" s="235"/>
      <c r="G730" s="229" t="s">
        <v>914</v>
      </c>
      <c r="H730" s="236">
        <v>1.837</v>
      </c>
      <c r="I730" s="237">
        <v>21.51</v>
      </c>
      <c r="J730" s="249">
        <v>39.51</v>
      </c>
    </row>
    <row r="731" spans="1:10" ht="25.5" x14ac:dyDescent="0.2">
      <c r="A731" s="248" t="s">
        <v>911</v>
      </c>
      <c r="B731" s="229" t="s">
        <v>1614</v>
      </c>
      <c r="C731" s="229" t="s">
        <v>21</v>
      </c>
      <c r="D731" s="229" t="s">
        <v>1615</v>
      </c>
      <c r="E731" s="235" t="s">
        <v>934</v>
      </c>
      <c r="F731" s="235"/>
      <c r="G731" s="229" t="s">
        <v>914</v>
      </c>
      <c r="H731" s="236">
        <v>1.6339999999999999</v>
      </c>
      <c r="I731" s="237">
        <v>27.34</v>
      </c>
      <c r="J731" s="249">
        <v>44.67</v>
      </c>
    </row>
    <row r="732" spans="1:10" ht="25.5" x14ac:dyDescent="0.2">
      <c r="A732" s="250" t="s">
        <v>917</v>
      </c>
      <c r="B732" s="230" t="s">
        <v>1616</v>
      </c>
      <c r="C732" s="230" t="s">
        <v>9</v>
      </c>
      <c r="D732" s="230" t="s">
        <v>1617</v>
      </c>
      <c r="E732" s="238" t="s">
        <v>920</v>
      </c>
      <c r="F732" s="238"/>
      <c r="G732" s="230" t="s">
        <v>121</v>
      </c>
      <c r="H732" s="239">
        <v>8.7200000000000006</v>
      </c>
      <c r="I732" s="240">
        <v>2.89</v>
      </c>
      <c r="J732" s="251">
        <v>25.2</v>
      </c>
    </row>
    <row r="733" spans="1:10" x14ac:dyDescent="0.2">
      <c r="A733" s="250" t="s">
        <v>917</v>
      </c>
      <c r="B733" s="230" t="s">
        <v>1618</v>
      </c>
      <c r="C733" s="230" t="s">
        <v>9</v>
      </c>
      <c r="D733" s="230" t="s">
        <v>1619</v>
      </c>
      <c r="E733" s="238" t="s">
        <v>920</v>
      </c>
      <c r="F733" s="238"/>
      <c r="G733" s="230" t="s">
        <v>6</v>
      </c>
      <c r="H733" s="239">
        <v>1.05</v>
      </c>
      <c r="I733" s="240">
        <v>175</v>
      </c>
      <c r="J733" s="251">
        <v>183.75</v>
      </c>
    </row>
    <row r="734" spans="1:10" ht="25.5" x14ac:dyDescent="0.2">
      <c r="A734" s="252"/>
      <c r="B734" s="253"/>
      <c r="C734" s="253"/>
      <c r="D734" s="253"/>
      <c r="E734" s="253" t="s">
        <v>926</v>
      </c>
      <c r="F734" s="254">
        <v>26.977277943539132</v>
      </c>
      <c r="G734" s="253" t="s">
        <v>927</v>
      </c>
      <c r="H734" s="254">
        <v>31.79</v>
      </c>
      <c r="I734" s="253" t="s">
        <v>928</v>
      </c>
      <c r="J734" s="255">
        <v>58.77</v>
      </c>
    </row>
    <row r="735" spans="1:10" ht="26.25" thickBot="1" x14ac:dyDescent="0.25">
      <c r="A735" s="252"/>
      <c r="B735" s="253"/>
      <c r="C735" s="253"/>
      <c r="D735" s="253"/>
      <c r="E735" s="253" t="s">
        <v>929</v>
      </c>
      <c r="F735" s="254">
        <v>67.06</v>
      </c>
      <c r="G735" s="253"/>
      <c r="H735" s="256" t="s">
        <v>930</v>
      </c>
      <c r="I735" s="256"/>
      <c r="J735" s="255">
        <v>360.19</v>
      </c>
    </row>
    <row r="736" spans="1:10" ht="15" thickTop="1" x14ac:dyDescent="0.2">
      <c r="A736" s="257"/>
      <c r="B736" s="241"/>
      <c r="C736" s="241"/>
      <c r="D736" s="241"/>
      <c r="E736" s="241"/>
      <c r="F736" s="241"/>
      <c r="G736" s="241"/>
      <c r="H736" s="241"/>
      <c r="I736" s="241"/>
      <c r="J736" s="258"/>
    </row>
    <row r="737" spans="1:10" ht="30" x14ac:dyDescent="0.2">
      <c r="A737" s="259" t="s">
        <v>764</v>
      </c>
      <c r="B737" s="227" t="s">
        <v>786</v>
      </c>
      <c r="C737" s="227" t="s">
        <v>787</v>
      </c>
      <c r="D737" s="227" t="s">
        <v>788</v>
      </c>
      <c r="E737" s="231" t="s">
        <v>789</v>
      </c>
      <c r="F737" s="231"/>
      <c r="G737" s="227" t="s">
        <v>790</v>
      </c>
      <c r="H737" s="227" t="s">
        <v>791</v>
      </c>
      <c r="I737" s="227" t="s">
        <v>792</v>
      </c>
      <c r="J737" s="260" t="s">
        <v>793</v>
      </c>
    </row>
    <row r="738" spans="1:10" ht="63.75" x14ac:dyDescent="0.2">
      <c r="A738" s="261" t="s">
        <v>909</v>
      </c>
      <c r="B738" s="228" t="s">
        <v>765</v>
      </c>
      <c r="C738" s="228" t="s">
        <v>79</v>
      </c>
      <c r="D738" s="228" t="s">
        <v>766</v>
      </c>
      <c r="E738" s="232" t="s">
        <v>1264</v>
      </c>
      <c r="F738" s="232"/>
      <c r="G738" s="228" t="s">
        <v>74</v>
      </c>
      <c r="H738" s="233">
        <v>1</v>
      </c>
      <c r="I738" s="234">
        <v>36990</v>
      </c>
      <c r="J738" s="262">
        <v>36990</v>
      </c>
    </row>
    <row r="739" spans="1:10" ht="63.75" x14ac:dyDescent="0.2">
      <c r="A739" s="250" t="s">
        <v>917</v>
      </c>
      <c r="B739" s="230" t="s">
        <v>1620</v>
      </c>
      <c r="C739" s="230" t="s">
        <v>79</v>
      </c>
      <c r="D739" s="230" t="s">
        <v>1621</v>
      </c>
      <c r="E739" s="238" t="s">
        <v>1382</v>
      </c>
      <c r="F739" s="238"/>
      <c r="G739" s="230" t="s">
        <v>74</v>
      </c>
      <c r="H739" s="239">
        <v>1</v>
      </c>
      <c r="I739" s="240">
        <v>36990</v>
      </c>
      <c r="J739" s="251">
        <v>36990</v>
      </c>
    </row>
    <row r="740" spans="1:10" ht="25.5" x14ac:dyDescent="0.2">
      <c r="A740" s="252"/>
      <c r="B740" s="253"/>
      <c r="C740" s="253"/>
      <c r="D740" s="253"/>
      <c r="E740" s="253" t="s">
        <v>926</v>
      </c>
      <c r="F740" s="254">
        <v>0</v>
      </c>
      <c r="G740" s="253" t="s">
        <v>927</v>
      </c>
      <c r="H740" s="254">
        <v>0</v>
      </c>
      <c r="I740" s="253" t="s">
        <v>928</v>
      </c>
      <c r="J740" s="255">
        <v>0</v>
      </c>
    </row>
    <row r="741" spans="1:10" ht="26.25" thickBot="1" x14ac:dyDescent="0.25">
      <c r="A741" s="252"/>
      <c r="B741" s="253"/>
      <c r="C741" s="253"/>
      <c r="D741" s="253"/>
      <c r="E741" s="253" t="s">
        <v>929</v>
      </c>
      <c r="F741" s="254">
        <v>8463.31</v>
      </c>
      <c r="G741" s="253"/>
      <c r="H741" s="256" t="s">
        <v>930</v>
      </c>
      <c r="I741" s="256"/>
      <c r="J741" s="255">
        <v>45453.31</v>
      </c>
    </row>
    <row r="742" spans="1:10" ht="15" thickTop="1" x14ac:dyDescent="0.2">
      <c r="A742" s="257"/>
      <c r="B742" s="241"/>
      <c r="C742" s="241"/>
      <c r="D742" s="241"/>
      <c r="E742" s="241"/>
      <c r="F742" s="241"/>
      <c r="G742" s="241"/>
      <c r="H742" s="241"/>
      <c r="I742" s="241"/>
      <c r="J742" s="258"/>
    </row>
    <row r="743" spans="1:10" ht="30" x14ac:dyDescent="0.2">
      <c r="A743" s="259" t="s">
        <v>245</v>
      </c>
      <c r="B743" s="227" t="s">
        <v>786</v>
      </c>
      <c r="C743" s="227" t="s">
        <v>787</v>
      </c>
      <c r="D743" s="227" t="s">
        <v>788</v>
      </c>
      <c r="E743" s="231" t="s">
        <v>789</v>
      </c>
      <c r="F743" s="231"/>
      <c r="G743" s="227" t="s">
        <v>790</v>
      </c>
      <c r="H743" s="227" t="s">
        <v>791</v>
      </c>
      <c r="I743" s="227" t="s">
        <v>792</v>
      </c>
      <c r="J743" s="260" t="s">
        <v>793</v>
      </c>
    </row>
    <row r="744" spans="1:10" ht="25.5" x14ac:dyDescent="0.2">
      <c r="A744" s="261" t="s">
        <v>909</v>
      </c>
      <c r="B744" s="228" t="s">
        <v>246</v>
      </c>
      <c r="C744" s="228" t="s">
        <v>9</v>
      </c>
      <c r="D744" s="228" t="s">
        <v>247</v>
      </c>
      <c r="E744" s="232" t="s">
        <v>931</v>
      </c>
      <c r="F744" s="232"/>
      <c r="G744" s="228" t="s">
        <v>6</v>
      </c>
      <c r="H744" s="233">
        <v>1</v>
      </c>
      <c r="I744" s="234">
        <v>15.84</v>
      </c>
      <c r="J744" s="262">
        <v>15.84</v>
      </c>
    </row>
    <row r="745" spans="1:10" ht="25.5" x14ac:dyDescent="0.2">
      <c r="A745" s="248" t="s">
        <v>911</v>
      </c>
      <c r="B745" s="229" t="s">
        <v>974</v>
      </c>
      <c r="C745" s="229" t="s">
        <v>21</v>
      </c>
      <c r="D745" s="229" t="s">
        <v>975</v>
      </c>
      <c r="E745" s="235" t="s">
        <v>934</v>
      </c>
      <c r="F745" s="235"/>
      <c r="G745" s="229" t="s">
        <v>914</v>
      </c>
      <c r="H745" s="236">
        <v>8.1000000000000003E-2</v>
      </c>
      <c r="I745" s="237">
        <v>21.52</v>
      </c>
      <c r="J745" s="249">
        <v>1.74</v>
      </c>
    </row>
    <row r="746" spans="1:10" ht="25.5" x14ac:dyDescent="0.2">
      <c r="A746" s="248" t="s">
        <v>911</v>
      </c>
      <c r="B746" s="229" t="s">
        <v>1292</v>
      </c>
      <c r="C746" s="229" t="s">
        <v>21</v>
      </c>
      <c r="D746" s="229" t="s">
        <v>1293</v>
      </c>
      <c r="E746" s="235" t="s">
        <v>934</v>
      </c>
      <c r="F746" s="235"/>
      <c r="G746" s="229" t="s">
        <v>914</v>
      </c>
      <c r="H746" s="236">
        <v>8.1000000000000003E-2</v>
      </c>
      <c r="I746" s="237">
        <v>26.23</v>
      </c>
      <c r="J746" s="249">
        <v>2.12</v>
      </c>
    </row>
    <row r="747" spans="1:10" ht="25.5" x14ac:dyDescent="0.2">
      <c r="A747" s="248" t="s">
        <v>911</v>
      </c>
      <c r="B747" s="229" t="s">
        <v>939</v>
      </c>
      <c r="C747" s="229" t="s">
        <v>21</v>
      </c>
      <c r="D747" s="229" t="s">
        <v>916</v>
      </c>
      <c r="E747" s="235" t="s">
        <v>934</v>
      </c>
      <c r="F747" s="235"/>
      <c r="G747" s="229" t="s">
        <v>914</v>
      </c>
      <c r="H747" s="236">
        <v>0.28599999999999998</v>
      </c>
      <c r="I747" s="237">
        <v>21.14</v>
      </c>
      <c r="J747" s="249">
        <v>6.04</v>
      </c>
    </row>
    <row r="748" spans="1:10" ht="25.5" x14ac:dyDescent="0.2">
      <c r="A748" s="248" t="s">
        <v>911</v>
      </c>
      <c r="B748" s="229" t="s">
        <v>1294</v>
      </c>
      <c r="C748" s="229" t="s">
        <v>21</v>
      </c>
      <c r="D748" s="229" t="s">
        <v>1295</v>
      </c>
      <c r="E748" s="235" t="s">
        <v>934</v>
      </c>
      <c r="F748" s="235"/>
      <c r="G748" s="229" t="s">
        <v>914</v>
      </c>
      <c r="H748" s="236">
        <v>3.1E-2</v>
      </c>
      <c r="I748" s="237">
        <v>23.75</v>
      </c>
      <c r="J748" s="249">
        <v>0.73</v>
      </c>
    </row>
    <row r="749" spans="1:10" x14ac:dyDescent="0.2">
      <c r="A749" s="250" t="s">
        <v>917</v>
      </c>
      <c r="B749" s="230" t="s">
        <v>1622</v>
      </c>
      <c r="C749" s="230" t="s">
        <v>9</v>
      </c>
      <c r="D749" s="230" t="s">
        <v>1623</v>
      </c>
      <c r="E749" s="238" t="s">
        <v>920</v>
      </c>
      <c r="F749" s="238"/>
      <c r="G749" s="230" t="s">
        <v>121</v>
      </c>
      <c r="H749" s="239">
        <v>0.01</v>
      </c>
      <c r="I749" s="240">
        <v>37.799999999999997</v>
      </c>
      <c r="J749" s="251">
        <v>0.37</v>
      </c>
    </row>
    <row r="750" spans="1:10" x14ac:dyDescent="0.2">
      <c r="A750" s="250" t="s">
        <v>917</v>
      </c>
      <c r="B750" s="230" t="s">
        <v>1296</v>
      </c>
      <c r="C750" s="230" t="s">
        <v>9</v>
      </c>
      <c r="D750" s="230" t="s">
        <v>1297</v>
      </c>
      <c r="E750" s="238" t="s">
        <v>920</v>
      </c>
      <c r="F750" s="238"/>
      <c r="G750" s="230" t="s">
        <v>109</v>
      </c>
      <c r="H750" s="239">
        <v>0.25</v>
      </c>
      <c r="I750" s="240">
        <v>12.81</v>
      </c>
      <c r="J750" s="251">
        <v>3.2</v>
      </c>
    </row>
    <row r="751" spans="1:10" ht="25.5" x14ac:dyDescent="0.2">
      <c r="A751" s="250" t="s">
        <v>917</v>
      </c>
      <c r="B751" s="230" t="s">
        <v>1298</v>
      </c>
      <c r="C751" s="230" t="s">
        <v>9</v>
      </c>
      <c r="D751" s="230" t="s">
        <v>1299</v>
      </c>
      <c r="E751" s="238" t="s">
        <v>920</v>
      </c>
      <c r="F751" s="238"/>
      <c r="G751" s="230" t="s">
        <v>109</v>
      </c>
      <c r="H751" s="239">
        <v>0.15</v>
      </c>
      <c r="I751" s="240">
        <v>9.09</v>
      </c>
      <c r="J751" s="251">
        <v>1.36</v>
      </c>
    </row>
    <row r="752" spans="1:10" x14ac:dyDescent="0.2">
      <c r="A752" s="250" t="s">
        <v>917</v>
      </c>
      <c r="B752" s="230" t="s">
        <v>1300</v>
      </c>
      <c r="C752" s="230" t="s">
        <v>9</v>
      </c>
      <c r="D752" s="230" t="s">
        <v>1301</v>
      </c>
      <c r="E752" s="238" t="s">
        <v>920</v>
      </c>
      <c r="F752" s="238"/>
      <c r="G752" s="230" t="s">
        <v>121</v>
      </c>
      <c r="H752" s="239">
        <v>0.01</v>
      </c>
      <c r="I752" s="240">
        <v>28.41</v>
      </c>
      <c r="J752" s="251">
        <v>0.28000000000000003</v>
      </c>
    </row>
    <row r="753" spans="1:10" ht="25.5" x14ac:dyDescent="0.2">
      <c r="A753" s="252"/>
      <c r="B753" s="253"/>
      <c r="C753" s="253"/>
      <c r="D753" s="253"/>
      <c r="E753" s="253" t="s">
        <v>926</v>
      </c>
      <c r="F753" s="254">
        <v>3.350929538673399</v>
      </c>
      <c r="G753" s="253" t="s">
        <v>927</v>
      </c>
      <c r="H753" s="254">
        <v>3.95</v>
      </c>
      <c r="I753" s="253" t="s">
        <v>928</v>
      </c>
      <c r="J753" s="255">
        <v>7.3</v>
      </c>
    </row>
    <row r="754" spans="1:10" ht="26.25" thickBot="1" x14ac:dyDescent="0.25">
      <c r="A754" s="252"/>
      <c r="B754" s="253"/>
      <c r="C754" s="253"/>
      <c r="D754" s="253"/>
      <c r="E754" s="253" t="s">
        <v>929</v>
      </c>
      <c r="F754" s="254">
        <v>3.62</v>
      </c>
      <c r="G754" s="253"/>
      <c r="H754" s="256" t="s">
        <v>930</v>
      </c>
      <c r="I754" s="256"/>
      <c r="J754" s="255">
        <v>19.46</v>
      </c>
    </row>
    <row r="755" spans="1:10" ht="15" thickTop="1" x14ac:dyDescent="0.2">
      <c r="A755" s="257"/>
      <c r="B755" s="241"/>
      <c r="C755" s="241"/>
      <c r="D755" s="241"/>
      <c r="E755" s="241"/>
      <c r="F755" s="241"/>
      <c r="G755" s="241"/>
      <c r="H755" s="241"/>
      <c r="I755" s="241"/>
      <c r="J755" s="258"/>
    </row>
    <row r="756" spans="1:10" ht="30" x14ac:dyDescent="0.2">
      <c r="A756" s="259" t="s">
        <v>249</v>
      </c>
      <c r="B756" s="227" t="s">
        <v>786</v>
      </c>
      <c r="C756" s="227" t="s">
        <v>787</v>
      </c>
      <c r="D756" s="227" t="s">
        <v>788</v>
      </c>
      <c r="E756" s="231" t="s">
        <v>789</v>
      </c>
      <c r="F756" s="231"/>
      <c r="G756" s="227" t="s">
        <v>790</v>
      </c>
      <c r="H756" s="227" t="s">
        <v>791</v>
      </c>
      <c r="I756" s="227" t="s">
        <v>792</v>
      </c>
      <c r="J756" s="260" t="s">
        <v>793</v>
      </c>
    </row>
    <row r="757" spans="1:10" ht="25.5" x14ac:dyDescent="0.2">
      <c r="A757" s="261" t="s">
        <v>909</v>
      </c>
      <c r="B757" s="228" t="s">
        <v>250</v>
      </c>
      <c r="C757" s="228" t="s">
        <v>9</v>
      </c>
      <c r="D757" s="228" t="s">
        <v>251</v>
      </c>
      <c r="E757" s="232" t="s">
        <v>1558</v>
      </c>
      <c r="F757" s="232"/>
      <c r="G757" s="228" t="s">
        <v>6</v>
      </c>
      <c r="H757" s="233">
        <v>1</v>
      </c>
      <c r="I757" s="234">
        <v>537.64</v>
      </c>
      <c r="J757" s="262">
        <v>537.64</v>
      </c>
    </row>
    <row r="758" spans="1:10" ht="25.5" x14ac:dyDescent="0.2">
      <c r="A758" s="248" t="s">
        <v>911</v>
      </c>
      <c r="B758" s="229" t="s">
        <v>1322</v>
      </c>
      <c r="C758" s="229" t="s">
        <v>21</v>
      </c>
      <c r="D758" s="229" t="s">
        <v>1323</v>
      </c>
      <c r="E758" s="235" t="s">
        <v>934</v>
      </c>
      <c r="F758" s="235"/>
      <c r="G758" s="229" t="s">
        <v>914</v>
      </c>
      <c r="H758" s="236">
        <v>0.42099999999999999</v>
      </c>
      <c r="I758" s="237">
        <v>21.51</v>
      </c>
      <c r="J758" s="249">
        <v>9.0500000000000007</v>
      </c>
    </row>
    <row r="759" spans="1:10" ht="25.5" x14ac:dyDescent="0.2">
      <c r="A759" s="248" t="s">
        <v>911</v>
      </c>
      <c r="B759" s="229" t="s">
        <v>937</v>
      </c>
      <c r="C759" s="229" t="s">
        <v>21</v>
      </c>
      <c r="D759" s="229" t="s">
        <v>938</v>
      </c>
      <c r="E759" s="235" t="s">
        <v>934</v>
      </c>
      <c r="F759" s="235"/>
      <c r="G759" s="229" t="s">
        <v>914</v>
      </c>
      <c r="H759" s="236">
        <v>0.42099999999999999</v>
      </c>
      <c r="I759" s="237">
        <v>26.6</v>
      </c>
      <c r="J759" s="249">
        <v>11.19</v>
      </c>
    </row>
    <row r="760" spans="1:10" x14ac:dyDescent="0.2">
      <c r="A760" s="250" t="s">
        <v>917</v>
      </c>
      <c r="B760" s="230" t="s">
        <v>1624</v>
      </c>
      <c r="C760" s="230" t="s">
        <v>9</v>
      </c>
      <c r="D760" s="230" t="s">
        <v>1625</v>
      </c>
      <c r="E760" s="238" t="s">
        <v>920</v>
      </c>
      <c r="F760" s="238"/>
      <c r="G760" s="230" t="s">
        <v>6</v>
      </c>
      <c r="H760" s="239">
        <v>1.05</v>
      </c>
      <c r="I760" s="240">
        <v>67.959999999999994</v>
      </c>
      <c r="J760" s="251">
        <v>71.349999999999994</v>
      </c>
    </row>
    <row r="761" spans="1:10" ht="25.5" x14ac:dyDescent="0.2">
      <c r="A761" s="250" t="s">
        <v>917</v>
      </c>
      <c r="B761" s="230" t="s">
        <v>1626</v>
      </c>
      <c r="C761" s="230" t="s">
        <v>9</v>
      </c>
      <c r="D761" s="230" t="s">
        <v>1627</v>
      </c>
      <c r="E761" s="238" t="s">
        <v>920</v>
      </c>
      <c r="F761" s="238"/>
      <c r="G761" s="230" t="s">
        <v>6</v>
      </c>
      <c r="H761" s="239">
        <v>1</v>
      </c>
      <c r="I761" s="240">
        <v>440</v>
      </c>
      <c r="J761" s="251">
        <v>440</v>
      </c>
    </row>
    <row r="762" spans="1:10" x14ac:dyDescent="0.2">
      <c r="A762" s="250" t="s">
        <v>917</v>
      </c>
      <c r="B762" s="230" t="s">
        <v>1628</v>
      </c>
      <c r="C762" s="230" t="s">
        <v>9</v>
      </c>
      <c r="D762" s="230" t="s">
        <v>1629</v>
      </c>
      <c r="E762" s="238" t="s">
        <v>920</v>
      </c>
      <c r="F762" s="238"/>
      <c r="G762" s="230" t="s">
        <v>121</v>
      </c>
      <c r="H762" s="239">
        <v>0.215</v>
      </c>
      <c r="I762" s="240">
        <v>28.16</v>
      </c>
      <c r="J762" s="251">
        <v>6.05</v>
      </c>
    </row>
    <row r="763" spans="1:10" ht="25.5" x14ac:dyDescent="0.2">
      <c r="A763" s="252"/>
      <c r="B763" s="253"/>
      <c r="C763" s="253"/>
      <c r="D763" s="253"/>
      <c r="E763" s="253" t="s">
        <v>926</v>
      </c>
      <c r="F763" s="254">
        <v>6.4585724122102368</v>
      </c>
      <c r="G763" s="253" t="s">
        <v>927</v>
      </c>
      <c r="H763" s="254">
        <v>7.61</v>
      </c>
      <c r="I763" s="253" t="s">
        <v>928</v>
      </c>
      <c r="J763" s="255">
        <v>14.07</v>
      </c>
    </row>
    <row r="764" spans="1:10" ht="26.25" thickBot="1" x14ac:dyDescent="0.25">
      <c r="A764" s="252"/>
      <c r="B764" s="253"/>
      <c r="C764" s="253"/>
      <c r="D764" s="253"/>
      <c r="E764" s="253" t="s">
        <v>929</v>
      </c>
      <c r="F764" s="254">
        <v>123.01</v>
      </c>
      <c r="G764" s="253"/>
      <c r="H764" s="256" t="s">
        <v>930</v>
      </c>
      <c r="I764" s="256"/>
      <c r="J764" s="255">
        <v>660.65</v>
      </c>
    </row>
    <row r="765" spans="1:10" ht="15" thickTop="1" x14ac:dyDescent="0.2">
      <c r="A765" s="257"/>
      <c r="B765" s="241"/>
      <c r="C765" s="241"/>
      <c r="D765" s="241"/>
      <c r="E765" s="241"/>
      <c r="F765" s="241"/>
      <c r="G765" s="241"/>
      <c r="H765" s="241"/>
      <c r="I765" s="241"/>
      <c r="J765" s="258"/>
    </row>
    <row r="766" spans="1:10" ht="30" x14ac:dyDescent="0.2">
      <c r="A766" s="259" t="s">
        <v>252</v>
      </c>
      <c r="B766" s="227" t="s">
        <v>786</v>
      </c>
      <c r="C766" s="227" t="s">
        <v>787</v>
      </c>
      <c r="D766" s="227" t="s">
        <v>788</v>
      </c>
      <c r="E766" s="231" t="s">
        <v>789</v>
      </c>
      <c r="F766" s="231"/>
      <c r="G766" s="227" t="s">
        <v>790</v>
      </c>
      <c r="H766" s="227" t="s">
        <v>791</v>
      </c>
      <c r="I766" s="227" t="s">
        <v>792</v>
      </c>
      <c r="J766" s="260" t="s">
        <v>793</v>
      </c>
    </row>
    <row r="767" spans="1:10" ht="38.25" x14ac:dyDescent="0.2">
      <c r="A767" s="261" t="s">
        <v>909</v>
      </c>
      <c r="B767" s="228" t="s">
        <v>253</v>
      </c>
      <c r="C767" s="228" t="s">
        <v>79</v>
      </c>
      <c r="D767" s="228" t="s">
        <v>254</v>
      </c>
      <c r="E767" s="232" t="s">
        <v>1630</v>
      </c>
      <c r="F767" s="232"/>
      <c r="G767" s="228" t="s">
        <v>6</v>
      </c>
      <c r="H767" s="233">
        <v>1</v>
      </c>
      <c r="I767" s="234">
        <v>208.68</v>
      </c>
      <c r="J767" s="262">
        <v>208.68</v>
      </c>
    </row>
    <row r="768" spans="1:10" ht="25.5" x14ac:dyDescent="0.2">
      <c r="A768" s="250" t="s">
        <v>917</v>
      </c>
      <c r="B768" s="230" t="s">
        <v>1631</v>
      </c>
      <c r="C768" s="230" t="s">
        <v>79</v>
      </c>
      <c r="D768" s="230" t="s">
        <v>1632</v>
      </c>
      <c r="E768" s="238" t="s">
        <v>920</v>
      </c>
      <c r="F768" s="238"/>
      <c r="G768" s="230" t="s">
        <v>6</v>
      </c>
      <c r="H768" s="239">
        <v>1</v>
      </c>
      <c r="I768" s="240">
        <v>208.68</v>
      </c>
      <c r="J768" s="251">
        <v>208.68</v>
      </c>
    </row>
    <row r="769" spans="1:10" ht="25.5" x14ac:dyDescent="0.2">
      <c r="A769" s="252"/>
      <c r="B769" s="253"/>
      <c r="C769" s="253"/>
      <c r="D769" s="253"/>
      <c r="E769" s="253" t="s">
        <v>926</v>
      </c>
      <c r="F769" s="254">
        <v>0</v>
      </c>
      <c r="G769" s="253" t="s">
        <v>927</v>
      </c>
      <c r="H769" s="254">
        <v>0</v>
      </c>
      <c r="I769" s="253" t="s">
        <v>928</v>
      </c>
      <c r="J769" s="255">
        <v>0</v>
      </c>
    </row>
    <row r="770" spans="1:10" ht="26.25" thickBot="1" x14ac:dyDescent="0.25">
      <c r="A770" s="252"/>
      <c r="B770" s="253"/>
      <c r="C770" s="253"/>
      <c r="D770" s="253"/>
      <c r="E770" s="253" t="s">
        <v>929</v>
      </c>
      <c r="F770" s="254">
        <v>47.74</v>
      </c>
      <c r="G770" s="253"/>
      <c r="H770" s="256" t="s">
        <v>930</v>
      </c>
      <c r="I770" s="256"/>
      <c r="J770" s="255">
        <v>256.42</v>
      </c>
    </row>
    <row r="771" spans="1:10" ht="15" thickTop="1" x14ac:dyDescent="0.2">
      <c r="A771" s="257"/>
      <c r="B771" s="241"/>
      <c r="C771" s="241"/>
      <c r="D771" s="241"/>
      <c r="E771" s="241"/>
      <c r="F771" s="241"/>
      <c r="G771" s="241"/>
      <c r="H771" s="241"/>
      <c r="I771" s="241"/>
      <c r="J771" s="258"/>
    </row>
    <row r="772" spans="1:10" ht="30" x14ac:dyDescent="0.2">
      <c r="A772" s="259" t="s">
        <v>259</v>
      </c>
      <c r="B772" s="227" t="s">
        <v>786</v>
      </c>
      <c r="C772" s="227" t="s">
        <v>787</v>
      </c>
      <c r="D772" s="227" t="s">
        <v>788</v>
      </c>
      <c r="E772" s="231" t="s">
        <v>789</v>
      </c>
      <c r="F772" s="231"/>
      <c r="G772" s="227" t="s">
        <v>790</v>
      </c>
      <c r="H772" s="227" t="s">
        <v>791</v>
      </c>
      <c r="I772" s="227" t="s">
        <v>792</v>
      </c>
      <c r="J772" s="260" t="s">
        <v>793</v>
      </c>
    </row>
    <row r="773" spans="1:10" ht="25.5" x14ac:dyDescent="0.2">
      <c r="A773" s="261" t="s">
        <v>909</v>
      </c>
      <c r="B773" s="228" t="s">
        <v>260</v>
      </c>
      <c r="C773" s="228" t="s">
        <v>9</v>
      </c>
      <c r="D773" s="228" t="s">
        <v>261</v>
      </c>
      <c r="E773" s="232" t="s">
        <v>1254</v>
      </c>
      <c r="F773" s="232"/>
      <c r="G773" s="228" t="s">
        <v>102</v>
      </c>
      <c r="H773" s="233">
        <v>1</v>
      </c>
      <c r="I773" s="234">
        <v>3833.19</v>
      </c>
      <c r="J773" s="262">
        <v>3833.19</v>
      </c>
    </row>
    <row r="774" spans="1:10" ht="25.5" x14ac:dyDescent="0.2">
      <c r="A774" s="248" t="s">
        <v>911</v>
      </c>
      <c r="B774" s="229" t="s">
        <v>1491</v>
      </c>
      <c r="C774" s="229" t="s">
        <v>21</v>
      </c>
      <c r="D774" s="229" t="s">
        <v>1492</v>
      </c>
      <c r="E774" s="235" t="s">
        <v>934</v>
      </c>
      <c r="F774" s="235"/>
      <c r="G774" s="229" t="s">
        <v>914</v>
      </c>
      <c r="H774" s="236">
        <v>8.8109999999999999</v>
      </c>
      <c r="I774" s="237">
        <v>21.14</v>
      </c>
      <c r="J774" s="249">
        <v>186.26</v>
      </c>
    </row>
    <row r="775" spans="1:10" ht="25.5" x14ac:dyDescent="0.2">
      <c r="A775" s="248" t="s">
        <v>911</v>
      </c>
      <c r="B775" s="229" t="s">
        <v>974</v>
      </c>
      <c r="C775" s="229" t="s">
        <v>21</v>
      </c>
      <c r="D775" s="229" t="s">
        <v>975</v>
      </c>
      <c r="E775" s="235" t="s">
        <v>934</v>
      </c>
      <c r="F775" s="235"/>
      <c r="G775" s="229" t="s">
        <v>914</v>
      </c>
      <c r="H775" s="236">
        <v>18.513000000000002</v>
      </c>
      <c r="I775" s="237">
        <v>21.52</v>
      </c>
      <c r="J775" s="249">
        <v>398.39</v>
      </c>
    </row>
    <row r="776" spans="1:10" ht="25.5" x14ac:dyDescent="0.2">
      <c r="A776" s="248" t="s">
        <v>911</v>
      </c>
      <c r="B776" s="229" t="s">
        <v>1322</v>
      </c>
      <c r="C776" s="229" t="s">
        <v>21</v>
      </c>
      <c r="D776" s="229" t="s">
        <v>1323</v>
      </c>
      <c r="E776" s="235" t="s">
        <v>934</v>
      </c>
      <c r="F776" s="235"/>
      <c r="G776" s="229" t="s">
        <v>914</v>
      </c>
      <c r="H776" s="236">
        <v>18.414000000000001</v>
      </c>
      <c r="I776" s="237">
        <v>21.51</v>
      </c>
      <c r="J776" s="249">
        <v>396.08</v>
      </c>
    </row>
    <row r="777" spans="1:10" ht="25.5" x14ac:dyDescent="0.2">
      <c r="A777" s="248" t="s">
        <v>911</v>
      </c>
      <c r="B777" s="229" t="s">
        <v>1493</v>
      </c>
      <c r="C777" s="229" t="s">
        <v>21</v>
      </c>
      <c r="D777" s="229" t="s">
        <v>1494</v>
      </c>
      <c r="E777" s="235" t="s">
        <v>934</v>
      </c>
      <c r="F777" s="235"/>
      <c r="G777" s="229" t="s">
        <v>914</v>
      </c>
      <c r="H777" s="236">
        <v>8.8109999999999999</v>
      </c>
      <c r="I777" s="237">
        <v>26.41</v>
      </c>
      <c r="J777" s="249">
        <v>232.69</v>
      </c>
    </row>
    <row r="778" spans="1:10" ht="25.5" x14ac:dyDescent="0.2">
      <c r="A778" s="248" t="s">
        <v>911</v>
      </c>
      <c r="B778" s="229" t="s">
        <v>1292</v>
      </c>
      <c r="C778" s="229" t="s">
        <v>21</v>
      </c>
      <c r="D778" s="229" t="s">
        <v>1293</v>
      </c>
      <c r="E778" s="235" t="s">
        <v>934</v>
      </c>
      <c r="F778" s="235"/>
      <c r="G778" s="229" t="s">
        <v>914</v>
      </c>
      <c r="H778" s="236">
        <v>14.256</v>
      </c>
      <c r="I778" s="237">
        <v>26.23</v>
      </c>
      <c r="J778" s="249">
        <v>373.93</v>
      </c>
    </row>
    <row r="779" spans="1:10" ht="25.5" x14ac:dyDescent="0.2">
      <c r="A779" s="248" t="s">
        <v>911</v>
      </c>
      <c r="B779" s="229" t="s">
        <v>1633</v>
      </c>
      <c r="C779" s="229" t="s">
        <v>21</v>
      </c>
      <c r="D779" s="229" t="s">
        <v>1634</v>
      </c>
      <c r="E779" s="235" t="s">
        <v>934</v>
      </c>
      <c r="F779" s="235"/>
      <c r="G779" s="229" t="s">
        <v>914</v>
      </c>
      <c r="H779" s="236">
        <v>4.6040000000000001</v>
      </c>
      <c r="I779" s="237">
        <v>23.49</v>
      </c>
      <c r="J779" s="249">
        <v>108.14</v>
      </c>
    </row>
    <row r="780" spans="1:10" x14ac:dyDescent="0.2">
      <c r="A780" s="250" t="s">
        <v>917</v>
      </c>
      <c r="B780" s="230" t="s">
        <v>940</v>
      </c>
      <c r="C780" s="230" t="s">
        <v>9</v>
      </c>
      <c r="D780" s="230" t="s">
        <v>941</v>
      </c>
      <c r="E780" s="238" t="s">
        <v>920</v>
      </c>
      <c r="F780" s="238"/>
      <c r="G780" s="230" t="s">
        <v>121</v>
      </c>
      <c r="H780" s="239">
        <v>362</v>
      </c>
      <c r="I780" s="240">
        <v>1.1000000000000001</v>
      </c>
      <c r="J780" s="251">
        <v>398.2</v>
      </c>
    </row>
    <row r="781" spans="1:10" x14ac:dyDescent="0.2">
      <c r="A781" s="250" t="s">
        <v>917</v>
      </c>
      <c r="B781" s="230" t="s">
        <v>942</v>
      </c>
      <c r="C781" s="230" t="s">
        <v>9</v>
      </c>
      <c r="D781" s="230" t="s">
        <v>943</v>
      </c>
      <c r="E781" s="238" t="s">
        <v>920</v>
      </c>
      <c r="F781" s="238"/>
      <c r="G781" s="230" t="s">
        <v>102</v>
      </c>
      <c r="H781" s="239">
        <v>0.65400000000000003</v>
      </c>
      <c r="I781" s="240">
        <v>86.11</v>
      </c>
      <c r="J781" s="251">
        <v>56.31</v>
      </c>
    </row>
    <row r="782" spans="1:10" x14ac:dyDescent="0.2">
      <c r="A782" s="250" t="s">
        <v>917</v>
      </c>
      <c r="B782" s="230" t="s">
        <v>1313</v>
      </c>
      <c r="C782" s="230" t="s">
        <v>9</v>
      </c>
      <c r="D782" s="230" t="s">
        <v>1314</v>
      </c>
      <c r="E782" s="238" t="s">
        <v>920</v>
      </c>
      <c r="F782" s="238"/>
      <c r="G782" s="230" t="s">
        <v>121</v>
      </c>
      <c r="H782" s="239">
        <v>20</v>
      </c>
      <c r="I782" s="240">
        <v>9.51</v>
      </c>
      <c r="J782" s="251">
        <v>190.2</v>
      </c>
    </row>
    <row r="783" spans="1:10" x14ac:dyDescent="0.2">
      <c r="A783" s="250" t="s">
        <v>917</v>
      </c>
      <c r="B783" s="230" t="s">
        <v>1635</v>
      </c>
      <c r="C783" s="230" t="s">
        <v>9</v>
      </c>
      <c r="D783" s="230" t="s">
        <v>1636</v>
      </c>
      <c r="E783" s="238" t="s">
        <v>920</v>
      </c>
      <c r="F783" s="238"/>
      <c r="G783" s="230" t="s">
        <v>121</v>
      </c>
      <c r="H783" s="239">
        <v>15</v>
      </c>
      <c r="I783" s="240">
        <v>9.5500000000000007</v>
      </c>
      <c r="J783" s="251">
        <v>143.25</v>
      </c>
    </row>
    <row r="784" spans="1:10" x14ac:dyDescent="0.2">
      <c r="A784" s="250" t="s">
        <v>917</v>
      </c>
      <c r="B784" s="230" t="s">
        <v>1637</v>
      </c>
      <c r="C784" s="230" t="s">
        <v>9</v>
      </c>
      <c r="D784" s="230" t="s">
        <v>1638</v>
      </c>
      <c r="E784" s="238" t="s">
        <v>920</v>
      </c>
      <c r="F784" s="238"/>
      <c r="G784" s="230" t="s">
        <v>121</v>
      </c>
      <c r="H784" s="239">
        <v>52</v>
      </c>
      <c r="I784" s="240">
        <v>11.25</v>
      </c>
      <c r="J784" s="251">
        <v>585</v>
      </c>
    </row>
    <row r="785" spans="1:10" ht="25.5" x14ac:dyDescent="0.2">
      <c r="A785" s="250" t="s">
        <v>917</v>
      </c>
      <c r="B785" s="230" t="s">
        <v>1315</v>
      </c>
      <c r="C785" s="230" t="s">
        <v>9</v>
      </c>
      <c r="D785" s="230" t="s">
        <v>1316</v>
      </c>
      <c r="E785" s="238" t="s">
        <v>920</v>
      </c>
      <c r="F785" s="238"/>
      <c r="G785" s="230" t="s">
        <v>121</v>
      </c>
      <c r="H785" s="239">
        <v>1.74</v>
      </c>
      <c r="I785" s="240">
        <v>26.5</v>
      </c>
      <c r="J785" s="251">
        <v>46.11</v>
      </c>
    </row>
    <row r="786" spans="1:10" x14ac:dyDescent="0.2">
      <c r="A786" s="250" t="s">
        <v>917</v>
      </c>
      <c r="B786" s="230" t="s">
        <v>1296</v>
      </c>
      <c r="C786" s="230" t="s">
        <v>9</v>
      </c>
      <c r="D786" s="230" t="s">
        <v>1297</v>
      </c>
      <c r="E786" s="238" t="s">
        <v>920</v>
      </c>
      <c r="F786" s="238"/>
      <c r="G786" s="230" t="s">
        <v>109</v>
      </c>
      <c r="H786" s="239">
        <v>18</v>
      </c>
      <c r="I786" s="240">
        <v>12.81</v>
      </c>
      <c r="J786" s="251">
        <v>230.58</v>
      </c>
    </row>
    <row r="787" spans="1:10" ht="25.5" x14ac:dyDescent="0.2">
      <c r="A787" s="250" t="s">
        <v>917</v>
      </c>
      <c r="B787" s="230" t="s">
        <v>1298</v>
      </c>
      <c r="C787" s="230" t="s">
        <v>9</v>
      </c>
      <c r="D787" s="230" t="s">
        <v>1299</v>
      </c>
      <c r="E787" s="238" t="s">
        <v>920</v>
      </c>
      <c r="F787" s="238"/>
      <c r="G787" s="230" t="s">
        <v>109</v>
      </c>
      <c r="H787" s="239">
        <v>32</v>
      </c>
      <c r="I787" s="240">
        <v>9.09</v>
      </c>
      <c r="J787" s="251">
        <v>290.88</v>
      </c>
    </row>
    <row r="788" spans="1:10" x14ac:dyDescent="0.2">
      <c r="A788" s="250" t="s">
        <v>917</v>
      </c>
      <c r="B788" s="230" t="s">
        <v>1300</v>
      </c>
      <c r="C788" s="230" t="s">
        <v>9</v>
      </c>
      <c r="D788" s="230" t="s">
        <v>1301</v>
      </c>
      <c r="E788" s="238" t="s">
        <v>920</v>
      </c>
      <c r="F788" s="238"/>
      <c r="G788" s="230" t="s">
        <v>121</v>
      </c>
      <c r="H788" s="239">
        <v>2.1</v>
      </c>
      <c r="I788" s="240">
        <v>28.41</v>
      </c>
      <c r="J788" s="251">
        <v>59.66</v>
      </c>
    </row>
    <row r="789" spans="1:10" x14ac:dyDescent="0.2">
      <c r="A789" s="250" t="s">
        <v>917</v>
      </c>
      <c r="B789" s="230" t="s">
        <v>1499</v>
      </c>
      <c r="C789" s="230" t="s">
        <v>9</v>
      </c>
      <c r="D789" s="230" t="s">
        <v>1500</v>
      </c>
      <c r="E789" s="238" t="s">
        <v>920</v>
      </c>
      <c r="F789" s="238"/>
      <c r="G789" s="230" t="s">
        <v>102</v>
      </c>
      <c r="H789" s="239">
        <v>0.38300000000000001</v>
      </c>
      <c r="I789" s="240">
        <v>179.06</v>
      </c>
      <c r="J789" s="251">
        <v>68.569999999999993</v>
      </c>
    </row>
    <row r="790" spans="1:10" x14ac:dyDescent="0.2">
      <c r="A790" s="250" t="s">
        <v>917</v>
      </c>
      <c r="B790" s="230" t="s">
        <v>1501</v>
      </c>
      <c r="C790" s="230" t="s">
        <v>9</v>
      </c>
      <c r="D790" s="230" t="s">
        <v>1502</v>
      </c>
      <c r="E790" s="238" t="s">
        <v>920</v>
      </c>
      <c r="F790" s="238"/>
      <c r="G790" s="230" t="s">
        <v>102</v>
      </c>
      <c r="H790" s="239">
        <v>0.38300000000000001</v>
      </c>
      <c r="I790" s="240">
        <v>180</v>
      </c>
      <c r="J790" s="251">
        <v>68.94</v>
      </c>
    </row>
    <row r="791" spans="1:10" ht="25.5" x14ac:dyDescent="0.2">
      <c r="A791" s="252"/>
      <c r="B791" s="253"/>
      <c r="C791" s="253"/>
      <c r="D791" s="253"/>
      <c r="E791" s="253" t="s">
        <v>926</v>
      </c>
      <c r="F791" s="254">
        <v>535.23066330043605</v>
      </c>
      <c r="G791" s="253" t="s">
        <v>927</v>
      </c>
      <c r="H791" s="254">
        <v>630.77</v>
      </c>
      <c r="I791" s="253" t="s">
        <v>928</v>
      </c>
      <c r="J791" s="255">
        <v>1166</v>
      </c>
    </row>
    <row r="792" spans="1:10" ht="26.25" thickBot="1" x14ac:dyDescent="0.25">
      <c r="A792" s="252"/>
      <c r="B792" s="253"/>
      <c r="C792" s="253"/>
      <c r="D792" s="253"/>
      <c r="E792" s="253" t="s">
        <v>929</v>
      </c>
      <c r="F792" s="254">
        <v>877.03</v>
      </c>
      <c r="G792" s="253"/>
      <c r="H792" s="256" t="s">
        <v>930</v>
      </c>
      <c r="I792" s="256"/>
      <c r="J792" s="255">
        <v>4710.22</v>
      </c>
    </row>
    <row r="793" spans="1:10" ht="15" thickTop="1" x14ac:dyDescent="0.2">
      <c r="A793" s="257"/>
      <c r="B793" s="241"/>
      <c r="C793" s="241"/>
      <c r="D793" s="241"/>
      <c r="E793" s="241"/>
      <c r="F793" s="241"/>
      <c r="G793" s="241"/>
      <c r="H793" s="241"/>
      <c r="I793" s="241"/>
      <c r="J793" s="258"/>
    </row>
    <row r="794" spans="1:10" ht="30" x14ac:dyDescent="0.2">
      <c r="A794" s="259" t="s">
        <v>262</v>
      </c>
      <c r="B794" s="227" t="s">
        <v>786</v>
      </c>
      <c r="C794" s="227" t="s">
        <v>787</v>
      </c>
      <c r="D794" s="227" t="s">
        <v>788</v>
      </c>
      <c r="E794" s="231" t="s">
        <v>789</v>
      </c>
      <c r="F794" s="231"/>
      <c r="G794" s="227" t="s">
        <v>790</v>
      </c>
      <c r="H794" s="227" t="s">
        <v>791</v>
      </c>
      <c r="I794" s="227" t="s">
        <v>792</v>
      </c>
      <c r="J794" s="260" t="s">
        <v>793</v>
      </c>
    </row>
    <row r="795" spans="1:10" ht="25.5" x14ac:dyDescent="0.2">
      <c r="A795" s="261" t="s">
        <v>909</v>
      </c>
      <c r="B795" s="228" t="s">
        <v>263</v>
      </c>
      <c r="C795" s="228" t="s">
        <v>9</v>
      </c>
      <c r="D795" s="228" t="s">
        <v>264</v>
      </c>
      <c r="E795" s="232" t="s">
        <v>1639</v>
      </c>
      <c r="F795" s="232"/>
      <c r="G795" s="228" t="s">
        <v>102</v>
      </c>
      <c r="H795" s="233">
        <v>1</v>
      </c>
      <c r="I795" s="234">
        <v>105.01</v>
      </c>
      <c r="J795" s="262">
        <v>105.01</v>
      </c>
    </row>
    <row r="796" spans="1:10" ht="25.5" x14ac:dyDescent="0.2">
      <c r="A796" s="248" t="s">
        <v>911</v>
      </c>
      <c r="B796" s="229" t="s">
        <v>939</v>
      </c>
      <c r="C796" s="229" t="s">
        <v>21</v>
      </c>
      <c r="D796" s="229" t="s">
        <v>916</v>
      </c>
      <c r="E796" s="235" t="s">
        <v>934</v>
      </c>
      <c r="F796" s="235"/>
      <c r="G796" s="229" t="s">
        <v>914</v>
      </c>
      <c r="H796" s="236">
        <v>4.9610000000000003</v>
      </c>
      <c r="I796" s="237">
        <v>21.14</v>
      </c>
      <c r="J796" s="249">
        <v>104.87</v>
      </c>
    </row>
    <row r="797" spans="1:10" ht="25.5" x14ac:dyDescent="0.2">
      <c r="A797" s="248" t="s">
        <v>911</v>
      </c>
      <c r="B797" s="229" t="s">
        <v>1294</v>
      </c>
      <c r="C797" s="229" t="s">
        <v>21</v>
      </c>
      <c r="D797" s="229" t="s">
        <v>1295</v>
      </c>
      <c r="E797" s="235" t="s">
        <v>934</v>
      </c>
      <c r="F797" s="235"/>
      <c r="G797" s="229" t="s">
        <v>914</v>
      </c>
      <c r="H797" s="236">
        <v>6.0000000000000001E-3</v>
      </c>
      <c r="I797" s="237">
        <v>23.75</v>
      </c>
      <c r="J797" s="249">
        <v>0.14000000000000001</v>
      </c>
    </row>
    <row r="798" spans="1:10" ht="25.5" x14ac:dyDescent="0.2">
      <c r="A798" s="252"/>
      <c r="B798" s="253"/>
      <c r="C798" s="253"/>
      <c r="D798" s="253"/>
      <c r="E798" s="253" t="s">
        <v>926</v>
      </c>
      <c r="F798" s="254">
        <v>31.705301813174202</v>
      </c>
      <c r="G798" s="253" t="s">
        <v>927</v>
      </c>
      <c r="H798" s="254">
        <v>37.36</v>
      </c>
      <c r="I798" s="253" t="s">
        <v>928</v>
      </c>
      <c r="J798" s="255">
        <v>69.069999999999993</v>
      </c>
    </row>
    <row r="799" spans="1:10" ht="26.25" thickBot="1" x14ac:dyDescent="0.25">
      <c r="A799" s="252"/>
      <c r="B799" s="253"/>
      <c r="C799" s="253"/>
      <c r="D799" s="253"/>
      <c r="E799" s="253" t="s">
        <v>929</v>
      </c>
      <c r="F799" s="254">
        <v>24.02</v>
      </c>
      <c r="G799" s="253"/>
      <c r="H799" s="256" t="s">
        <v>930</v>
      </c>
      <c r="I799" s="256"/>
      <c r="J799" s="255">
        <v>129.03</v>
      </c>
    </row>
    <row r="800" spans="1:10" ht="15" thickTop="1" x14ac:dyDescent="0.2">
      <c r="A800" s="257"/>
      <c r="B800" s="241"/>
      <c r="C800" s="241"/>
      <c r="D800" s="241"/>
      <c r="E800" s="241"/>
      <c r="F800" s="241"/>
      <c r="G800" s="241"/>
      <c r="H800" s="241"/>
      <c r="I800" s="241"/>
      <c r="J800" s="258"/>
    </row>
    <row r="801" spans="1:10" ht="30" x14ac:dyDescent="0.2">
      <c r="A801" s="259" t="s">
        <v>265</v>
      </c>
      <c r="B801" s="227" t="s">
        <v>786</v>
      </c>
      <c r="C801" s="227" t="s">
        <v>787</v>
      </c>
      <c r="D801" s="227" t="s">
        <v>788</v>
      </c>
      <c r="E801" s="231" t="s">
        <v>789</v>
      </c>
      <c r="F801" s="231"/>
      <c r="G801" s="227" t="s">
        <v>790</v>
      </c>
      <c r="H801" s="227" t="s">
        <v>791</v>
      </c>
      <c r="I801" s="227" t="s">
        <v>792</v>
      </c>
      <c r="J801" s="260" t="s">
        <v>793</v>
      </c>
    </row>
    <row r="802" spans="1:10" ht="25.5" x14ac:dyDescent="0.2">
      <c r="A802" s="261" t="s">
        <v>909</v>
      </c>
      <c r="B802" s="228" t="s">
        <v>141</v>
      </c>
      <c r="C802" s="228" t="s">
        <v>9</v>
      </c>
      <c r="D802" s="228" t="s">
        <v>266</v>
      </c>
      <c r="E802" s="232" t="s">
        <v>144</v>
      </c>
      <c r="F802" s="232"/>
      <c r="G802" s="228" t="s">
        <v>102</v>
      </c>
      <c r="H802" s="233">
        <v>1</v>
      </c>
      <c r="I802" s="234">
        <v>4887.87</v>
      </c>
      <c r="J802" s="262">
        <v>4887.87</v>
      </c>
    </row>
    <row r="803" spans="1:10" ht="25.5" x14ac:dyDescent="0.2">
      <c r="A803" s="248" t="s">
        <v>911</v>
      </c>
      <c r="B803" s="229" t="s">
        <v>1491</v>
      </c>
      <c r="C803" s="229" t="s">
        <v>21</v>
      </c>
      <c r="D803" s="229" t="s">
        <v>1492</v>
      </c>
      <c r="E803" s="235" t="s">
        <v>934</v>
      </c>
      <c r="F803" s="235"/>
      <c r="G803" s="229" t="s">
        <v>914</v>
      </c>
      <c r="H803" s="236">
        <v>8.5459999999999994</v>
      </c>
      <c r="I803" s="237">
        <v>21.14</v>
      </c>
      <c r="J803" s="249">
        <v>180.66</v>
      </c>
    </row>
    <row r="804" spans="1:10" ht="25.5" x14ac:dyDescent="0.2">
      <c r="A804" s="248" t="s">
        <v>911</v>
      </c>
      <c r="B804" s="229" t="s">
        <v>974</v>
      </c>
      <c r="C804" s="229" t="s">
        <v>21</v>
      </c>
      <c r="D804" s="229" t="s">
        <v>975</v>
      </c>
      <c r="E804" s="235" t="s">
        <v>934</v>
      </c>
      <c r="F804" s="235"/>
      <c r="G804" s="229" t="s">
        <v>914</v>
      </c>
      <c r="H804" s="236">
        <v>30.149000000000001</v>
      </c>
      <c r="I804" s="237">
        <v>21.52</v>
      </c>
      <c r="J804" s="249">
        <v>648.79999999999995</v>
      </c>
    </row>
    <row r="805" spans="1:10" ht="25.5" x14ac:dyDescent="0.2">
      <c r="A805" s="248" t="s">
        <v>911</v>
      </c>
      <c r="B805" s="229" t="s">
        <v>1322</v>
      </c>
      <c r="C805" s="229" t="s">
        <v>21</v>
      </c>
      <c r="D805" s="229" t="s">
        <v>1323</v>
      </c>
      <c r="E805" s="235" t="s">
        <v>934</v>
      </c>
      <c r="F805" s="235"/>
      <c r="G805" s="229" t="s">
        <v>914</v>
      </c>
      <c r="H805" s="236">
        <v>5.4720000000000004</v>
      </c>
      <c r="I805" s="237">
        <v>21.51</v>
      </c>
      <c r="J805" s="249">
        <v>117.7</v>
      </c>
    </row>
    <row r="806" spans="1:10" ht="25.5" x14ac:dyDescent="0.2">
      <c r="A806" s="248" t="s">
        <v>911</v>
      </c>
      <c r="B806" s="229" t="s">
        <v>1493</v>
      </c>
      <c r="C806" s="229" t="s">
        <v>21</v>
      </c>
      <c r="D806" s="229" t="s">
        <v>1494</v>
      </c>
      <c r="E806" s="235" t="s">
        <v>934</v>
      </c>
      <c r="F806" s="235"/>
      <c r="G806" s="229" t="s">
        <v>914</v>
      </c>
      <c r="H806" s="236">
        <v>8.5459999999999994</v>
      </c>
      <c r="I806" s="237">
        <v>26.41</v>
      </c>
      <c r="J806" s="249">
        <v>225.69</v>
      </c>
    </row>
    <row r="807" spans="1:10" ht="25.5" x14ac:dyDescent="0.2">
      <c r="A807" s="248" t="s">
        <v>911</v>
      </c>
      <c r="B807" s="229" t="s">
        <v>1292</v>
      </c>
      <c r="C807" s="229" t="s">
        <v>21</v>
      </c>
      <c r="D807" s="229" t="s">
        <v>1293</v>
      </c>
      <c r="E807" s="235" t="s">
        <v>934</v>
      </c>
      <c r="F807" s="235"/>
      <c r="G807" s="229" t="s">
        <v>914</v>
      </c>
      <c r="H807" s="236">
        <v>21.51</v>
      </c>
      <c r="I807" s="237">
        <v>26.23</v>
      </c>
      <c r="J807" s="249">
        <v>564.20000000000005</v>
      </c>
    </row>
    <row r="808" spans="1:10" ht="25.5" x14ac:dyDescent="0.2">
      <c r="A808" s="248" t="s">
        <v>911</v>
      </c>
      <c r="B808" s="229" t="s">
        <v>1633</v>
      </c>
      <c r="C808" s="229" t="s">
        <v>21</v>
      </c>
      <c r="D808" s="229" t="s">
        <v>1634</v>
      </c>
      <c r="E808" s="235" t="s">
        <v>934</v>
      </c>
      <c r="F808" s="235"/>
      <c r="G808" s="229" t="s">
        <v>914</v>
      </c>
      <c r="H808" s="236">
        <v>3.8410000000000002</v>
      </c>
      <c r="I808" s="237">
        <v>23.49</v>
      </c>
      <c r="J808" s="249">
        <v>90.22</v>
      </c>
    </row>
    <row r="809" spans="1:10" x14ac:dyDescent="0.2">
      <c r="A809" s="250" t="s">
        <v>917</v>
      </c>
      <c r="B809" s="230" t="s">
        <v>1635</v>
      </c>
      <c r="C809" s="230" t="s">
        <v>9</v>
      </c>
      <c r="D809" s="230" t="s">
        <v>1636</v>
      </c>
      <c r="E809" s="238" t="s">
        <v>920</v>
      </c>
      <c r="F809" s="238"/>
      <c r="G809" s="230" t="s">
        <v>121</v>
      </c>
      <c r="H809" s="239">
        <v>52</v>
      </c>
      <c r="I809" s="240">
        <v>9.5500000000000007</v>
      </c>
      <c r="J809" s="251">
        <v>496.6</v>
      </c>
    </row>
    <row r="810" spans="1:10" x14ac:dyDescent="0.2">
      <c r="A810" s="250" t="s">
        <v>917</v>
      </c>
      <c r="B810" s="230" t="s">
        <v>1637</v>
      </c>
      <c r="C810" s="230" t="s">
        <v>9</v>
      </c>
      <c r="D810" s="230" t="s">
        <v>1638</v>
      </c>
      <c r="E810" s="238" t="s">
        <v>920</v>
      </c>
      <c r="F810" s="238"/>
      <c r="G810" s="230" t="s">
        <v>121</v>
      </c>
      <c r="H810" s="239">
        <v>70</v>
      </c>
      <c r="I810" s="240">
        <v>11.25</v>
      </c>
      <c r="J810" s="251">
        <v>787.5</v>
      </c>
    </row>
    <row r="811" spans="1:10" ht="25.5" x14ac:dyDescent="0.2">
      <c r="A811" s="250" t="s">
        <v>917</v>
      </c>
      <c r="B811" s="230" t="s">
        <v>1315</v>
      </c>
      <c r="C811" s="230" t="s">
        <v>9</v>
      </c>
      <c r="D811" s="230" t="s">
        <v>1316</v>
      </c>
      <c r="E811" s="238" t="s">
        <v>920</v>
      </c>
      <c r="F811" s="238"/>
      <c r="G811" s="230" t="s">
        <v>121</v>
      </c>
      <c r="H811" s="239">
        <v>1.74</v>
      </c>
      <c r="I811" s="240">
        <v>26.5</v>
      </c>
      <c r="J811" s="251">
        <v>46.11</v>
      </c>
    </row>
    <row r="812" spans="1:10" x14ac:dyDescent="0.2">
      <c r="A812" s="250" t="s">
        <v>917</v>
      </c>
      <c r="B812" s="230" t="s">
        <v>1296</v>
      </c>
      <c r="C812" s="230" t="s">
        <v>9</v>
      </c>
      <c r="D812" s="230" t="s">
        <v>1297</v>
      </c>
      <c r="E812" s="238" t="s">
        <v>920</v>
      </c>
      <c r="F812" s="238"/>
      <c r="G812" s="230" t="s">
        <v>109</v>
      </c>
      <c r="H812" s="239">
        <v>37.216000000000001</v>
      </c>
      <c r="I812" s="240">
        <v>12.81</v>
      </c>
      <c r="J812" s="251">
        <v>476.73</v>
      </c>
    </row>
    <row r="813" spans="1:10" ht="25.5" x14ac:dyDescent="0.2">
      <c r="A813" s="250" t="s">
        <v>917</v>
      </c>
      <c r="B813" s="230" t="s">
        <v>1298</v>
      </c>
      <c r="C813" s="230" t="s">
        <v>9</v>
      </c>
      <c r="D813" s="230" t="s">
        <v>1299</v>
      </c>
      <c r="E813" s="238" t="s">
        <v>920</v>
      </c>
      <c r="F813" s="238"/>
      <c r="G813" s="230" t="s">
        <v>109</v>
      </c>
      <c r="H813" s="239">
        <v>56.985999999999997</v>
      </c>
      <c r="I813" s="240">
        <v>9.09</v>
      </c>
      <c r="J813" s="251">
        <v>518</v>
      </c>
    </row>
    <row r="814" spans="1:10" ht="25.5" x14ac:dyDescent="0.2">
      <c r="A814" s="250" t="s">
        <v>917</v>
      </c>
      <c r="B814" s="230" t="s">
        <v>1640</v>
      </c>
      <c r="C814" s="230" t="s">
        <v>9</v>
      </c>
      <c r="D814" s="230" t="s">
        <v>1641</v>
      </c>
      <c r="E814" s="238" t="s">
        <v>920</v>
      </c>
      <c r="F814" s="238"/>
      <c r="G814" s="230" t="s">
        <v>102</v>
      </c>
      <c r="H814" s="239">
        <v>1</v>
      </c>
      <c r="I814" s="240">
        <v>39.08</v>
      </c>
      <c r="J814" s="251">
        <v>39.08</v>
      </c>
    </row>
    <row r="815" spans="1:10" x14ac:dyDescent="0.2">
      <c r="A815" s="250" t="s">
        <v>917</v>
      </c>
      <c r="B815" s="230" t="s">
        <v>1642</v>
      </c>
      <c r="C815" s="230" t="s">
        <v>9</v>
      </c>
      <c r="D815" s="230" t="s">
        <v>1643</v>
      </c>
      <c r="E815" s="238" t="s">
        <v>920</v>
      </c>
      <c r="F815" s="238"/>
      <c r="G815" s="230" t="s">
        <v>102</v>
      </c>
      <c r="H815" s="239">
        <v>1</v>
      </c>
      <c r="I815" s="240">
        <v>696.58</v>
      </c>
      <c r="J815" s="251">
        <v>696.58</v>
      </c>
    </row>
    <row r="816" spans="1:10" ht="25.5" x14ac:dyDescent="0.2">
      <c r="A816" s="252"/>
      <c r="B816" s="253"/>
      <c r="C816" s="253"/>
      <c r="D816" s="253"/>
      <c r="E816" s="253" t="s">
        <v>926</v>
      </c>
      <c r="F816" s="254">
        <v>580.02295157218271</v>
      </c>
      <c r="G816" s="253" t="s">
        <v>927</v>
      </c>
      <c r="H816" s="254">
        <v>683.56</v>
      </c>
      <c r="I816" s="253" t="s">
        <v>928</v>
      </c>
      <c r="J816" s="255">
        <v>1263.58</v>
      </c>
    </row>
    <row r="817" spans="1:10" ht="26.25" thickBot="1" x14ac:dyDescent="0.25">
      <c r="A817" s="252"/>
      <c r="B817" s="253"/>
      <c r="C817" s="253"/>
      <c r="D817" s="253"/>
      <c r="E817" s="253" t="s">
        <v>929</v>
      </c>
      <c r="F817" s="254">
        <v>1118.3399999999999</v>
      </c>
      <c r="G817" s="253"/>
      <c r="H817" s="256" t="s">
        <v>930</v>
      </c>
      <c r="I817" s="256"/>
      <c r="J817" s="255">
        <v>6006.21</v>
      </c>
    </row>
    <row r="818" spans="1:10" ht="15" thickTop="1" x14ac:dyDescent="0.2">
      <c r="A818" s="257"/>
      <c r="B818" s="241"/>
      <c r="C818" s="241"/>
      <c r="D818" s="241"/>
      <c r="E818" s="241"/>
      <c r="F818" s="241"/>
      <c r="G818" s="241"/>
      <c r="H818" s="241"/>
      <c r="I818" s="241"/>
      <c r="J818" s="258"/>
    </row>
    <row r="819" spans="1:10" ht="30" x14ac:dyDescent="0.2">
      <c r="A819" s="259" t="s">
        <v>267</v>
      </c>
      <c r="B819" s="227" t="s">
        <v>786</v>
      </c>
      <c r="C819" s="227" t="s">
        <v>787</v>
      </c>
      <c r="D819" s="227" t="s">
        <v>788</v>
      </c>
      <c r="E819" s="231" t="s">
        <v>789</v>
      </c>
      <c r="F819" s="231"/>
      <c r="G819" s="227" t="s">
        <v>790</v>
      </c>
      <c r="H819" s="227" t="s">
        <v>791</v>
      </c>
      <c r="I819" s="227" t="s">
        <v>792</v>
      </c>
      <c r="J819" s="260" t="s">
        <v>793</v>
      </c>
    </row>
    <row r="820" spans="1:10" ht="38.25" x14ac:dyDescent="0.2">
      <c r="A820" s="261" t="s">
        <v>909</v>
      </c>
      <c r="B820" s="228" t="s">
        <v>268</v>
      </c>
      <c r="C820" s="228" t="s">
        <v>79</v>
      </c>
      <c r="D820" s="228" t="s">
        <v>269</v>
      </c>
      <c r="E820" s="232" t="s">
        <v>1339</v>
      </c>
      <c r="F820" s="232"/>
      <c r="G820" s="228" t="s">
        <v>6</v>
      </c>
      <c r="H820" s="233">
        <v>1</v>
      </c>
      <c r="I820" s="234">
        <v>122.15</v>
      </c>
      <c r="J820" s="262">
        <v>122.15</v>
      </c>
    </row>
    <row r="821" spans="1:10" ht="25.5" x14ac:dyDescent="0.2">
      <c r="A821" s="248" t="s">
        <v>911</v>
      </c>
      <c r="B821" s="229" t="s">
        <v>1644</v>
      </c>
      <c r="C821" s="229" t="s">
        <v>79</v>
      </c>
      <c r="D821" s="229" t="s">
        <v>1645</v>
      </c>
      <c r="E821" s="235" t="s">
        <v>1339</v>
      </c>
      <c r="F821" s="235"/>
      <c r="G821" s="229" t="s">
        <v>6</v>
      </c>
      <c r="H821" s="236">
        <v>1</v>
      </c>
      <c r="I821" s="237">
        <v>14.68</v>
      </c>
      <c r="J821" s="249">
        <v>14.68</v>
      </c>
    </row>
    <row r="822" spans="1:10" ht="25.5" x14ac:dyDescent="0.2">
      <c r="A822" s="248" t="s">
        <v>911</v>
      </c>
      <c r="B822" s="229" t="s">
        <v>1646</v>
      </c>
      <c r="C822" s="229" t="s">
        <v>79</v>
      </c>
      <c r="D822" s="229" t="s">
        <v>1647</v>
      </c>
      <c r="E822" s="235" t="s">
        <v>1339</v>
      </c>
      <c r="F822" s="235"/>
      <c r="G822" s="229" t="s">
        <v>6</v>
      </c>
      <c r="H822" s="236">
        <v>1</v>
      </c>
      <c r="I822" s="237">
        <v>6.2</v>
      </c>
      <c r="J822" s="249">
        <v>6.2</v>
      </c>
    </row>
    <row r="823" spans="1:10" ht="25.5" x14ac:dyDescent="0.2">
      <c r="A823" s="250" t="s">
        <v>917</v>
      </c>
      <c r="B823" s="230" t="s">
        <v>1648</v>
      </c>
      <c r="C823" s="230" t="s">
        <v>79</v>
      </c>
      <c r="D823" s="230" t="s">
        <v>1649</v>
      </c>
      <c r="E823" s="238" t="s">
        <v>1193</v>
      </c>
      <c r="F823" s="238"/>
      <c r="G823" s="230" t="s">
        <v>1650</v>
      </c>
      <c r="H823" s="239">
        <v>15.8</v>
      </c>
      <c r="I823" s="240">
        <v>0.5</v>
      </c>
      <c r="J823" s="251">
        <v>7.9</v>
      </c>
    </row>
    <row r="824" spans="1:10" ht="38.25" x14ac:dyDescent="0.2">
      <c r="A824" s="250" t="s">
        <v>917</v>
      </c>
      <c r="B824" s="230" t="s">
        <v>1651</v>
      </c>
      <c r="C824" s="230" t="s">
        <v>79</v>
      </c>
      <c r="D824" s="230" t="s">
        <v>1652</v>
      </c>
      <c r="E824" s="238" t="s">
        <v>1382</v>
      </c>
      <c r="F824" s="238"/>
      <c r="G824" s="230" t="s">
        <v>1653</v>
      </c>
      <c r="H824" s="239">
        <v>0.16</v>
      </c>
      <c r="I824" s="240">
        <v>583.59</v>
      </c>
      <c r="J824" s="251">
        <v>93.37</v>
      </c>
    </row>
    <row r="825" spans="1:10" ht="25.5" x14ac:dyDescent="0.2">
      <c r="A825" s="252"/>
      <c r="B825" s="253"/>
      <c r="C825" s="253"/>
      <c r="D825" s="253"/>
      <c r="E825" s="253" t="s">
        <v>926</v>
      </c>
      <c r="F825" s="254">
        <v>7.9045215000000004</v>
      </c>
      <c r="G825" s="253" t="s">
        <v>927</v>
      </c>
      <c r="H825" s="254">
        <v>9.32</v>
      </c>
      <c r="I825" s="253" t="s">
        <v>928</v>
      </c>
      <c r="J825" s="255">
        <v>17.22</v>
      </c>
    </row>
    <row r="826" spans="1:10" ht="26.25" thickBot="1" x14ac:dyDescent="0.25">
      <c r="A826" s="252"/>
      <c r="B826" s="253"/>
      <c r="C826" s="253"/>
      <c r="D826" s="253"/>
      <c r="E826" s="253" t="s">
        <v>929</v>
      </c>
      <c r="F826" s="254">
        <v>27.94</v>
      </c>
      <c r="G826" s="253"/>
      <c r="H826" s="256" t="s">
        <v>930</v>
      </c>
      <c r="I826" s="256"/>
      <c r="J826" s="255">
        <v>150.09</v>
      </c>
    </row>
    <row r="827" spans="1:10" ht="15" thickTop="1" x14ac:dyDescent="0.2">
      <c r="A827" s="257"/>
      <c r="B827" s="241"/>
      <c r="C827" s="241"/>
      <c r="D827" s="241"/>
      <c r="E827" s="241"/>
      <c r="F827" s="241"/>
      <c r="G827" s="241"/>
      <c r="H827" s="241"/>
      <c r="I827" s="241"/>
      <c r="J827" s="258"/>
    </row>
    <row r="828" spans="1:10" ht="30" x14ac:dyDescent="0.2">
      <c r="A828" s="259" t="s">
        <v>270</v>
      </c>
      <c r="B828" s="227" t="s">
        <v>786</v>
      </c>
      <c r="C828" s="227" t="s">
        <v>787</v>
      </c>
      <c r="D828" s="227" t="s">
        <v>788</v>
      </c>
      <c r="E828" s="231" t="s">
        <v>789</v>
      </c>
      <c r="F828" s="231"/>
      <c r="G828" s="227" t="s">
        <v>790</v>
      </c>
      <c r="H828" s="227" t="s">
        <v>791</v>
      </c>
      <c r="I828" s="227" t="s">
        <v>792</v>
      </c>
      <c r="J828" s="260" t="s">
        <v>793</v>
      </c>
    </row>
    <row r="829" spans="1:10" ht="38.25" x14ac:dyDescent="0.2">
      <c r="A829" s="261" t="s">
        <v>909</v>
      </c>
      <c r="B829" s="228" t="s">
        <v>271</v>
      </c>
      <c r="C829" s="228" t="s">
        <v>79</v>
      </c>
      <c r="D829" s="228" t="s">
        <v>272</v>
      </c>
      <c r="E829" s="232" t="s">
        <v>1336</v>
      </c>
      <c r="F829" s="232"/>
      <c r="G829" s="228" t="s">
        <v>102</v>
      </c>
      <c r="H829" s="233">
        <v>1</v>
      </c>
      <c r="I829" s="234">
        <v>2751.41</v>
      </c>
      <c r="J829" s="262">
        <v>2751.41</v>
      </c>
    </row>
    <row r="830" spans="1:10" ht="25.5" x14ac:dyDescent="0.2">
      <c r="A830" s="248" t="s">
        <v>911</v>
      </c>
      <c r="B830" s="229" t="s">
        <v>1337</v>
      </c>
      <c r="C830" s="229" t="s">
        <v>79</v>
      </c>
      <c r="D830" s="229" t="s">
        <v>1338</v>
      </c>
      <c r="E830" s="235" t="s">
        <v>1339</v>
      </c>
      <c r="F830" s="235"/>
      <c r="G830" s="229" t="s">
        <v>6</v>
      </c>
      <c r="H830" s="236">
        <v>10</v>
      </c>
      <c r="I830" s="237">
        <v>82.26</v>
      </c>
      <c r="J830" s="249">
        <v>822.6</v>
      </c>
    </row>
    <row r="831" spans="1:10" ht="38.25" x14ac:dyDescent="0.2">
      <c r="A831" s="248" t="s">
        <v>911</v>
      </c>
      <c r="B831" s="229" t="s">
        <v>1268</v>
      </c>
      <c r="C831" s="229" t="s">
        <v>79</v>
      </c>
      <c r="D831" s="229" t="s">
        <v>1343</v>
      </c>
      <c r="E831" s="235" t="s">
        <v>1344</v>
      </c>
      <c r="F831" s="235"/>
      <c r="G831" s="229" t="s">
        <v>1274</v>
      </c>
      <c r="H831" s="236">
        <v>80</v>
      </c>
      <c r="I831" s="237">
        <v>14.04</v>
      </c>
      <c r="J831" s="249">
        <v>1123.2</v>
      </c>
    </row>
    <row r="832" spans="1:10" ht="25.5" x14ac:dyDescent="0.2">
      <c r="A832" s="248" t="s">
        <v>911</v>
      </c>
      <c r="B832" s="229" t="s">
        <v>1654</v>
      </c>
      <c r="C832" s="229" t="s">
        <v>79</v>
      </c>
      <c r="D832" s="229" t="s">
        <v>1655</v>
      </c>
      <c r="E832" s="235" t="s">
        <v>1336</v>
      </c>
      <c r="F832" s="235"/>
      <c r="G832" s="229" t="s">
        <v>102</v>
      </c>
      <c r="H832" s="236">
        <v>1</v>
      </c>
      <c r="I832" s="237">
        <v>805.61</v>
      </c>
      <c r="J832" s="249">
        <v>805.61</v>
      </c>
    </row>
    <row r="833" spans="1:10" ht="25.5" x14ac:dyDescent="0.2">
      <c r="A833" s="252"/>
      <c r="B833" s="253"/>
      <c r="C833" s="253"/>
      <c r="D833" s="253"/>
      <c r="E833" s="253" t="s">
        <v>926</v>
      </c>
      <c r="F833" s="254">
        <v>280.75740189999999</v>
      </c>
      <c r="G833" s="253" t="s">
        <v>927</v>
      </c>
      <c r="H833" s="254">
        <v>330.87</v>
      </c>
      <c r="I833" s="253" t="s">
        <v>928</v>
      </c>
      <c r="J833" s="255">
        <v>611.63</v>
      </c>
    </row>
    <row r="834" spans="1:10" ht="26.25" thickBot="1" x14ac:dyDescent="0.25">
      <c r="A834" s="252"/>
      <c r="B834" s="253"/>
      <c r="C834" s="253"/>
      <c r="D834" s="253"/>
      <c r="E834" s="253" t="s">
        <v>929</v>
      </c>
      <c r="F834" s="254">
        <v>629.52</v>
      </c>
      <c r="G834" s="253"/>
      <c r="H834" s="256" t="s">
        <v>930</v>
      </c>
      <c r="I834" s="256"/>
      <c r="J834" s="255">
        <v>3380.93</v>
      </c>
    </row>
    <row r="835" spans="1:10" ht="15" thickTop="1" x14ac:dyDescent="0.2">
      <c r="A835" s="257"/>
      <c r="B835" s="241"/>
      <c r="C835" s="241"/>
      <c r="D835" s="241"/>
      <c r="E835" s="241"/>
      <c r="F835" s="241"/>
      <c r="G835" s="241"/>
      <c r="H835" s="241"/>
      <c r="I835" s="241"/>
      <c r="J835" s="258"/>
    </row>
    <row r="836" spans="1:10" ht="30" x14ac:dyDescent="0.2">
      <c r="A836" s="259" t="s">
        <v>274</v>
      </c>
      <c r="B836" s="227" t="s">
        <v>786</v>
      </c>
      <c r="C836" s="227" t="s">
        <v>787</v>
      </c>
      <c r="D836" s="227" t="s">
        <v>788</v>
      </c>
      <c r="E836" s="231" t="s">
        <v>789</v>
      </c>
      <c r="F836" s="231"/>
      <c r="G836" s="227" t="s">
        <v>790</v>
      </c>
      <c r="H836" s="227" t="s">
        <v>791</v>
      </c>
      <c r="I836" s="227" t="s">
        <v>792</v>
      </c>
      <c r="J836" s="260" t="s">
        <v>793</v>
      </c>
    </row>
    <row r="837" spans="1:10" ht="25.5" x14ac:dyDescent="0.2">
      <c r="A837" s="261" t="s">
        <v>909</v>
      </c>
      <c r="B837" s="228" t="s">
        <v>275</v>
      </c>
      <c r="C837" s="228" t="s">
        <v>9</v>
      </c>
      <c r="D837" s="228" t="s">
        <v>276</v>
      </c>
      <c r="E837" s="232" t="s">
        <v>1656</v>
      </c>
      <c r="F837" s="232"/>
      <c r="G837" s="228" t="s">
        <v>11</v>
      </c>
      <c r="H837" s="233">
        <v>1</v>
      </c>
      <c r="I837" s="234">
        <v>283.64999999999998</v>
      </c>
      <c r="J837" s="262">
        <v>283.64999999999998</v>
      </c>
    </row>
    <row r="838" spans="1:10" ht="25.5" x14ac:dyDescent="0.2">
      <c r="A838" s="248" t="s">
        <v>911</v>
      </c>
      <c r="B838" s="229" t="s">
        <v>932</v>
      </c>
      <c r="C838" s="229" t="s">
        <v>21</v>
      </c>
      <c r="D838" s="229" t="s">
        <v>933</v>
      </c>
      <c r="E838" s="235" t="s">
        <v>934</v>
      </c>
      <c r="F838" s="235"/>
      <c r="G838" s="229" t="s">
        <v>914</v>
      </c>
      <c r="H838" s="236">
        <v>4.6130000000000004</v>
      </c>
      <c r="I838" s="237">
        <v>22.03</v>
      </c>
      <c r="J838" s="249">
        <v>101.62</v>
      </c>
    </row>
    <row r="839" spans="1:10" ht="25.5" x14ac:dyDescent="0.2">
      <c r="A839" s="248" t="s">
        <v>911</v>
      </c>
      <c r="B839" s="229" t="s">
        <v>935</v>
      </c>
      <c r="C839" s="229" t="s">
        <v>21</v>
      </c>
      <c r="D839" s="229" t="s">
        <v>936</v>
      </c>
      <c r="E839" s="235" t="s">
        <v>934</v>
      </c>
      <c r="F839" s="235"/>
      <c r="G839" s="229" t="s">
        <v>914</v>
      </c>
      <c r="H839" s="236">
        <v>4.5540000000000003</v>
      </c>
      <c r="I839" s="237">
        <v>26.91</v>
      </c>
      <c r="J839" s="249">
        <v>122.54</v>
      </c>
    </row>
    <row r="840" spans="1:10" x14ac:dyDescent="0.2">
      <c r="A840" s="250" t="s">
        <v>917</v>
      </c>
      <c r="B840" s="230" t="s">
        <v>1657</v>
      </c>
      <c r="C840" s="230" t="s">
        <v>9</v>
      </c>
      <c r="D840" s="230" t="s">
        <v>1658</v>
      </c>
      <c r="E840" s="238" t="s">
        <v>920</v>
      </c>
      <c r="F840" s="238"/>
      <c r="G840" s="230" t="s">
        <v>109</v>
      </c>
      <c r="H840" s="239">
        <v>4.5</v>
      </c>
      <c r="I840" s="240">
        <v>7.45</v>
      </c>
      <c r="J840" s="251">
        <v>33.520000000000003</v>
      </c>
    </row>
    <row r="841" spans="1:10" x14ac:dyDescent="0.2">
      <c r="A841" s="250" t="s">
        <v>917</v>
      </c>
      <c r="B841" s="230" t="s">
        <v>952</v>
      </c>
      <c r="C841" s="230" t="s">
        <v>9</v>
      </c>
      <c r="D841" s="230" t="s">
        <v>953</v>
      </c>
      <c r="E841" s="238" t="s">
        <v>920</v>
      </c>
      <c r="F841" s="238"/>
      <c r="G841" s="230" t="s">
        <v>109</v>
      </c>
      <c r="H841" s="239">
        <v>0.3</v>
      </c>
      <c r="I841" s="240">
        <v>0.9</v>
      </c>
      <c r="J841" s="251">
        <v>0.27</v>
      </c>
    </row>
    <row r="842" spans="1:10" x14ac:dyDescent="0.2">
      <c r="A842" s="250" t="s">
        <v>917</v>
      </c>
      <c r="B842" s="230" t="s">
        <v>1659</v>
      </c>
      <c r="C842" s="230" t="s">
        <v>9</v>
      </c>
      <c r="D842" s="230" t="s">
        <v>1660</v>
      </c>
      <c r="E842" s="238" t="s">
        <v>920</v>
      </c>
      <c r="F842" s="238"/>
      <c r="G842" s="230" t="s">
        <v>11</v>
      </c>
      <c r="H842" s="239">
        <v>2</v>
      </c>
      <c r="I842" s="240">
        <v>1.02</v>
      </c>
      <c r="J842" s="251">
        <v>2.04</v>
      </c>
    </row>
    <row r="843" spans="1:10" x14ac:dyDescent="0.2">
      <c r="A843" s="250" t="s">
        <v>917</v>
      </c>
      <c r="B843" s="230" t="s">
        <v>1661</v>
      </c>
      <c r="C843" s="230" t="s">
        <v>9</v>
      </c>
      <c r="D843" s="230" t="s">
        <v>1662</v>
      </c>
      <c r="E843" s="238" t="s">
        <v>920</v>
      </c>
      <c r="F843" s="238"/>
      <c r="G843" s="230" t="s">
        <v>109</v>
      </c>
      <c r="H843" s="239">
        <v>11</v>
      </c>
      <c r="I843" s="240">
        <v>1.38</v>
      </c>
      <c r="J843" s="251">
        <v>15.18</v>
      </c>
    </row>
    <row r="844" spans="1:10" x14ac:dyDescent="0.2">
      <c r="A844" s="250" t="s">
        <v>917</v>
      </c>
      <c r="B844" s="230" t="s">
        <v>1663</v>
      </c>
      <c r="C844" s="230" t="s">
        <v>9</v>
      </c>
      <c r="D844" s="230" t="s">
        <v>1664</v>
      </c>
      <c r="E844" s="238" t="s">
        <v>920</v>
      </c>
      <c r="F844" s="238"/>
      <c r="G844" s="230" t="s">
        <v>11</v>
      </c>
      <c r="H844" s="239">
        <v>1</v>
      </c>
      <c r="I844" s="240">
        <v>4.78</v>
      </c>
      <c r="J844" s="251">
        <v>4.78</v>
      </c>
    </row>
    <row r="845" spans="1:10" x14ac:dyDescent="0.2">
      <c r="A845" s="250" t="s">
        <v>917</v>
      </c>
      <c r="B845" s="230" t="s">
        <v>1665</v>
      </c>
      <c r="C845" s="230" t="s">
        <v>9</v>
      </c>
      <c r="D845" s="230" t="s">
        <v>1666</v>
      </c>
      <c r="E845" s="238" t="s">
        <v>920</v>
      </c>
      <c r="F845" s="238"/>
      <c r="G845" s="230" t="s">
        <v>11</v>
      </c>
      <c r="H845" s="239">
        <v>2</v>
      </c>
      <c r="I845" s="240">
        <v>0.71</v>
      </c>
      <c r="J845" s="251">
        <v>1.42</v>
      </c>
    </row>
    <row r="846" spans="1:10" ht="25.5" x14ac:dyDescent="0.2">
      <c r="A846" s="250" t="s">
        <v>917</v>
      </c>
      <c r="B846" s="230" t="s">
        <v>1667</v>
      </c>
      <c r="C846" s="230" t="s">
        <v>9</v>
      </c>
      <c r="D846" s="230" t="s">
        <v>1668</v>
      </c>
      <c r="E846" s="238" t="s">
        <v>920</v>
      </c>
      <c r="F846" s="238"/>
      <c r="G846" s="230" t="s">
        <v>11</v>
      </c>
      <c r="H846" s="239">
        <v>4</v>
      </c>
      <c r="I846" s="240">
        <v>0.17</v>
      </c>
      <c r="J846" s="251">
        <v>0.68</v>
      </c>
    </row>
    <row r="847" spans="1:10" x14ac:dyDescent="0.2">
      <c r="A847" s="250" t="s">
        <v>917</v>
      </c>
      <c r="B847" s="230" t="s">
        <v>1669</v>
      </c>
      <c r="C847" s="230" t="s">
        <v>9</v>
      </c>
      <c r="D847" s="230" t="s">
        <v>1670</v>
      </c>
      <c r="E847" s="238" t="s">
        <v>920</v>
      </c>
      <c r="F847" s="238"/>
      <c r="G847" s="230" t="s">
        <v>11</v>
      </c>
      <c r="H847" s="239">
        <v>4</v>
      </c>
      <c r="I847" s="240">
        <v>0.4</v>
      </c>
      <c r="J847" s="251">
        <v>1.6</v>
      </c>
    </row>
    <row r="848" spans="1:10" ht="25.5" x14ac:dyDescent="0.2">
      <c r="A848" s="252"/>
      <c r="B848" s="253"/>
      <c r="C848" s="253"/>
      <c r="D848" s="253"/>
      <c r="E848" s="253" t="s">
        <v>926</v>
      </c>
      <c r="F848" s="254">
        <v>71.755795271976126</v>
      </c>
      <c r="G848" s="253" t="s">
        <v>927</v>
      </c>
      <c r="H848" s="254">
        <v>84.56</v>
      </c>
      <c r="I848" s="253" t="s">
        <v>928</v>
      </c>
      <c r="J848" s="255">
        <v>156.32</v>
      </c>
    </row>
    <row r="849" spans="1:10" ht="26.25" thickBot="1" x14ac:dyDescent="0.25">
      <c r="A849" s="252"/>
      <c r="B849" s="253"/>
      <c r="C849" s="253"/>
      <c r="D849" s="253"/>
      <c r="E849" s="253" t="s">
        <v>929</v>
      </c>
      <c r="F849" s="254">
        <v>64.89</v>
      </c>
      <c r="G849" s="253"/>
      <c r="H849" s="256" t="s">
        <v>930</v>
      </c>
      <c r="I849" s="256"/>
      <c r="J849" s="255">
        <v>348.54</v>
      </c>
    </row>
    <row r="850" spans="1:10" ht="15" thickTop="1" x14ac:dyDescent="0.2">
      <c r="A850" s="257"/>
      <c r="B850" s="241"/>
      <c r="C850" s="241"/>
      <c r="D850" s="241"/>
      <c r="E850" s="241"/>
      <c r="F850" s="241"/>
      <c r="G850" s="241"/>
      <c r="H850" s="241"/>
      <c r="I850" s="241"/>
      <c r="J850" s="258"/>
    </row>
    <row r="851" spans="1:10" ht="30" x14ac:dyDescent="0.2">
      <c r="A851" s="259" t="s">
        <v>277</v>
      </c>
      <c r="B851" s="227" t="s">
        <v>786</v>
      </c>
      <c r="C851" s="227" t="s">
        <v>787</v>
      </c>
      <c r="D851" s="227" t="s">
        <v>788</v>
      </c>
      <c r="E851" s="231" t="s">
        <v>789</v>
      </c>
      <c r="F851" s="231"/>
      <c r="G851" s="227" t="s">
        <v>790</v>
      </c>
      <c r="H851" s="227" t="s">
        <v>791</v>
      </c>
      <c r="I851" s="227" t="s">
        <v>792</v>
      </c>
      <c r="J851" s="260" t="s">
        <v>793</v>
      </c>
    </row>
    <row r="852" spans="1:10" ht="25.5" x14ac:dyDescent="0.2">
      <c r="A852" s="261" t="s">
        <v>909</v>
      </c>
      <c r="B852" s="228" t="s">
        <v>278</v>
      </c>
      <c r="C852" s="228" t="s">
        <v>9</v>
      </c>
      <c r="D852" s="228" t="s">
        <v>279</v>
      </c>
      <c r="E852" s="232" t="s">
        <v>1656</v>
      </c>
      <c r="F852" s="232"/>
      <c r="G852" s="228" t="s">
        <v>109</v>
      </c>
      <c r="H852" s="233">
        <v>1</v>
      </c>
      <c r="I852" s="234">
        <v>38.659999999999997</v>
      </c>
      <c r="J852" s="262">
        <v>38.659999999999997</v>
      </c>
    </row>
    <row r="853" spans="1:10" ht="25.5" x14ac:dyDescent="0.2">
      <c r="A853" s="248" t="s">
        <v>911</v>
      </c>
      <c r="B853" s="229" t="s">
        <v>932</v>
      </c>
      <c r="C853" s="229" t="s">
        <v>21</v>
      </c>
      <c r="D853" s="229" t="s">
        <v>933</v>
      </c>
      <c r="E853" s="235" t="s">
        <v>934</v>
      </c>
      <c r="F853" s="235"/>
      <c r="G853" s="229" t="s">
        <v>914</v>
      </c>
      <c r="H853" s="236">
        <v>0.19800000000000001</v>
      </c>
      <c r="I853" s="237">
        <v>22.03</v>
      </c>
      <c r="J853" s="249">
        <v>4.3600000000000003</v>
      </c>
    </row>
    <row r="854" spans="1:10" ht="25.5" x14ac:dyDescent="0.2">
      <c r="A854" s="248" t="s">
        <v>911</v>
      </c>
      <c r="B854" s="229" t="s">
        <v>935</v>
      </c>
      <c r="C854" s="229" t="s">
        <v>21</v>
      </c>
      <c r="D854" s="229" t="s">
        <v>936</v>
      </c>
      <c r="E854" s="235" t="s">
        <v>934</v>
      </c>
      <c r="F854" s="235"/>
      <c r="G854" s="229" t="s">
        <v>914</v>
      </c>
      <c r="H854" s="236">
        <v>0.19800000000000001</v>
      </c>
      <c r="I854" s="237">
        <v>26.91</v>
      </c>
      <c r="J854" s="249">
        <v>5.32</v>
      </c>
    </row>
    <row r="855" spans="1:10" ht="25.5" x14ac:dyDescent="0.2">
      <c r="A855" s="250" t="s">
        <v>917</v>
      </c>
      <c r="B855" s="230" t="s">
        <v>1671</v>
      </c>
      <c r="C855" s="230" t="s">
        <v>9</v>
      </c>
      <c r="D855" s="230" t="s">
        <v>1672</v>
      </c>
      <c r="E855" s="238" t="s">
        <v>920</v>
      </c>
      <c r="F855" s="238"/>
      <c r="G855" s="230" t="s">
        <v>11</v>
      </c>
      <c r="H855" s="239">
        <v>1</v>
      </c>
      <c r="I855" s="240">
        <v>28.98</v>
      </c>
      <c r="J855" s="251">
        <v>28.98</v>
      </c>
    </row>
    <row r="856" spans="1:10" ht="25.5" x14ac:dyDescent="0.2">
      <c r="A856" s="252"/>
      <c r="B856" s="253"/>
      <c r="C856" s="253"/>
      <c r="D856" s="253"/>
      <c r="E856" s="253" t="s">
        <v>926</v>
      </c>
      <c r="F856" s="254">
        <v>3.0984622446637595</v>
      </c>
      <c r="G856" s="253" t="s">
        <v>927</v>
      </c>
      <c r="H856" s="254">
        <v>3.65</v>
      </c>
      <c r="I856" s="253" t="s">
        <v>928</v>
      </c>
      <c r="J856" s="255">
        <v>6.75</v>
      </c>
    </row>
    <row r="857" spans="1:10" ht="26.25" thickBot="1" x14ac:dyDescent="0.25">
      <c r="A857" s="252"/>
      <c r="B857" s="253"/>
      <c r="C857" s="253"/>
      <c r="D857" s="253"/>
      <c r="E857" s="253" t="s">
        <v>929</v>
      </c>
      <c r="F857" s="254">
        <v>8.84</v>
      </c>
      <c r="G857" s="253"/>
      <c r="H857" s="256" t="s">
        <v>930</v>
      </c>
      <c r="I857" s="256"/>
      <c r="J857" s="255">
        <v>47.5</v>
      </c>
    </row>
    <row r="858" spans="1:10" ht="15" thickTop="1" x14ac:dyDescent="0.2">
      <c r="A858" s="257"/>
      <c r="B858" s="241"/>
      <c r="C858" s="241"/>
      <c r="D858" s="241"/>
      <c r="E858" s="241"/>
      <c r="F858" s="241"/>
      <c r="G858" s="241"/>
      <c r="H858" s="241"/>
      <c r="I858" s="241"/>
      <c r="J858" s="258"/>
    </row>
    <row r="859" spans="1:10" ht="30" x14ac:dyDescent="0.2">
      <c r="A859" s="259" t="s">
        <v>280</v>
      </c>
      <c r="B859" s="227" t="s">
        <v>786</v>
      </c>
      <c r="C859" s="227" t="s">
        <v>787</v>
      </c>
      <c r="D859" s="227" t="s">
        <v>788</v>
      </c>
      <c r="E859" s="231" t="s">
        <v>789</v>
      </c>
      <c r="F859" s="231"/>
      <c r="G859" s="227" t="s">
        <v>790</v>
      </c>
      <c r="H859" s="227" t="s">
        <v>791</v>
      </c>
      <c r="I859" s="227" t="s">
        <v>792</v>
      </c>
      <c r="J859" s="260" t="s">
        <v>793</v>
      </c>
    </row>
    <row r="860" spans="1:10" ht="25.5" x14ac:dyDescent="0.2">
      <c r="A860" s="261" t="s">
        <v>909</v>
      </c>
      <c r="B860" s="228" t="s">
        <v>281</v>
      </c>
      <c r="C860" s="228" t="s">
        <v>9</v>
      </c>
      <c r="D860" s="228" t="s">
        <v>282</v>
      </c>
      <c r="E860" s="232" t="s">
        <v>1656</v>
      </c>
      <c r="F860" s="232"/>
      <c r="G860" s="228" t="s">
        <v>11</v>
      </c>
      <c r="H860" s="233">
        <v>1</v>
      </c>
      <c r="I860" s="234">
        <v>37.47</v>
      </c>
      <c r="J860" s="262">
        <v>37.47</v>
      </c>
    </row>
    <row r="861" spans="1:10" ht="25.5" x14ac:dyDescent="0.2">
      <c r="A861" s="248" t="s">
        <v>911</v>
      </c>
      <c r="B861" s="229" t="s">
        <v>932</v>
      </c>
      <c r="C861" s="229" t="s">
        <v>21</v>
      </c>
      <c r="D861" s="229" t="s">
        <v>933</v>
      </c>
      <c r="E861" s="235" t="s">
        <v>934</v>
      </c>
      <c r="F861" s="235"/>
      <c r="G861" s="229" t="s">
        <v>914</v>
      </c>
      <c r="H861" s="236">
        <v>0.19800000000000001</v>
      </c>
      <c r="I861" s="237">
        <v>22.03</v>
      </c>
      <c r="J861" s="249">
        <v>4.3600000000000003</v>
      </c>
    </row>
    <row r="862" spans="1:10" ht="25.5" x14ac:dyDescent="0.2">
      <c r="A862" s="248" t="s">
        <v>911</v>
      </c>
      <c r="B862" s="229" t="s">
        <v>935</v>
      </c>
      <c r="C862" s="229" t="s">
        <v>21</v>
      </c>
      <c r="D862" s="229" t="s">
        <v>936</v>
      </c>
      <c r="E862" s="235" t="s">
        <v>934</v>
      </c>
      <c r="F862" s="235"/>
      <c r="G862" s="229" t="s">
        <v>914</v>
      </c>
      <c r="H862" s="236">
        <v>0.19800000000000001</v>
      </c>
      <c r="I862" s="237">
        <v>26.91</v>
      </c>
      <c r="J862" s="249">
        <v>5.32</v>
      </c>
    </row>
    <row r="863" spans="1:10" ht="25.5" x14ac:dyDescent="0.2">
      <c r="A863" s="250" t="s">
        <v>917</v>
      </c>
      <c r="B863" s="230" t="s">
        <v>1673</v>
      </c>
      <c r="C863" s="230" t="s">
        <v>9</v>
      </c>
      <c r="D863" s="230" t="s">
        <v>1674</v>
      </c>
      <c r="E863" s="238" t="s">
        <v>920</v>
      </c>
      <c r="F863" s="238"/>
      <c r="G863" s="230" t="s">
        <v>11</v>
      </c>
      <c r="H863" s="239">
        <v>1</v>
      </c>
      <c r="I863" s="240">
        <v>27.79</v>
      </c>
      <c r="J863" s="251">
        <v>27.79</v>
      </c>
    </row>
    <row r="864" spans="1:10" ht="25.5" x14ac:dyDescent="0.2">
      <c r="A864" s="252"/>
      <c r="B864" s="253"/>
      <c r="C864" s="253"/>
      <c r="D864" s="253"/>
      <c r="E864" s="253" t="s">
        <v>926</v>
      </c>
      <c r="F864" s="254">
        <v>3.0984622446637595</v>
      </c>
      <c r="G864" s="253" t="s">
        <v>927</v>
      </c>
      <c r="H864" s="254">
        <v>3.65</v>
      </c>
      <c r="I864" s="253" t="s">
        <v>928</v>
      </c>
      <c r="J864" s="255">
        <v>6.75</v>
      </c>
    </row>
    <row r="865" spans="1:10" ht="26.25" thickBot="1" x14ac:dyDescent="0.25">
      <c r="A865" s="252"/>
      <c r="B865" s="253"/>
      <c r="C865" s="253"/>
      <c r="D865" s="253"/>
      <c r="E865" s="253" t="s">
        <v>929</v>
      </c>
      <c r="F865" s="254">
        <v>8.57</v>
      </c>
      <c r="G865" s="253"/>
      <c r="H865" s="256" t="s">
        <v>930</v>
      </c>
      <c r="I865" s="256"/>
      <c r="J865" s="255">
        <v>46.04</v>
      </c>
    </row>
    <row r="866" spans="1:10" ht="15" thickTop="1" x14ac:dyDescent="0.2">
      <c r="A866" s="257"/>
      <c r="B866" s="241"/>
      <c r="C866" s="241"/>
      <c r="D866" s="241"/>
      <c r="E866" s="241"/>
      <c r="F866" s="241"/>
      <c r="G866" s="241"/>
      <c r="H866" s="241"/>
      <c r="I866" s="241"/>
      <c r="J866" s="258"/>
    </row>
    <row r="867" spans="1:10" ht="30" x14ac:dyDescent="0.2">
      <c r="A867" s="259" t="s">
        <v>283</v>
      </c>
      <c r="B867" s="227" t="s">
        <v>786</v>
      </c>
      <c r="C867" s="227" t="s">
        <v>787</v>
      </c>
      <c r="D867" s="227" t="s">
        <v>788</v>
      </c>
      <c r="E867" s="231" t="s">
        <v>789</v>
      </c>
      <c r="F867" s="231"/>
      <c r="G867" s="227" t="s">
        <v>790</v>
      </c>
      <c r="H867" s="227" t="s">
        <v>791</v>
      </c>
      <c r="I867" s="227" t="s">
        <v>792</v>
      </c>
      <c r="J867" s="260" t="s">
        <v>793</v>
      </c>
    </row>
    <row r="868" spans="1:10" ht="25.5" x14ac:dyDescent="0.2">
      <c r="A868" s="261" t="s">
        <v>909</v>
      </c>
      <c r="B868" s="228" t="s">
        <v>284</v>
      </c>
      <c r="C868" s="228" t="s">
        <v>9</v>
      </c>
      <c r="D868" s="228" t="s">
        <v>285</v>
      </c>
      <c r="E868" s="232" t="s">
        <v>1675</v>
      </c>
      <c r="F868" s="232"/>
      <c r="G868" s="228" t="s">
        <v>6</v>
      </c>
      <c r="H868" s="233">
        <v>1</v>
      </c>
      <c r="I868" s="234">
        <v>26</v>
      </c>
      <c r="J868" s="262">
        <v>26</v>
      </c>
    </row>
    <row r="869" spans="1:10" ht="25.5" x14ac:dyDescent="0.2">
      <c r="A869" s="248" t="s">
        <v>911</v>
      </c>
      <c r="B869" s="229" t="s">
        <v>1178</v>
      </c>
      <c r="C869" s="229" t="s">
        <v>21</v>
      </c>
      <c r="D869" s="229" t="s">
        <v>1179</v>
      </c>
      <c r="E869" s="235" t="s">
        <v>934</v>
      </c>
      <c r="F869" s="235"/>
      <c r="G869" s="229" t="s">
        <v>914</v>
      </c>
      <c r="H869" s="236">
        <v>0.255</v>
      </c>
      <c r="I869" s="237">
        <v>27.83</v>
      </c>
      <c r="J869" s="249">
        <v>7.09</v>
      </c>
    </row>
    <row r="870" spans="1:10" ht="25.5" x14ac:dyDescent="0.2">
      <c r="A870" s="248" t="s">
        <v>911</v>
      </c>
      <c r="B870" s="229" t="s">
        <v>939</v>
      </c>
      <c r="C870" s="229" t="s">
        <v>21</v>
      </c>
      <c r="D870" s="229" t="s">
        <v>916</v>
      </c>
      <c r="E870" s="235" t="s">
        <v>934</v>
      </c>
      <c r="F870" s="235"/>
      <c r="G870" s="229" t="s">
        <v>914</v>
      </c>
      <c r="H870" s="236">
        <v>0.255</v>
      </c>
      <c r="I870" s="237">
        <v>21.14</v>
      </c>
      <c r="J870" s="249">
        <v>5.39</v>
      </c>
    </row>
    <row r="871" spans="1:10" ht="25.5" x14ac:dyDescent="0.2">
      <c r="A871" s="250" t="s">
        <v>917</v>
      </c>
      <c r="B871" s="230" t="s">
        <v>1676</v>
      </c>
      <c r="C871" s="230" t="s">
        <v>9</v>
      </c>
      <c r="D871" s="230" t="s">
        <v>1677</v>
      </c>
      <c r="E871" s="238" t="s">
        <v>920</v>
      </c>
      <c r="F871" s="238"/>
      <c r="G871" s="230" t="s">
        <v>1563</v>
      </c>
      <c r="H871" s="239">
        <v>0.08</v>
      </c>
      <c r="I871" s="240">
        <v>169</v>
      </c>
      <c r="J871" s="251">
        <v>13.52</v>
      </c>
    </row>
    <row r="872" spans="1:10" ht="25.5" x14ac:dyDescent="0.2">
      <c r="A872" s="252"/>
      <c r="B872" s="253"/>
      <c r="C872" s="253"/>
      <c r="D872" s="253"/>
      <c r="E872" s="253" t="s">
        <v>926</v>
      </c>
      <c r="F872" s="254">
        <v>3.8558641266926785</v>
      </c>
      <c r="G872" s="253" t="s">
        <v>927</v>
      </c>
      <c r="H872" s="254">
        <v>4.54</v>
      </c>
      <c r="I872" s="253" t="s">
        <v>928</v>
      </c>
      <c r="J872" s="255">
        <v>8.4</v>
      </c>
    </row>
    <row r="873" spans="1:10" ht="26.25" thickBot="1" x14ac:dyDescent="0.25">
      <c r="A873" s="252"/>
      <c r="B873" s="253"/>
      <c r="C873" s="253"/>
      <c r="D873" s="253"/>
      <c r="E873" s="253" t="s">
        <v>929</v>
      </c>
      <c r="F873" s="254">
        <v>5.94</v>
      </c>
      <c r="G873" s="253"/>
      <c r="H873" s="256" t="s">
        <v>930</v>
      </c>
      <c r="I873" s="256"/>
      <c r="J873" s="255">
        <v>31.94</v>
      </c>
    </row>
    <row r="874" spans="1:10" ht="15" thickTop="1" x14ac:dyDescent="0.2">
      <c r="A874" s="257"/>
      <c r="B874" s="241"/>
      <c r="C874" s="241"/>
      <c r="D874" s="241"/>
      <c r="E874" s="241"/>
      <c r="F874" s="241"/>
      <c r="G874" s="241"/>
      <c r="H874" s="241"/>
      <c r="I874" s="241"/>
      <c r="J874" s="258"/>
    </row>
    <row r="875" spans="1:10" ht="30" x14ac:dyDescent="0.2">
      <c r="A875" s="259" t="s">
        <v>286</v>
      </c>
      <c r="B875" s="227" t="s">
        <v>786</v>
      </c>
      <c r="C875" s="227" t="s">
        <v>787</v>
      </c>
      <c r="D875" s="227" t="s">
        <v>788</v>
      </c>
      <c r="E875" s="231" t="s">
        <v>789</v>
      </c>
      <c r="F875" s="231"/>
      <c r="G875" s="227" t="s">
        <v>790</v>
      </c>
      <c r="H875" s="227" t="s">
        <v>791</v>
      </c>
      <c r="I875" s="227" t="s">
        <v>792</v>
      </c>
      <c r="J875" s="260" t="s">
        <v>793</v>
      </c>
    </row>
    <row r="876" spans="1:10" ht="25.5" x14ac:dyDescent="0.2">
      <c r="A876" s="261" t="s">
        <v>909</v>
      </c>
      <c r="B876" s="228" t="s">
        <v>287</v>
      </c>
      <c r="C876" s="228" t="s">
        <v>9</v>
      </c>
      <c r="D876" s="228" t="s">
        <v>288</v>
      </c>
      <c r="E876" s="232" t="s">
        <v>1678</v>
      </c>
      <c r="F876" s="232"/>
      <c r="G876" s="228" t="s">
        <v>6</v>
      </c>
      <c r="H876" s="233">
        <v>1</v>
      </c>
      <c r="I876" s="234">
        <v>570.6</v>
      </c>
      <c r="J876" s="262">
        <v>570.6</v>
      </c>
    </row>
    <row r="877" spans="1:10" ht="25.5" x14ac:dyDescent="0.2">
      <c r="A877" s="248" t="s">
        <v>911</v>
      </c>
      <c r="B877" s="229" t="s">
        <v>1322</v>
      </c>
      <c r="C877" s="229" t="s">
        <v>21</v>
      </c>
      <c r="D877" s="229" t="s">
        <v>1323</v>
      </c>
      <c r="E877" s="235" t="s">
        <v>934</v>
      </c>
      <c r="F877" s="235"/>
      <c r="G877" s="229" t="s">
        <v>914</v>
      </c>
      <c r="H877" s="236">
        <v>2.1379999999999999</v>
      </c>
      <c r="I877" s="237">
        <v>21.51</v>
      </c>
      <c r="J877" s="249">
        <v>45.98</v>
      </c>
    </row>
    <row r="878" spans="1:10" ht="25.5" x14ac:dyDescent="0.2">
      <c r="A878" s="248" t="s">
        <v>911</v>
      </c>
      <c r="B878" s="229" t="s">
        <v>1180</v>
      </c>
      <c r="C878" s="229" t="s">
        <v>21</v>
      </c>
      <c r="D878" s="229" t="s">
        <v>1181</v>
      </c>
      <c r="E878" s="235" t="s">
        <v>934</v>
      </c>
      <c r="F878" s="235"/>
      <c r="G878" s="229" t="s">
        <v>914</v>
      </c>
      <c r="H878" s="236">
        <v>1.7330000000000001</v>
      </c>
      <c r="I878" s="237">
        <v>26.21</v>
      </c>
      <c r="J878" s="249">
        <v>45.42</v>
      </c>
    </row>
    <row r="879" spans="1:10" ht="25.5" x14ac:dyDescent="0.2">
      <c r="A879" s="250" t="s">
        <v>917</v>
      </c>
      <c r="B879" s="230" t="s">
        <v>1679</v>
      </c>
      <c r="C879" s="230" t="s">
        <v>9</v>
      </c>
      <c r="D879" s="230" t="s">
        <v>1680</v>
      </c>
      <c r="E879" s="238" t="s">
        <v>920</v>
      </c>
      <c r="F879" s="238"/>
      <c r="G879" s="230" t="s">
        <v>11</v>
      </c>
      <c r="H879" s="239">
        <v>1.5</v>
      </c>
      <c r="I879" s="240">
        <v>25.44</v>
      </c>
      <c r="J879" s="251">
        <v>38.159999999999997</v>
      </c>
    </row>
    <row r="880" spans="1:10" ht="25.5" x14ac:dyDescent="0.2">
      <c r="A880" s="250" t="s">
        <v>917</v>
      </c>
      <c r="B880" s="230" t="s">
        <v>1681</v>
      </c>
      <c r="C880" s="230" t="s">
        <v>9</v>
      </c>
      <c r="D880" s="230" t="s">
        <v>1682</v>
      </c>
      <c r="E880" s="238" t="s">
        <v>920</v>
      </c>
      <c r="F880" s="238"/>
      <c r="G880" s="230" t="s">
        <v>109</v>
      </c>
      <c r="H880" s="239">
        <v>1.86</v>
      </c>
      <c r="I880" s="240">
        <v>2.78</v>
      </c>
      <c r="J880" s="251">
        <v>5.17</v>
      </c>
    </row>
    <row r="881" spans="1:10" x14ac:dyDescent="0.2">
      <c r="A881" s="250" t="s">
        <v>917</v>
      </c>
      <c r="B881" s="230" t="s">
        <v>1683</v>
      </c>
      <c r="C881" s="230" t="s">
        <v>9</v>
      </c>
      <c r="D881" s="230" t="s">
        <v>1684</v>
      </c>
      <c r="E881" s="238" t="s">
        <v>920</v>
      </c>
      <c r="F881" s="238"/>
      <c r="G881" s="230" t="s">
        <v>6</v>
      </c>
      <c r="H881" s="239">
        <v>1.05</v>
      </c>
      <c r="I881" s="240">
        <v>415.12</v>
      </c>
      <c r="J881" s="251">
        <v>435.87</v>
      </c>
    </row>
    <row r="882" spans="1:10" ht="25.5" x14ac:dyDescent="0.2">
      <c r="A882" s="252"/>
      <c r="B882" s="253"/>
      <c r="C882" s="253"/>
      <c r="D882" s="253"/>
      <c r="E882" s="253" t="s">
        <v>926</v>
      </c>
      <c r="F882" s="254">
        <v>28.9557034656874</v>
      </c>
      <c r="G882" s="253" t="s">
        <v>927</v>
      </c>
      <c r="H882" s="254">
        <v>34.119999999999997</v>
      </c>
      <c r="I882" s="253" t="s">
        <v>928</v>
      </c>
      <c r="J882" s="255">
        <v>63.08</v>
      </c>
    </row>
    <row r="883" spans="1:10" ht="26.25" thickBot="1" x14ac:dyDescent="0.25">
      <c r="A883" s="252"/>
      <c r="B883" s="253"/>
      <c r="C883" s="253"/>
      <c r="D883" s="253"/>
      <c r="E883" s="253" t="s">
        <v>929</v>
      </c>
      <c r="F883" s="254">
        <v>130.55000000000001</v>
      </c>
      <c r="G883" s="253"/>
      <c r="H883" s="256" t="s">
        <v>930</v>
      </c>
      <c r="I883" s="256"/>
      <c r="J883" s="255">
        <v>701.15</v>
      </c>
    </row>
    <row r="884" spans="1:10" ht="15" thickTop="1" x14ac:dyDescent="0.2">
      <c r="A884" s="257"/>
      <c r="B884" s="241"/>
      <c r="C884" s="241"/>
      <c r="D884" s="241"/>
      <c r="E884" s="241"/>
      <c r="F884" s="241"/>
      <c r="G884" s="241"/>
      <c r="H884" s="241"/>
      <c r="I884" s="241"/>
      <c r="J884" s="258"/>
    </row>
    <row r="885" spans="1:10" ht="30" x14ac:dyDescent="0.2">
      <c r="A885" s="259" t="s">
        <v>289</v>
      </c>
      <c r="B885" s="227" t="s">
        <v>786</v>
      </c>
      <c r="C885" s="227" t="s">
        <v>787</v>
      </c>
      <c r="D885" s="227" t="s">
        <v>788</v>
      </c>
      <c r="E885" s="231" t="s">
        <v>789</v>
      </c>
      <c r="F885" s="231"/>
      <c r="G885" s="227" t="s">
        <v>790</v>
      </c>
      <c r="H885" s="227" t="s">
        <v>791</v>
      </c>
      <c r="I885" s="227" t="s">
        <v>792</v>
      </c>
      <c r="J885" s="260" t="s">
        <v>793</v>
      </c>
    </row>
    <row r="886" spans="1:10" ht="63.75" x14ac:dyDescent="0.2">
      <c r="A886" s="261" t="s">
        <v>909</v>
      </c>
      <c r="B886" s="228" t="s">
        <v>290</v>
      </c>
      <c r="C886" s="228" t="s">
        <v>21</v>
      </c>
      <c r="D886" s="228" t="s">
        <v>291</v>
      </c>
      <c r="E886" s="232" t="s">
        <v>1040</v>
      </c>
      <c r="F886" s="232"/>
      <c r="G886" s="228" t="s">
        <v>121</v>
      </c>
      <c r="H886" s="233">
        <v>1</v>
      </c>
      <c r="I886" s="234">
        <v>21.18</v>
      </c>
      <c r="J886" s="262">
        <v>21.18</v>
      </c>
    </row>
    <row r="887" spans="1:10" ht="25.5" x14ac:dyDescent="0.2">
      <c r="A887" s="248" t="s">
        <v>911</v>
      </c>
      <c r="B887" s="229" t="s">
        <v>1685</v>
      </c>
      <c r="C887" s="229" t="s">
        <v>21</v>
      </c>
      <c r="D887" s="229" t="s">
        <v>1686</v>
      </c>
      <c r="E887" s="235" t="s">
        <v>1062</v>
      </c>
      <c r="F887" s="235"/>
      <c r="G887" s="229" t="s">
        <v>6</v>
      </c>
      <c r="H887" s="236">
        <v>0.22189999999999999</v>
      </c>
      <c r="I887" s="237">
        <v>27.34</v>
      </c>
      <c r="J887" s="249">
        <v>6.06</v>
      </c>
    </row>
    <row r="888" spans="1:10" ht="38.25" x14ac:dyDescent="0.2">
      <c r="A888" s="248" t="s">
        <v>911</v>
      </c>
      <c r="B888" s="229" t="s">
        <v>1687</v>
      </c>
      <c r="C888" s="229" t="s">
        <v>21</v>
      </c>
      <c r="D888" s="229" t="s">
        <v>1688</v>
      </c>
      <c r="E888" s="235" t="s">
        <v>1062</v>
      </c>
      <c r="F888" s="235"/>
      <c r="G888" s="229" t="s">
        <v>6</v>
      </c>
      <c r="H888" s="236">
        <v>0.22189999999999999</v>
      </c>
      <c r="I888" s="237">
        <v>10.49</v>
      </c>
      <c r="J888" s="249">
        <v>2.3199999999999998</v>
      </c>
    </row>
    <row r="889" spans="1:10" ht="25.5" x14ac:dyDescent="0.2">
      <c r="A889" s="248" t="s">
        <v>911</v>
      </c>
      <c r="B889" s="229" t="s">
        <v>1689</v>
      </c>
      <c r="C889" s="229" t="s">
        <v>21</v>
      </c>
      <c r="D889" s="229" t="s">
        <v>1690</v>
      </c>
      <c r="E889" s="235" t="s">
        <v>934</v>
      </c>
      <c r="F889" s="235"/>
      <c r="G889" s="229" t="s">
        <v>914</v>
      </c>
      <c r="H889" s="236">
        <v>1.9E-3</v>
      </c>
      <c r="I889" s="237">
        <v>18.059999999999999</v>
      </c>
      <c r="J889" s="249">
        <v>0.03</v>
      </c>
    </row>
    <row r="890" spans="1:10" ht="25.5" x14ac:dyDescent="0.2">
      <c r="A890" s="248" t="s">
        <v>911</v>
      </c>
      <c r="B890" s="229" t="s">
        <v>1589</v>
      </c>
      <c r="C890" s="229" t="s">
        <v>21</v>
      </c>
      <c r="D890" s="229" t="s">
        <v>1590</v>
      </c>
      <c r="E890" s="235" t="s">
        <v>934</v>
      </c>
      <c r="F890" s="235"/>
      <c r="G890" s="229" t="s">
        <v>914</v>
      </c>
      <c r="H890" s="236">
        <v>9.7000000000000003E-3</v>
      </c>
      <c r="I890" s="237">
        <v>22.16</v>
      </c>
      <c r="J890" s="249">
        <v>0.21</v>
      </c>
    </row>
    <row r="891" spans="1:10" ht="38.25" x14ac:dyDescent="0.2">
      <c r="A891" s="248" t="s">
        <v>911</v>
      </c>
      <c r="B891" s="229" t="s">
        <v>1691</v>
      </c>
      <c r="C891" s="229" t="s">
        <v>21</v>
      </c>
      <c r="D891" s="229" t="s">
        <v>1692</v>
      </c>
      <c r="E891" s="235" t="s">
        <v>1208</v>
      </c>
      <c r="F891" s="235"/>
      <c r="G891" s="229" t="s">
        <v>1397</v>
      </c>
      <c r="H891" s="236">
        <v>1.4E-3</v>
      </c>
      <c r="I891" s="237">
        <v>330.75</v>
      </c>
      <c r="J891" s="249">
        <v>0.46</v>
      </c>
    </row>
    <row r="892" spans="1:10" ht="38.25" x14ac:dyDescent="0.2">
      <c r="A892" s="248" t="s">
        <v>911</v>
      </c>
      <c r="B892" s="229" t="s">
        <v>1693</v>
      </c>
      <c r="C892" s="229" t="s">
        <v>21</v>
      </c>
      <c r="D892" s="229" t="s">
        <v>1694</v>
      </c>
      <c r="E892" s="235" t="s">
        <v>1208</v>
      </c>
      <c r="F892" s="235"/>
      <c r="G892" s="229" t="s">
        <v>1400</v>
      </c>
      <c r="H892" s="236">
        <v>1.1999999999999999E-3</v>
      </c>
      <c r="I892" s="237">
        <v>158.19</v>
      </c>
      <c r="J892" s="249">
        <v>0.18</v>
      </c>
    </row>
    <row r="893" spans="1:10" ht="25.5" x14ac:dyDescent="0.2">
      <c r="A893" s="250" t="s">
        <v>917</v>
      </c>
      <c r="B893" s="230" t="s">
        <v>1695</v>
      </c>
      <c r="C893" s="230" t="s">
        <v>21</v>
      </c>
      <c r="D893" s="230" t="s">
        <v>1696</v>
      </c>
      <c r="E893" s="238" t="s">
        <v>920</v>
      </c>
      <c r="F893" s="238"/>
      <c r="G893" s="230" t="s">
        <v>121</v>
      </c>
      <c r="H893" s="239">
        <v>6.8199999999999997E-2</v>
      </c>
      <c r="I893" s="240">
        <v>9.66</v>
      </c>
      <c r="J893" s="251">
        <v>0.65</v>
      </c>
    </row>
    <row r="894" spans="1:10" ht="25.5" x14ac:dyDescent="0.2">
      <c r="A894" s="250" t="s">
        <v>917</v>
      </c>
      <c r="B894" s="230" t="s">
        <v>1697</v>
      </c>
      <c r="C894" s="230" t="s">
        <v>21</v>
      </c>
      <c r="D894" s="230" t="s">
        <v>1698</v>
      </c>
      <c r="E894" s="238" t="s">
        <v>920</v>
      </c>
      <c r="F894" s="238"/>
      <c r="G894" s="230" t="s">
        <v>121</v>
      </c>
      <c r="H894" s="239">
        <v>0.16980000000000001</v>
      </c>
      <c r="I894" s="240">
        <v>10.69</v>
      </c>
      <c r="J894" s="251">
        <v>1.81</v>
      </c>
    </row>
    <row r="895" spans="1:10" x14ac:dyDescent="0.2">
      <c r="A895" s="250" t="s">
        <v>917</v>
      </c>
      <c r="B895" s="230" t="s">
        <v>1699</v>
      </c>
      <c r="C895" s="230" t="s">
        <v>21</v>
      </c>
      <c r="D895" s="230" t="s">
        <v>1700</v>
      </c>
      <c r="E895" s="238" t="s">
        <v>920</v>
      </c>
      <c r="F895" s="238"/>
      <c r="G895" s="230" t="s">
        <v>121</v>
      </c>
      <c r="H895" s="239">
        <v>0.76200000000000001</v>
      </c>
      <c r="I895" s="240">
        <v>12.16</v>
      </c>
      <c r="J895" s="251">
        <v>9.26</v>
      </c>
    </row>
    <row r="896" spans="1:10" ht="25.5" x14ac:dyDescent="0.2">
      <c r="A896" s="250" t="s">
        <v>917</v>
      </c>
      <c r="B896" s="230" t="s">
        <v>1701</v>
      </c>
      <c r="C896" s="230" t="s">
        <v>21</v>
      </c>
      <c r="D896" s="230" t="s">
        <v>1702</v>
      </c>
      <c r="E896" s="238" t="s">
        <v>920</v>
      </c>
      <c r="F896" s="238"/>
      <c r="G896" s="230" t="s">
        <v>11</v>
      </c>
      <c r="H896" s="239">
        <v>1.6899999999999998E-2</v>
      </c>
      <c r="I896" s="240">
        <v>11.94</v>
      </c>
      <c r="J896" s="251">
        <v>0.2</v>
      </c>
    </row>
    <row r="897" spans="1:10" ht="25.5" x14ac:dyDescent="0.2">
      <c r="A897" s="252"/>
      <c r="B897" s="253"/>
      <c r="C897" s="253"/>
      <c r="D897" s="253"/>
      <c r="E897" s="253" t="s">
        <v>926</v>
      </c>
      <c r="F897" s="254">
        <v>0.49575395914620152</v>
      </c>
      <c r="G897" s="253" t="s">
        <v>927</v>
      </c>
      <c r="H897" s="254">
        <v>0.57999999999999996</v>
      </c>
      <c r="I897" s="253" t="s">
        <v>928</v>
      </c>
      <c r="J897" s="255">
        <v>1.08</v>
      </c>
    </row>
    <row r="898" spans="1:10" ht="26.25" thickBot="1" x14ac:dyDescent="0.25">
      <c r="A898" s="252"/>
      <c r="B898" s="253"/>
      <c r="C898" s="253"/>
      <c r="D898" s="253"/>
      <c r="E898" s="253" t="s">
        <v>929</v>
      </c>
      <c r="F898" s="254">
        <v>4.84</v>
      </c>
      <c r="G898" s="253"/>
      <c r="H898" s="256" t="s">
        <v>930</v>
      </c>
      <c r="I898" s="256"/>
      <c r="J898" s="255">
        <v>26.02</v>
      </c>
    </row>
    <row r="899" spans="1:10" ht="15" thickTop="1" x14ac:dyDescent="0.2">
      <c r="A899" s="257"/>
      <c r="B899" s="241"/>
      <c r="C899" s="241"/>
      <c r="D899" s="241"/>
      <c r="E899" s="241"/>
      <c r="F899" s="241"/>
      <c r="G899" s="241"/>
      <c r="H899" s="241"/>
      <c r="I899" s="241"/>
      <c r="J899" s="258"/>
    </row>
    <row r="900" spans="1:10" ht="30" x14ac:dyDescent="0.2">
      <c r="A900" s="259" t="s">
        <v>297</v>
      </c>
      <c r="B900" s="227" t="s">
        <v>786</v>
      </c>
      <c r="C900" s="227" t="s">
        <v>787</v>
      </c>
      <c r="D900" s="227" t="s">
        <v>788</v>
      </c>
      <c r="E900" s="231" t="s">
        <v>789</v>
      </c>
      <c r="F900" s="231"/>
      <c r="G900" s="227" t="s">
        <v>790</v>
      </c>
      <c r="H900" s="227" t="s">
        <v>791</v>
      </c>
      <c r="I900" s="227" t="s">
        <v>792</v>
      </c>
      <c r="J900" s="260" t="s">
        <v>793</v>
      </c>
    </row>
    <row r="901" spans="1:10" ht="25.5" x14ac:dyDescent="0.2">
      <c r="A901" s="261" t="s">
        <v>909</v>
      </c>
      <c r="B901" s="228" t="s">
        <v>298</v>
      </c>
      <c r="C901" s="228" t="s">
        <v>9</v>
      </c>
      <c r="D901" s="228" t="s">
        <v>299</v>
      </c>
      <c r="E901" s="232" t="s">
        <v>144</v>
      </c>
      <c r="F901" s="232"/>
      <c r="G901" s="228" t="s">
        <v>121</v>
      </c>
      <c r="H901" s="233">
        <v>1</v>
      </c>
      <c r="I901" s="234">
        <v>26.24</v>
      </c>
      <c r="J901" s="262">
        <v>26.24</v>
      </c>
    </row>
    <row r="902" spans="1:10" ht="25.5" x14ac:dyDescent="0.2">
      <c r="A902" s="248" t="s">
        <v>911</v>
      </c>
      <c r="B902" s="229" t="s">
        <v>1322</v>
      </c>
      <c r="C902" s="229" t="s">
        <v>21</v>
      </c>
      <c r="D902" s="229" t="s">
        <v>1323</v>
      </c>
      <c r="E902" s="235" t="s">
        <v>934</v>
      </c>
      <c r="F902" s="235"/>
      <c r="G902" s="229" t="s">
        <v>914</v>
      </c>
      <c r="H902" s="236">
        <v>0.14699999999999999</v>
      </c>
      <c r="I902" s="237">
        <v>21.51</v>
      </c>
      <c r="J902" s="249">
        <v>3.16</v>
      </c>
    </row>
    <row r="903" spans="1:10" ht="25.5" x14ac:dyDescent="0.2">
      <c r="A903" s="248" t="s">
        <v>911</v>
      </c>
      <c r="B903" s="229" t="s">
        <v>1589</v>
      </c>
      <c r="C903" s="229" t="s">
        <v>21</v>
      </c>
      <c r="D903" s="229" t="s">
        <v>1590</v>
      </c>
      <c r="E903" s="235" t="s">
        <v>934</v>
      </c>
      <c r="F903" s="235"/>
      <c r="G903" s="229" t="s">
        <v>914</v>
      </c>
      <c r="H903" s="236">
        <v>0.13700000000000001</v>
      </c>
      <c r="I903" s="237">
        <v>22.16</v>
      </c>
      <c r="J903" s="249">
        <v>3.03</v>
      </c>
    </row>
    <row r="904" spans="1:10" x14ac:dyDescent="0.2">
      <c r="A904" s="250" t="s">
        <v>917</v>
      </c>
      <c r="B904" s="230" t="s">
        <v>1434</v>
      </c>
      <c r="C904" s="230" t="s">
        <v>9</v>
      </c>
      <c r="D904" s="230" t="s">
        <v>1435</v>
      </c>
      <c r="E904" s="238" t="s">
        <v>920</v>
      </c>
      <c r="F904" s="238"/>
      <c r="G904" s="230" t="s">
        <v>121</v>
      </c>
      <c r="H904" s="239">
        <v>1</v>
      </c>
      <c r="I904" s="240">
        <v>8.42</v>
      </c>
      <c r="J904" s="251">
        <v>8.42</v>
      </c>
    </row>
    <row r="905" spans="1:10" ht="25.5" x14ac:dyDescent="0.2">
      <c r="A905" s="250" t="s">
        <v>917</v>
      </c>
      <c r="B905" s="230" t="s">
        <v>1568</v>
      </c>
      <c r="C905" s="230" t="s">
        <v>9</v>
      </c>
      <c r="D905" s="230" t="s">
        <v>1569</v>
      </c>
      <c r="E905" s="238" t="s">
        <v>920</v>
      </c>
      <c r="F905" s="238"/>
      <c r="G905" s="230" t="s">
        <v>121</v>
      </c>
      <c r="H905" s="239">
        <v>1</v>
      </c>
      <c r="I905" s="240">
        <v>11.63</v>
      </c>
      <c r="J905" s="251">
        <v>11.63</v>
      </c>
    </row>
    <row r="906" spans="1:10" ht="25.5" x14ac:dyDescent="0.2">
      <c r="A906" s="252"/>
      <c r="B906" s="253"/>
      <c r="C906" s="253"/>
      <c r="D906" s="253"/>
      <c r="E906" s="253" t="s">
        <v>926</v>
      </c>
      <c r="F906" s="254">
        <v>1.9600642644021116</v>
      </c>
      <c r="G906" s="253" t="s">
        <v>927</v>
      </c>
      <c r="H906" s="254">
        <v>2.31</v>
      </c>
      <c r="I906" s="253" t="s">
        <v>928</v>
      </c>
      <c r="J906" s="255">
        <v>4.2699999999999996</v>
      </c>
    </row>
    <row r="907" spans="1:10" ht="26.25" thickBot="1" x14ac:dyDescent="0.25">
      <c r="A907" s="252"/>
      <c r="B907" s="253"/>
      <c r="C907" s="253"/>
      <c r="D907" s="253"/>
      <c r="E907" s="253" t="s">
        <v>929</v>
      </c>
      <c r="F907" s="254">
        <v>6</v>
      </c>
      <c r="G907" s="253"/>
      <c r="H907" s="256" t="s">
        <v>930</v>
      </c>
      <c r="I907" s="256"/>
      <c r="J907" s="255">
        <v>32.24</v>
      </c>
    </row>
    <row r="908" spans="1:10" ht="15" thickTop="1" x14ac:dyDescent="0.2">
      <c r="A908" s="257"/>
      <c r="B908" s="241"/>
      <c r="C908" s="241"/>
      <c r="D908" s="241"/>
      <c r="E908" s="241"/>
      <c r="F908" s="241"/>
      <c r="G908" s="241"/>
      <c r="H908" s="241"/>
      <c r="I908" s="241"/>
      <c r="J908" s="258"/>
    </row>
    <row r="909" spans="1:10" ht="30" x14ac:dyDescent="0.2">
      <c r="A909" s="259" t="s">
        <v>300</v>
      </c>
      <c r="B909" s="227" t="s">
        <v>786</v>
      </c>
      <c r="C909" s="227" t="s">
        <v>787</v>
      </c>
      <c r="D909" s="227" t="s">
        <v>788</v>
      </c>
      <c r="E909" s="231" t="s">
        <v>789</v>
      </c>
      <c r="F909" s="231"/>
      <c r="G909" s="227" t="s">
        <v>790</v>
      </c>
      <c r="H909" s="227" t="s">
        <v>791</v>
      </c>
      <c r="I909" s="227" t="s">
        <v>792</v>
      </c>
      <c r="J909" s="260" t="s">
        <v>793</v>
      </c>
    </row>
    <row r="910" spans="1:10" ht="51" x14ac:dyDescent="0.2">
      <c r="A910" s="261" t="s">
        <v>909</v>
      </c>
      <c r="B910" s="228" t="s">
        <v>301</v>
      </c>
      <c r="C910" s="228" t="s">
        <v>79</v>
      </c>
      <c r="D910" s="228" t="s">
        <v>302</v>
      </c>
      <c r="E910" s="232" t="s">
        <v>1703</v>
      </c>
      <c r="F910" s="232"/>
      <c r="G910" s="228" t="s">
        <v>6</v>
      </c>
      <c r="H910" s="233">
        <v>1</v>
      </c>
      <c r="I910" s="234">
        <v>32.270000000000003</v>
      </c>
      <c r="J910" s="262">
        <v>32.270000000000003</v>
      </c>
    </row>
    <row r="911" spans="1:10" ht="25.5" x14ac:dyDescent="0.2">
      <c r="A911" s="248" t="s">
        <v>911</v>
      </c>
      <c r="B911" s="229" t="s">
        <v>1262</v>
      </c>
      <c r="C911" s="229" t="s">
        <v>79</v>
      </c>
      <c r="D911" s="229" t="s">
        <v>1263</v>
      </c>
      <c r="E911" s="235" t="s">
        <v>1264</v>
      </c>
      <c r="F911" s="235"/>
      <c r="G911" s="229" t="s">
        <v>1265</v>
      </c>
      <c r="H911" s="236">
        <v>0.2</v>
      </c>
      <c r="I911" s="237">
        <v>3.74</v>
      </c>
      <c r="J911" s="249">
        <v>0.74</v>
      </c>
    </row>
    <row r="912" spans="1:10" ht="25.5" x14ac:dyDescent="0.2">
      <c r="A912" s="248" t="s">
        <v>911</v>
      </c>
      <c r="B912" s="229" t="s">
        <v>1704</v>
      </c>
      <c r="C912" s="229" t="s">
        <v>79</v>
      </c>
      <c r="D912" s="229" t="s">
        <v>1705</v>
      </c>
      <c r="E912" s="235" t="s">
        <v>1264</v>
      </c>
      <c r="F912" s="235"/>
      <c r="G912" s="229" t="s">
        <v>1265</v>
      </c>
      <c r="H912" s="236">
        <v>0.6</v>
      </c>
      <c r="I912" s="237">
        <v>3.78</v>
      </c>
      <c r="J912" s="249">
        <v>2.2599999999999998</v>
      </c>
    </row>
    <row r="913" spans="1:10" ht="25.5" x14ac:dyDescent="0.2">
      <c r="A913" s="250" t="s">
        <v>917</v>
      </c>
      <c r="B913" s="230" t="s">
        <v>1706</v>
      </c>
      <c r="C913" s="230" t="s">
        <v>79</v>
      </c>
      <c r="D913" s="230" t="s">
        <v>1707</v>
      </c>
      <c r="E913" s="238" t="s">
        <v>920</v>
      </c>
      <c r="F913" s="238"/>
      <c r="G913" s="230" t="s">
        <v>1708</v>
      </c>
      <c r="H913" s="239">
        <v>0.16</v>
      </c>
      <c r="I913" s="240">
        <v>95.6</v>
      </c>
      <c r="J913" s="251">
        <v>15.29</v>
      </c>
    </row>
    <row r="914" spans="1:10" x14ac:dyDescent="0.2">
      <c r="A914" s="250" t="s">
        <v>917</v>
      </c>
      <c r="B914" s="230" t="s">
        <v>1709</v>
      </c>
      <c r="C914" s="230" t="s">
        <v>21</v>
      </c>
      <c r="D914" s="230" t="s">
        <v>1710</v>
      </c>
      <c r="E914" s="238" t="s">
        <v>1186</v>
      </c>
      <c r="F914" s="238"/>
      <c r="G914" s="230" t="s">
        <v>914</v>
      </c>
      <c r="H914" s="239">
        <v>0.6</v>
      </c>
      <c r="I914" s="240">
        <v>18.78</v>
      </c>
      <c r="J914" s="251">
        <v>11.26</v>
      </c>
    </row>
    <row r="915" spans="1:10" x14ac:dyDescent="0.2">
      <c r="A915" s="250" t="s">
        <v>917</v>
      </c>
      <c r="B915" s="230" t="s">
        <v>1277</v>
      </c>
      <c r="C915" s="230" t="s">
        <v>21</v>
      </c>
      <c r="D915" s="230" t="s">
        <v>1278</v>
      </c>
      <c r="E915" s="238" t="s">
        <v>1186</v>
      </c>
      <c r="F915" s="238"/>
      <c r="G915" s="230" t="s">
        <v>914</v>
      </c>
      <c r="H915" s="239">
        <v>0.2</v>
      </c>
      <c r="I915" s="240">
        <v>13.6</v>
      </c>
      <c r="J915" s="251">
        <v>2.72</v>
      </c>
    </row>
    <row r="916" spans="1:10" ht="25.5" x14ac:dyDescent="0.2">
      <c r="A916" s="252"/>
      <c r="B916" s="253"/>
      <c r="C916" s="253"/>
      <c r="D916" s="253"/>
      <c r="E916" s="253" t="s">
        <v>926</v>
      </c>
      <c r="F916" s="254">
        <v>6.4172596000000004</v>
      </c>
      <c r="G916" s="253" t="s">
        <v>927</v>
      </c>
      <c r="H916" s="254">
        <v>7.56</v>
      </c>
      <c r="I916" s="253" t="s">
        <v>928</v>
      </c>
      <c r="J916" s="255">
        <v>13.98</v>
      </c>
    </row>
    <row r="917" spans="1:10" ht="26.25" thickBot="1" x14ac:dyDescent="0.25">
      <c r="A917" s="252"/>
      <c r="B917" s="253"/>
      <c r="C917" s="253"/>
      <c r="D917" s="253"/>
      <c r="E917" s="253" t="s">
        <v>929</v>
      </c>
      <c r="F917" s="254">
        <v>7.38</v>
      </c>
      <c r="G917" s="253"/>
      <c r="H917" s="256" t="s">
        <v>930</v>
      </c>
      <c r="I917" s="256"/>
      <c r="J917" s="255">
        <v>39.65</v>
      </c>
    </row>
    <row r="918" spans="1:10" ht="15" thickTop="1" x14ac:dyDescent="0.2">
      <c r="A918" s="257"/>
      <c r="B918" s="241"/>
      <c r="C918" s="241"/>
      <c r="D918" s="241"/>
      <c r="E918" s="241"/>
      <c r="F918" s="241"/>
      <c r="G918" s="241"/>
      <c r="H918" s="241"/>
      <c r="I918" s="241"/>
      <c r="J918" s="258"/>
    </row>
    <row r="919" spans="1:10" ht="30" x14ac:dyDescent="0.2">
      <c r="A919" s="259" t="s">
        <v>303</v>
      </c>
      <c r="B919" s="227" t="s">
        <v>786</v>
      </c>
      <c r="C919" s="227" t="s">
        <v>787</v>
      </c>
      <c r="D919" s="227" t="s">
        <v>788</v>
      </c>
      <c r="E919" s="231" t="s">
        <v>789</v>
      </c>
      <c r="F919" s="231"/>
      <c r="G919" s="227" t="s">
        <v>790</v>
      </c>
      <c r="H919" s="227" t="s">
        <v>791</v>
      </c>
      <c r="I919" s="227" t="s">
        <v>792</v>
      </c>
      <c r="J919" s="260" t="s">
        <v>793</v>
      </c>
    </row>
    <row r="920" spans="1:10" ht="25.5" x14ac:dyDescent="0.2">
      <c r="A920" s="261" t="s">
        <v>909</v>
      </c>
      <c r="B920" s="228" t="s">
        <v>304</v>
      </c>
      <c r="C920" s="228" t="s">
        <v>9</v>
      </c>
      <c r="D920" s="228" t="s">
        <v>305</v>
      </c>
      <c r="E920" s="232" t="s">
        <v>1675</v>
      </c>
      <c r="F920" s="232"/>
      <c r="G920" s="228" t="s">
        <v>109</v>
      </c>
      <c r="H920" s="233">
        <v>1</v>
      </c>
      <c r="I920" s="234">
        <v>11.49</v>
      </c>
      <c r="J920" s="262">
        <v>11.49</v>
      </c>
    </row>
    <row r="921" spans="1:10" ht="25.5" x14ac:dyDescent="0.2">
      <c r="A921" s="248" t="s">
        <v>911</v>
      </c>
      <c r="B921" s="229" t="s">
        <v>1178</v>
      </c>
      <c r="C921" s="229" t="s">
        <v>21</v>
      </c>
      <c r="D921" s="229" t="s">
        <v>1179</v>
      </c>
      <c r="E921" s="235" t="s">
        <v>934</v>
      </c>
      <c r="F921" s="235"/>
      <c r="G921" s="229" t="s">
        <v>914</v>
      </c>
      <c r="H921" s="236">
        <v>0.05</v>
      </c>
      <c r="I921" s="237">
        <v>27.83</v>
      </c>
      <c r="J921" s="249">
        <v>1.39</v>
      </c>
    </row>
    <row r="922" spans="1:10" ht="25.5" x14ac:dyDescent="0.2">
      <c r="A922" s="248" t="s">
        <v>911</v>
      </c>
      <c r="B922" s="229" t="s">
        <v>939</v>
      </c>
      <c r="C922" s="229" t="s">
        <v>21</v>
      </c>
      <c r="D922" s="229" t="s">
        <v>916</v>
      </c>
      <c r="E922" s="235" t="s">
        <v>934</v>
      </c>
      <c r="F922" s="235"/>
      <c r="G922" s="229" t="s">
        <v>914</v>
      </c>
      <c r="H922" s="236">
        <v>0.04</v>
      </c>
      <c r="I922" s="237">
        <v>21.14</v>
      </c>
      <c r="J922" s="249">
        <v>0.84</v>
      </c>
    </row>
    <row r="923" spans="1:10" x14ac:dyDescent="0.2">
      <c r="A923" s="250" t="s">
        <v>917</v>
      </c>
      <c r="B923" s="230" t="s">
        <v>1711</v>
      </c>
      <c r="C923" s="230" t="s">
        <v>9</v>
      </c>
      <c r="D923" s="230" t="s">
        <v>1712</v>
      </c>
      <c r="E923" s="238" t="s">
        <v>920</v>
      </c>
      <c r="F923" s="238"/>
      <c r="G923" s="230" t="s">
        <v>11</v>
      </c>
      <c r="H923" s="239">
        <v>0.6</v>
      </c>
      <c r="I923" s="240">
        <v>6.99</v>
      </c>
      <c r="J923" s="251">
        <v>4.1900000000000004</v>
      </c>
    </row>
    <row r="924" spans="1:10" ht="25.5" x14ac:dyDescent="0.2">
      <c r="A924" s="250" t="s">
        <v>917</v>
      </c>
      <c r="B924" s="230" t="s">
        <v>1713</v>
      </c>
      <c r="C924" s="230" t="s">
        <v>9</v>
      </c>
      <c r="D924" s="230" t="s">
        <v>1714</v>
      </c>
      <c r="E924" s="238" t="s">
        <v>920</v>
      </c>
      <c r="F924" s="238"/>
      <c r="G924" s="230" t="s">
        <v>812</v>
      </c>
      <c r="H924" s="239">
        <v>0.11</v>
      </c>
      <c r="I924" s="240">
        <v>46.11</v>
      </c>
      <c r="J924" s="251">
        <v>5.07</v>
      </c>
    </row>
    <row r="925" spans="1:10" ht="25.5" x14ac:dyDescent="0.2">
      <c r="A925" s="252"/>
      <c r="B925" s="253"/>
      <c r="C925" s="253"/>
      <c r="D925" s="253"/>
      <c r="E925" s="253" t="s">
        <v>926</v>
      </c>
      <c r="F925" s="254">
        <v>0.68854716548083539</v>
      </c>
      <c r="G925" s="253" t="s">
        <v>927</v>
      </c>
      <c r="H925" s="254">
        <v>0.81</v>
      </c>
      <c r="I925" s="253" t="s">
        <v>928</v>
      </c>
      <c r="J925" s="255">
        <v>1.5</v>
      </c>
    </row>
    <row r="926" spans="1:10" ht="26.25" thickBot="1" x14ac:dyDescent="0.25">
      <c r="A926" s="252"/>
      <c r="B926" s="253"/>
      <c r="C926" s="253"/>
      <c r="D926" s="253"/>
      <c r="E926" s="253" t="s">
        <v>929</v>
      </c>
      <c r="F926" s="254">
        <v>2.62</v>
      </c>
      <c r="G926" s="253"/>
      <c r="H926" s="256" t="s">
        <v>930</v>
      </c>
      <c r="I926" s="256"/>
      <c r="J926" s="255">
        <v>14.11</v>
      </c>
    </row>
    <row r="927" spans="1:10" ht="15" thickTop="1" x14ac:dyDescent="0.2">
      <c r="A927" s="257"/>
      <c r="B927" s="241"/>
      <c r="C927" s="241"/>
      <c r="D927" s="241"/>
      <c r="E927" s="241"/>
      <c r="F927" s="241"/>
      <c r="G927" s="241"/>
      <c r="H927" s="241"/>
      <c r="I927" s="241"/>
      <c r="J927" s="258"/>
    </row>
    <row r="928" spans="1:10" ht="30" x14ac:dyDescent="0.2">
      <c r="A928" s="259" t="s">
        <v>308</v>
      </c>
      <c r="B928" s="227" t="s">
        <v>786</v>
      </c>
      <c r="C928" s="227" t="s">
        <v>787</v>
      </c>
      <c r="D928" s="227" t="s">
        <v>788</v>
      </c>
      <c r="E928" s="231" t="s">
        <v>789</v>
      </c>
      <c r="F928" s="231"/>
      <c r="G928" s="227" t="s">
        <v>790</v>
      </c>
      <c r="H928" s="227" t="s">
        <v>791</v>
      </c>
      <c r="I928" s="227" t="s">
        <v>792</v>
      </c>
      <c r="J928" s="260" t="s">
        <v>793</v>
      </c>
    </row>
    <row r="929" spans="1:10" ht="25.5" x14ac:dyDescent="0.2">
      <c r="A929" s="261" t="s">
        <v>909</v>
      </c>
      <c r="B929" s="228" t="s">
        <v>309</v>
      </c>
      <c r="C929" s="228" t="s">
        <v>9</v>
      </c>
      <c r="D929" s="228" t="s">
        <v>310</v>
      </c>
      <c r="E929" s="232" t="s">
        <v>1212</v>
      </c>
      <c r="F929" s="232"/>
      <c r="G929" s="228" t="s">
        <v>11</v>
      </c>
      <c r="H929" s="233">
        <v>1</v>
      </c>
      <c r="I929" s="234">
        <v>1999.99</v>
      </c>
      <c r="J929" s="262">
        <v>1999.99</v>
      </c>
    </row>
    <row r="930" spans="1:10" ht="25.5" x14ac:dyDescent="0.2">
      <c r="A930" s="250" t="s">
        <v>917</v>
      </c>
      <c r="B930" s="230" t="s">
        <v>1715</v>
      </c>
      <c r="C930" s="230" t="s">
        <v>9</v>
      </c>
      <c r="D930" s="230" t="s">
        <v>1716</v>
      </c>
      <c r="E930" s="238" t="s">
        <v>920</v>
      </c>
      <c r="F930" s="238"/>
      <c r="G930" s="230" t="s">
        <v>11</v>
      </c>
      <c r="H930" s="239">
        <v>1</v>
      </c>
      <c r="I930" s="240">
        <v>1999.99</v>
      </c>
      <c r="J930" s="251">
        <v>1999.99</v>
      </c>
    </row>
    <row r="931" spans="1:10" ht="25.5" x14ac:dyDescent="0.2">
      <c r="A931" s="252"/>
      <c r="B931" s="253"/>
      <c r="C931" s="253"/>
      <c r="D931" s="253"/>
      <c r="E931" s="253" t="s">
        <v>926</v>
      </c>
      <c r="F931" s="254">
        <v>0</v>
      </c>
      <c r="G931" s="253" t="s">
        <v>927</v>
      </c>
      <c r="H931" s="254">
        <v>0</v>
      </c>
      <c r="I931" s="253" t="s">
        <v>928</v>
      </c>
      <c r="J931" s="255">
        <v>0</v>
      </c>
    </row>
    <row r="932" spans="1:10" ht="26.25" thickBot="1" x14ac:dyDescent="0.25">
      <c r="A932" s="252"/>
      <c r="B932" s="253"/>
      <c r="C932" s="253"/>
      <c r="D932" s="253"/>
      <c r="E932" s="253" t="s">
        <v>929</v>
      </c>
      <c r="F932" s="254">
        <v>457.59</v>
      </c>
      <c r="G932" s="253"/>
      <c r="H932" s="256" t="s">
        <v>930</v>
      </c>
      <c r="I932" s="256"/>
      <c r="J932" s="255">
        <v>2457.58</v>
      </c>
    </row>
    <row r="933" spans="1:10" ht="15" thickTop="1" x14ac:dyDescent="0.2">
      <c r="A933" s="257"/>
      <c r="B933" s="241"/>
      <c r="C933" s="241"/>
      <c r="D933" s="241"/>
      <c r="E933" s="241"/>
      <c r="F933" s="241"/>
      <c r="G933" s="241"/>
      <c r="H933" s="241"/>
      <c r="I933" s="241"/>
      <c r="J933" s="258"/>
    </row>
    <row r="934" spans="1:10" ht="30" x14ac:dyDescent="0.2">
      <c r="A934" s="259" t="s">
        <v>316</v>
      </c>
      <c r="B934" s="227" t="s">
        <v>786</v>
      </c>
      <c r="C934" s="227" t="s">
        <v>787</v>
      </c>
      <c r="D934" s="227" t="s">
        <v>788</v>
      </c>
      <c r="E934" s="231" t="s">
        <v>789</v>
      </c>
      <c r="F934" s="231"/>
      <c r="G934" s="227" t="s">
        <v>790</v>
      </c>
      <c r="H934" s="227" t="s">
        <v>791</v>
      </c>
      <c r="I934" s="227" t="s">
        <v>792</v>
      </c>
      <c r="J934" s="260" t="s">
        <v>793</v>
      </c>
    </row>
    <row r="935" spans="1:10" ht="25.5" x14ac:dyDescent="0.2">
      <c r="A935" s="261" t="s">
        <v>909</v>
      </c>
      <c r="B935" s="228" t="s">
        <v>317</v>
      </c>
      <c r="C935" s="228" t="s">
        <v>9</v>
      </c>
      <c r="D935" s="228" t="s">
        <v>318</v>
      </c>
      <c r="E935" s="232" t="s">
        <v>1717</v>
      </c>
      <c r="F935" s="232"/>
      <c r="G935" s="228" t="s">
        <v>6</v>
      </c>
      <c r="H935" s="233">
        <v>1</v>
      </c>
      <c r="I935" s="234">
        <v>113.07</v>
      </c>
      <c r="J935" s="262">
        <v>113.07</v>
      </c>
    </row>
    <row r="936" spans="1:10" ht="25.5" x14ac:dyDescent="0.2">
      <c r="A936" s="248" t="s">
        <v>911</v>
      </c>
      <c r="B936" s="229" t="s">
        <v>937</v>
      </c>
      <c r="C936" s="229" t="s">
        <v>21</v>
      </c>
      <c r="D936" s="229" t="s">
        <v>938</v>
      </c>
      <c r="E936" s="235" t="s">
        <v>934</v>
      </c>
      <c r="F936" s="235"/>
      <c r="G936" s="229" t="s">
        <v>914</v>
      </c>
      <c r="H936" s="236">
        <v>0.78200000000000003</v>
      </c>
      <c r="I936" s="237">
        <v>26.6</v>
      </c>
      <c r="J936" s="249">
        <v>20.8</v>
      </c>
    </row>
    <row r="937" spans="1:10" ht="25.5" x14ac:dyDescent="0.2">
      <c r="A937" s="248" t="s">
        <v>911</v>
      </c>
      <c r="B937" s="229" t="s">
        <v>939</v>
      </c>
      <c r="C937" s="229" t="s">
        <v>21</v>
      </c>
      <c r="D937" s="229" t="s">
        <v>916</v>
      </c>
      <c r="E937" s="235" t="s">
        <v>934</v>
      </c>
      <c r="F937" s="235"/>
      <c r="G937" s="229" t="s">
        <v>914</v>
      </c>
      <c r="H937" s="236">
        <v>0.505</v>
      </c>
      <c r="I937" s="237">
        <v>21.14</v>
      </c>
      <c r="J937" s="249">
        <v>10.67</v>
      </c>
    </row>
    <row r="938" spans="1:10" x14ac:dyDescent="0.2">
      <c r="A938" s="250" t="s">
        <v>917</v>
      </c>
      <c r="B938" s="230" t="s">
        <v>1718</v>
      </c>
      <c r="C938" s="230" t="s">
        <v>9</v>
      </c>
      <c r="D938" s="230" t="s">
        <v>1719</v>
      </c>
      <c r="E938" s="238" t="s">
        <v>920</v>
      </c>
      <c r="F938" s="238"/>
      <c r="G938" s="230" t="s">
        <v>11</v>
      </c>
      <c r="H938" s="239">
        <v>13.125</v>
      </c>
      <c r="I938" s="240">
        <v>1.58</v>
      </c>
      <c r="J938" s="251">
        <v>20.73</v>
      </c>
    </row>
    <row r="939" spans="1:10" x14ac:dyDescent="0.2">
      <c r="A939" s="250" t="s">
        <v>917</v>
      </c>
      <c r="B939" s="230" t="s">
        <v>1720</v>
      </c>
      <c r="C939" s="230" t="s">
        <v>9</v>
      </c>
      <c r="D939" s="230" t="s">
        <v>1721</v>
      </c>
      <c r="E939" s="238" t="s">
        <v>920</v>
      </c>
      <c r="F939" s="238"/>
      <c r="G939" s="230" t="s">
        <v>121</v>
      </c>
      <c r="H939" s="239">
        <v>23.6</v>
      </c>
      <c r="I939" s="240">
        <v>0.66</v>
      </c>
      <c r="J939" s="251">
        <v>15.57</v>
      </c>
    </row>
    <row r="940" spans="1:10" x14ac:dyDescent="0.2">
      <c r="A940" s="250" t="s">
        <v>917</v>
      </c>
      <c r="B940" s="230" t="s">
        <v>1722</v>
      </c>
      <c r="C940" s="230" t="s">
        <v>9</v>
      </c>
      <c r="D940" s="230" t="s">
        <v>1723</v>
      </c>
      <c r="E940" s="238" t="s">
        <v>920</v>
      </c>
      <c r="F940" s="238"/>
      <c r="G940" s="230" t="s">
        <v>6</v>
      </c>
      <c r="H940" s="239">
        <v>0.82</v>
      </c>
      <c r="I940" s="240">
        <v>43.24</v>
      </c>
      <c r="J940" s="251">
        <v>35.450000000000003</v>
      </c>
    </row>
    <row r="941" spans="1:10" ht="25.5" x14ac:dyDescent="0.2">
      <c r="A941" s="250" t="s">
        <v>917</v>
      </c>
      <c r="B941" s="230" t="s">
        <v>1724</v>
      </c>
      <c r="C941" s="230" t="s">
        <v>9</v>
      </c>
      <c r="D941" s="230" t="s">
        <v>1725</v>
      </c>
      <c r="E941" s="238" t="s">
        <v>920</v>
      </c>
      <c r="F941" s="238"/>
      <c r="G941" s="230" t="s">
        <v>121</v>
      </c>
      <c r="H941" s="239">
        <v>12.8</v>
      </c>
      <c r="I941" s="240">
        <v>0.77</v>
      </c>
      <c r="J941" s="251">
        <v>9.85</v>
      </c>
    </row>
    <row r="942" spans="1:10" ht="25.5" x14ac:dyDescent="0.2">
      <c r="A942" s="252"/>
      <c r="B942" s="253"/>
      <c r="C942" s="253"/>
      <c r="D942" s="253"/>
      <c r="E942" s="253" t="s">
        <v>926</v>
      </c>
      <c r="F942" s="254">
        <v>10.103282074822125</v>
      </c>
      <c r="G942" s="253" t="s">
        <v>927</v>
      </c>
      <c r="H942" s="254">
        <v>11.91</v>
      </c>
      <c r="I942" s="253" t="s">
        <v>928</v>
      </c>
      <c r="J942" s="255">
        <v>22.01</v>
      </c>
    </row>
    <row r="943" spans="1:10" ht="26.25" thickBot="1" x14ac:dyDescent="0.25">
      <c r="A943" s="252"/>
      <c r="B943" s="253"/>
      <c r="C943" s="253"/>
      <c r="D943" s="253"/>
      <c r="E943" s="253" t="s">
        <v>929</v>
      </c>
      <c r="F943" s="254">
        <v>25.87</v>
      </c>
      <c r="G943" s="253"/>
      <c r="H943" s="256" t="s">
        <v>930</v>
      </c>
      <c r="I943" s="256"/>
      <c r="J943" s="255">
        <v>138.94</v>
      </c>
    </row>
    <row r="944" spans="1:10" ht="15" thickTop="1" x14ac:dyDescent="0.2">
      <c r="A944" s="257"/>
      <c r="B944" s="241"/>
      <c r="C944" s="241"/>
      <c r="D944" s="241"/>
      <c r="E944" s="241"/>
      <c r="F944" s="241"/>
      <c r="G944" s="241"/>
      <c r="H944" s="241"/>
      <c r="I944" s="241"/>
      <c r="J944" s="258"/>
    </row>
    <row r="945" spans="1:10" ht="30" x14ac:dyDescent="0.2">
      <c r="A945" s="259" t="s">
        <v>319</v>
      </c>
      <c r="B945" s="227" t="s">
        <v>786</v>
      </c>
      <c r="C945" s="227" t="s">
        <v>787</v>
      </c>
      <c r="D945" s="227" t="s">
        <v>788</v>
      </c>
      <c r="E945" s="231" t="s">
        <v>789</v>
      </c>
      <c r="F945" s="231"/>
      <c r="G945" s="227" t="s">
        <v>790</v>
      </c>
      <c r="H945" s="227" t="s">
        <v>791</v>
      </c>
      <c r="I945" s="227" t="s">
        <v>792</v>
      </c>
      <c r="J945" s="260" t="s">
        <v>793</v>
      </c>
    </row>
    <row r="946" spans="1:10" ht="25.5" x14ac:dyDescent="0.2">
      <c r="A946" s="261" t="s">
        <v>909</v>
      </c>
      <c r="B946" s="228" t="s">
        <v>320</v>
      </c>
      <c r="C946" s="228" t="s">
        <v>9</v>
      </c>
      <c r="D946" s="228" t="s">
        <v>321</v>
      </c>
      <c r="E946" s="232" t="s">
        <v>1726</v>
      </c>
      <c r="F946" s="232"/>
      <c r="G946" s="228" t="s">
        <v>6</v>
      </c>
      <c r="H946" s="233">
        <v>1</v>
      </c>
      <c r="I946" s="234">
        <v>100.03</v>
      </c>
      <c r="J946" s="262">
        <v>100.03</v>
      </c>
    </row>
    <row r="947" spans="1:10" ht="25.5" x14ac:dyDescent="0.2">
      <c r="A947" s="248" t="s">
        <v>911</v>
      </c>
      <c r="B947" s="229" t="s">
        <v>937</v>
      </c>
      <c r="C947" s="229" t="s">
        <v>21</v>
      </c>
      <c r="D947" s="229" t="s">
        <v>938</v>
      </c>
      <c r="E947" s="235" t="s">
        <v>934</v>
      </c>
      <c r="F947" s="235"/>
      <c r="G947" s="229" t="s">
        <v>914</v>
      </c>
      <c r="H947" s="236">
        <v>0.40799999999999997</v>
      </c>
      <c r="I947" s="237">
        <v>26.6</v>
      </c>
      <c r="J947" s="249">
        <v>10.85</v>
      </c>
    </row>
    <row r="948" spans="1:10" ht="25.5" x14ac:dyDescent="0.2">
      <c r="A948" s="248" t="s">
        <v>911</v>
      </c>
      <c r="B948" s="229" t="s">
        <v>939</v>
      </c>
      <c r="C948" s="229" t="s">
        <v>21</v>
      </c>
      <c r="D948" s="229" t="s">
        <v>916</v>
      </c>
      <c r="E948" s="235" t="s">
        <v>934</v>
      </c>
      <c r="F948" s="235"/>
      <c r="G948" s="229" t="s">
        <v>914</v>
      </c>
      <c r="H948" s="236">
        <v>1.6339999999999999</v>
      </c>
      <c r="I948" s="237">
        <v>21.14</v>
      </c>
      <c r="J948" s="249">
        <v>34.54</v>
      </c>
    </row>
    <row r="949" spans="1:10" x14ac:dyDescent="0.2">
      <c r="A949" s="250" t="s">
        <v>917</v>
      </c>
      <c r="B949" s="230" t="s">
        <v>940</v>
      </c>
      <c r="C949" s="230" t="s">
        <v>9</v>
      </c>
      <c r="D949" s="230" t="s">
        <v>941</v>
      </c>
      <c r="E949" s="238" t="s">
        <v>920</v>
      </c>
      <c r="F949" s="238"/>
      <c r="G949" s="230" t="s">
        <v>121</v>
      </c>
      <c r="H949" s="239">
        <v>31.1</v>
      </c>
      <c r="I949" s="240">
        <v>1.1000000000000001</v>
      </c>
      <c r="J949" s="251">
        <v>34.21</v>
      </c>
    </row>
    <row r="950" spans="1:10" x14ac:dyDescent="0.2">
      <c r="A950" s="250" t="s">
        <v>917</v>
      </c>
      <c r="B950" s="230" t="s">
        <v>942</v>
      </c>
      <c r="C950" s="230" t="s">
        <v>9</v>
      </c>
      <c r="D950" s="230" t="s">
        <v>943</v>
      </c>
      <c r="E950" s="238" t="s">
        <v>920</v>
      </c>
      <c r="F950" s="238"/>
      <c r="G950" s="230" t="s">
        <v>102</v>
      </c>
      <c r="H950" s="239">
        <v>5.6000000000000001E-2</v>
      </c>
      <c r="I950" s="240">
        <v>86.11</v>
      </c>
      <c r="J950" s="251">
        <v>4.82</v>
      </c>
    </row>
    <row r="951" spans="1:10" x14ac:dyDescent="0.2">
      <c r="A951" s="250" t="s">
        <v>917</v>
      </c>
      <c r="B951" s="230" t="s">
        <v>1499</v>
      </c>
      <c r="C951" s="230" t="s">
        <v>9</v>
      </c>
      <c r="D951" s="230" t="s">
        <v>1500</v>
      </c>
      <c r="E951" s="238" t="s">
        <v>920</v>
      </c>
      <c r="F951" s="238"/>
      <c r="G951" s="230" t="s">
        <v>102</v>
      </c>
      <c r="H951" s="239">
        <v>4.2999999999999997E-2</v>
      </c>
      <c r="I951" s="240">
        <v>179.06</v>
      </c>
      <c r="J951" s="251">
        <v>7.69</v>
      </c>
    </row>
    <row r="952" spans="1:10" x14ac:dyDescent="0.2">
      <c r="A952" s="250" t="s">
        <v>917</v>
      </c>
      <c r="B952" s="230" t="s">
        <v>1501</v>
      </c>
      <c r="C952" s="230" t="s">
        <v>9</v>
      </c>
      <c r="D952" s="230" t="s">
        <v>1502</v>
      </c>
      <c r="E952" s="238" t="s">
        <v>920</v>
      </c>
      <c r="F952" s="238"/>
      <c r="G952" s="230" t="s">
        <v>102</v>
      </c>
      <c r="H952" s="239">
        <v>4.3999999999999997E-2</v>
      </c>
      <c r="I952" s="240">
        <v>180</v>
      </c>
      <c r="J952" s="251">
        <v>7.92</v>
      </c>
    </row>
    <row r="953" spans="1:10" ht="25.5" x14ac:dyDescent="0.2">
      <c r="A953" s="252"/>
      <c r="B953" s="253"/>
      <c r="C953" s="253"/>
      <c r="D953" s="253"/>
      <c r="E953" s="253" t="s">
        <v>926</v>
      </c>
      <c r="F953" s="254">
        <v>14.01422997475327</v>
      </c>
      <c r="G953" s="253" t="s">
        <v>927</v>
      </c>
      <c r="H953" s="254">
        <v>16.52</v>
      </c>
      <c r="I953" s="253" t="s">
        <v>928</v>
      </c>
      <c r="J953" s="255">
        <v>30.53</v>
      </c>
    </row>
    <row r="954" spans="1:10" ht="26.25" thickBot="1" x14ac:dyDescent="0.25">
      <c r="A954" s="252"/>
      <c r="B954" s="253"/>
      <c r="C954" s="253"/>
      <c r="D954" s="253"/>
      <c r="E954" s="253" t="s">
        <v>929</v>
      </c>
      <c r="F954" s="254">
        <v>22.88</v>
      </c>
      <c r="G954" s="253"/>
      <c r="H954" s="256" t="s">
        <v>930</v>
      </c>
      <c r="I954" s="256"/>
      <c r="J954" s="255">
        <v>122.91</v>
      </c>
    </row>
    <row r="955" spans="1:10" ht="15" thickTop="1" x14ac:dyDescent="0.2">
      <c r="A955" s="257"/>
      <c r="B955" s="241"/>
      <c r="C955" s="241"/>
      <c r="D955" s="241"/>
      <c r="E955" s="241"/>
      <c r="F955" s="241"/>
      <c r="G955" s="241"/>
      <c r="H955" s="241"/>
      <c r="I955" s="241"/>
      <c r="J955" s="258"/>
    </row>
    <row r="956" spans="1:10" ht="30" x14ac:dyDescent="0.2">
      <c r="A956" s="259" t="s">
        <v>322</v>
      </c>
      <c r="B956" s="227" t="s">
        <v>786</v>
      </c>
      <c r="C956" s="227" t="s">
        <v>787</v>
      </c>
      <c r="D956" s="227" t="s">
        <v>788</v>
      </c>
      <c r="E956" s="231" t="s">
        <v>789</v>
      </c>
      <c r="F956" s="231"/>
      <c r="G956" s="227" t="s">
        <v>790</v>
      </c>
      <c r="H956" s="227" t="s">
        <v>791</v>
      </c>
      <c r="I956" s="227" t="s">
        <v>792</v>
      </c>
      <c r="J956" s="260" t="s">
        <v>793</v>
      </c>
    </row>
    <row r="957" spans="1:10" ht="25.5" x14ac:dyDescent="0.2">
      <c r="A957" s="261" t="s">
        <v>909</v>
      </c>
      <c r="B957" s="228" t="s">
        <v>323</v>
      </c>
      <c r="C957" s="228" t="s">
        <v>9</v>
      </c>
      <c r="D957" s="228" t="s">
        <v>324</v>
      </c>
      <c r="E957" s="232" t="s">
        <v>144</v>
      </c>
      <c r="F957" s="232"/>
      <c r="G957" s="228" t="s">
        <v>109</v>
      </c>
      <c r="H957" s="233">
        <v>1</v>
      </c>
      <c r="I957" s="234">
        <v>1737.7</v>
      </c>
      <c r="J957" s="262">
        <v>1737.7</v>
      </c>
    </row>
    <row r="958" spans="1:10" ht="25.5" x14ac:dyDescent="0.2">
      <c r="A958" s="248" t="s">
        <v>911</v>
      </c>
      <c r="B958" s="229" t="s">
        <v>1322</v>
      </c>
      <c r="C958" s="229" t="s">
        <v>21</v>
      </c>
      <c r="D958" s="229" t="s">
        <v>1323</v>
      </c>
      <c r="E958" s="235" t="s">
        <v>934</v>
      </c>
      <c r="F958" s="235"/>
      <c r="G958" s="229" t="s">
        <v>914</v>
      </c>
      <c r="H958" s="236">
        <v>4.2290000000000001</v>
      </c>
      <c r="I958" s="237">
        <v>21.51</v>
      </c>
      <c r="J958" s="249">
        <v>90.96</v>
      </c>
    </row>
    <row r="959" spans="1:10" ht="25.5" x14ac:dyDescent="0.2">
      <c r="A959" s="248" t="s">
        <v>911</v>
      </c>
      <c r="B959" s="229" t="s">
        <v>1589</v>
      </c>
      <c r="C959" s="229" t="s">
        <v>21</v>
      </c>
      <c r="D959" s="229" t="s">
        <v>1590</v>
      </c>
      <c r="E959" s="235" t="s">
        <v>934</v>
      </c>
      <c r="F959" s="235"/>
      <c r="G959" s="229" t="s">
        <v>914</v>
      </c>
      <c r="H959" s="236">
        <v>4.2290000000000001</v>
      </c>
      <c r="I959" s="237">
        <v>22.16</v>
      </c>
      <c r="J959" s="249">
        <v>93.71</v>
      </c>
    </row>
    <row r="960" spans="1:10" x14ac:dyDescent="0.2">
      <c r="A960" s="250" t="s">
        <v>917</v>
      </c>
      <c r="B960" s="230" t="s">
        <v>1357</v>
      </c>
      <c r="C960" s="230" t="s">
        <v>9</v>
      </c>
      <c r="D960" s="230" t="s">
        <v>1358</v>
      </c>
      <c r="E960" s="238" t="s">
        <v>920</v>
      </c>
      <c r="F960" s="238"/>
      <c r="G960" s="230" t="s">
        <v>121</v>
      </c>
      <c r="H960" s="239">
        <v>66.97</v>
      </c>
      <c r="I960" s="240">
        <v>11.63</v>
      </c>
      <c r="J960" s="251">
        <v>778.86</v>
      </c>
    </row>
    <row r="961" spans="1:10" x14ac:dyDescent="0.2">
      <c r="A961" s="250" t="s">
        <v>917</v>
      </c>
      <c r="B961" s="230" t="s">
        <v>1727</v>
      </c>
      <c r="C961" s="230" t="s">
        <v>9</v>
      </c>
      <c r="D961" s="230" t="s">
        <v>1728</v>
      </c>
      <c r="E961" s="238" t="s">
        <v>920</v>
      </c>
      <c r="F961" s="238"/>
      <c r="G961" s="230" t="s">
        <v>121</v>
      </c>
      <c r="H961" s="239">
        <v>66.97</v>
      </c>
      <c r="I961" s="240">
        <v>11.56</v>
      </c>
      <c r="J961" s="251">
        <v>774.17</v>
      </c>
    </row>
    <row r="962" spans="1:10" ht="25.5" x14ac:dyDescent="0.2">
      <c r="A962" s="252"/>
      <c r="B962" s="253"/>
      <c r="C962" s="253"/>
      <c r="D962" s="253"/>
      <c r="E962" s="253" t="s">
        <v>926</v>
      </c>
      <c r="F962" s="254">
        <v>58.618315354601791</v>
      </c>
      <c r="G962" s="253" t="s">
        <v>927</v>
      </c>
      <c r="H962" s="254">
        <v>69.08</v>
      </c>
      <c r="I962" s="253" t="s">
        <v>928</v>
      </c>
      <c r="J962" s="255">
        <v>127.7</v>
      </c>
    </row>
    <row r="963" spans="1:10" ht="26.25" thickBot="1" x14ac:dyDescent="0.25">
      <c r="A963" s="252"/>
      <c r="B963" s="253"/>
      <c r="C963" s="253"/>
      <c r="D963" s="253"/>
      <c r="E963" s="253" t="s">
        <v>929</v>
      </c>
      <c r="F963" s="254">
        <v>397.58</v>
      </c>
      <c r="G963" s="253"/>
      <c r="H963" s="256" t="s">
        <v>930</v>
      </c>
      <c r="I963" s="256"/>
      <c r="J963" s="255">
        <v>2135.2800000000002</v>
      </c>
    </row>
    <row r="964" spans="1:10" ht="15" thickTop="1" x14ac:dyDescent="0.2">
      <c r="A964" s="257"/>
      <c r="B964" s="241"/>
      <c r="C964" s="241"/>
      <c r="D964" s="241"/>
      <c r="E964" s="241"/>
      <c r="F964" s="241"/>
      <c r="G964" s="241"/>
      <c r="H964" s="241"/>
      <c r="I964" s="241"/>
      <c r="J964" s="258"/>
    </row>
    <row r="965" spans="1:10" ht="30" x14ac:dyDescent="0.2">
      <c r="A965" s="259" t="s">
        <v>325</v>
      </c>
      <c r="B965" s="227" t="s">
        <v>786</v>
      </c>
      <c r="C965" s="227" t="s">
        <v>787</v>
      </c>
      <c r="D965" s="227" t="s">
        <v>788</v>
      </c>
      <c r="E965" s="231" t="s">
        <v>789</v>
      </c>
      <c r="F965" s="231"/>
      <c r="G965" s="227" t="s">
        <v>790</v>
      </c>
      <c r="H965" s="227" t="s">
        <v>791</v>
      </c>
      <c r="I965" s="227" t="s">
        <v>792</v>
      </c>
      <c r="J965" s="260" t="s">
        <v>793</v>
      </c>
    </row>
    <row r="966" spans="1:10" ht="51" x14ac:dyDescent="0.2">
      <c r="A966" s="261" t="s">
        <v>909</v>
      </c>
      <c r="B966" s="228" t="s">
        <v>326</v>
      </c>
      <c r="C966" s="228" t="s">
        <v>79</v>
      </c>
      <c r="D966" s="228" t="s">
        <v>327</v>
      </c>
      <c r="E966" s="232" t="s">
        <v>1336</v>
      </c>
      <c r="F966" s="232"/>
      <c r="G966" s="228" t="s">
        <v>6</v>
      </c>
      <c r="H966" s="233">
        <v>1</v>
      </c>
      <c r="I966" s="234">
        <v>24.63</v>
      </c>
      <c r="J966" s="262">
        <v>24.63</v>
      </c>
    </row>
    <row r="967" spans="1:10" ht="25.5" x14ac:dyDescent="0.2">
      <c r="A967" s="248" t="s">
        <v>911</v>
      </c>
      <c r="B967" s="229" t="s">
        <v>1262</v>
      </c>
      <c r="C967" s="229" t="s">
        <v>79</v>
      </c>
      <c r="D967" s="229" t="s">
        <v>1263</v>
      </c>
      <c r="E967" s="235" t="s">
        <v>1264</v>
      </c>
      <c r="F967" s="235"/>
      <c r="G967" s="229" t="s">
        <v>1265</v>
      </c>
      <c r="H967" s="236">
        <v>0.2</v>
      </c>
      <c r="I967" s="237">
        <v>3.74</v>
      </c>
      <c r="J967" s="249">
        <v>0.74</v>
      </c>
    </row>
    <row r="968" spans="1:10" ht="25.5" x14ac:dyDescent="0.2">
      <c r="A968" s="248" t="s">
        <v>911</v>
      </c>
      <c r="B968" s="229" t="s">
        <v>1704</v>
      </c>
      <c r="C968" s="229" t="s">
        <v>79</v>
      </c>
      <c r="D968" s="229" t="s">
        <v>1705</v>
      </c>
      <c r="E968" s="235" t="s">
        <v>1264</v>
      </c>
      <c r="F968" s="235"/>
      <c r="G968" s="229" t="s">
        <v>1265</v>
      </c>
      <c r="H968" s="236">
        <v>0.4</v>
      </c>
      <c r="I968" s="237">
        <v>3.78</v>
      </c>
      <c r="J968" s="249">
        <v>1.51</v>
      </c>
    </row>
    <row r="969" spans="1:10" x14ac:dyDescent="0.2">
      <c r="A969" s="250" t="s">
        <v>917</v>
      </c>
      <c r="B969" s="230" t="s">
        <v>1729</v>
      </c>
      <c r="C969" s="230" t="s">
        <v>79</v>
      </c>
      <c r="D969" s="230" t="s">
        <v>1730</v>
      </c>
      <c r="E969" s="238" t="s">
        <v>920</v>
      </c>
      <c r="F969" s="238"/>
      <c r="G969" s="230" t="s">
        <v>1731</v>
      </c>
      <c r="H969" s="239">
        <v>0.02</v>
      </c>
      <c r="I969" s="240">
        <v>32.89</v>
      </c>
      <c r="J969" s="251">
        <v>0.65</v>
      </c>
    </row>
    <row r="970" spans="1:10" ht="38.25" x14ac:dyDescent="0.2">
      <c r="A970" s="250" t="s">
        <v>917</v>
      </c>
      <c r="B970" s="230" t="s">
        <v>1732</v>
      </c>
      <c r="C970" s="230" t="s">
        <v>79</v>
      </c>
      <c r="D970" s="230" t="s">
        <v>1733</v>
      </c>
      <c r="E970" s="238" t="s">
        <v>920</v>
      </c>
      <c r="F970" s="238"/>
      <c r="G970" s="230" t="s">
        <v>1734</v>
      </c>
      <c r="H970" s="239">
        <v>0.09</v>
      </c>
      <c r="I970" s="240">
        <v>67.09</v>
      </c>
      <c r="J970" s="251">
        <v>6.03</v>
      </c>
    </row>
    <row r="971" spans="1:10" ht="51" x14ac:dyDescent="0.2">
      <c r="A971" s="250" t="s">
        <v>917</v>
      </c>
      <c r="B971" s="230" t="s">
        <v>1735</v>
      </c>
      <c r="C971" s="230" t="s">
        <v>79</v>
      </c>
      <c r="D971" s="230" t="s">
        <v>1736</v>
      </c>
      <c r="E971" s="238" t="s">
        <v>920</v>
      </c>
      <c r="F971" s="238"/>
      <c r="G971" s="230" t="s">
        <v>1734</v>
      </c>
      <c r="H971" s="239">
        <v>0.09</v>
      </c>
      <c r="I971" s="240">
        <v>60.78</v>
      </c>
      <c r="J971" s="251">
        <v>5.47</v>
      </c>
    </row>
    <row r="972" spans="1:10" x14ac:dyDescent="0.2">
      <c r="A972" s="250" t="s">
        <v>917</v>
      </c>
      <c r="B972" s="230" t="s">
        <v>1709</v>
      </c>
      <c r="C972" s="230" t="s">
        <v>21</v>
      </c>
      <c r="D972" s="230" t="s">
        <v>1710</v>
      </c>
      <c r="E972" s="238" t="s">
        <v>1186</v>
      </c>
      <c r="F972" s="238"/>
      <c r="G972" s="230" t="s">
        <v>914</v>
      </c>
      <c r="H972" s="239">
        <v>0.4</v>
      </c>
      <c r="I972" s="240">
        <v>18.78</v>
      </c>
      <c r="J972" s="251">
        <v>7.51</v>
      </c>
    </row>
    <row r="973" spans="1:10" x14ac:dyDescent="0.2">
      <c r="A973" s="250" t="s">
        <v>917</v>
      </c>
      <c r="B973" s="230" t="s">
        <v>1277</v>
      </c>
      <c r="C973" s="230" t="s">
        <v>21</v>
      </c>
      <c r="D973" s="230" t="s">
        <v>1278</v>
      </c>
      <c r="E973" s="238" t="s">
        <v>1186</v>
      </c>
      <c r="F973" s="238"/>
      <c r="G973" s="230" t="s">
        <v>914</v>
      </c>
      <c r="H973" s="239">
        <v>0.2</v>
      </c>
      <c r="I973" s="240">
        <v>13.6</v>
      </c>
      <c r="J973" s="251">
        <v>2.72</v>
      </c>
    </row>
    <row r="974" spans="1:10" ht="25.5" x14ac:dyDescent="0.2">
      <c r="A974" s="252"/>
      <c r="B974" s="253"/>
      <c r="C974" s="253"/>
      <c r="D974" s="253"/>
      <c r="E974" s="253" t="s">
        <v>926</v>
      </c>
      <c r="F974" s="254">
        <v>4.6958916999999998</v>
      </c>
      <c r="G974" s="253" t="s">
        <v>927</v>
      </c>
      <c r="H974" s="254">
        <v>5.53</v>
      </c>
      <c r="I974" s="253" t="s">
        <v>928</v>
      </c>
      <c r="J974" s="255">
        <v>10.23</v>
      </c>
    </row>
    <row r="975" spans="1:10" ht="26.25" thickBot="1" x14ac:dyDescent="0.25">
      <c r="A975" s="252"/>
      <c r="B975" s="253"/>
      <c r="C975" s="253"/>
      <c r="D975" s="253"/>
      <c r="E975" s="253" t="s">
        <v>929</v>
      </c>
      <c r="F975" s="254">
        <v>5.63</v>
      </c>
      <c r="G975" s="253"/>
      <c r="H975" s="256" t="s">
        <v>930</v>
      </c>
      <c r="I975" s="256"/>
      <c r="J975" s="255">
        <v>30.26</v>
      </c>
    </row>
    <row r="976" spans="1:10" ht="15" thickTop="1" x14ac:dyDescent="0.2">
      <c r="A976" s="257"/>
      <c r="B976" s="241"/>
      <c r="C976" s="241"/>
      <c r="D976" s="241"/>
      <c r="E976" s="241"/>
      <c r="F976" s="241"/>
      <c r="G976" s="241"/>
      <c r="H976" s="241"/>
      <c r="I976" s="241"/>
      <c r="J976" s="258"/>
    </row>
    <row r="977" spans="1:10" ht="30" x14ac:dyDescent="0.2">
      <c r="A977" s="259" t="s">
        <v>328</v>
      </c>
      <c r="B977" s="227" t="s">
        <v>786</v>
      </c>
      <c r="C977" s="227" t="s">
        <v>787</v>
      </c>
      <c r="D977" s="227" t="s">
        <v>788</v>
      </c>
      <c r="E977" s="231" t="s">
        <v>789</v>
      </c>
      <c r="F977" s="231"/>
      <c r="G977" s="227" t="s">
        <v>790</v>
      </c>
      <c r="H977" s="227" t="s">
        <v>791</v>
      </c>
      <c r="I977" s="227" t="s">
        <v>792</v>
      </c>
      <c r="J977" s="260" t="s">
        <v>793</v>
      </c>
    </row>
    <row r="978" spans="1:10" ht="25.5" x14ac:dyDescent="0.2">
      <c r="A978" s="261" t="s">
        <v>909</v>
      </c>
      <c r="B978" s="228" t="s">
        <v>329</v>
      </c>
      <c r="C978" s="228" t="s">
        <v>9</v>
      </c>
      <c r="D978" s="228" t="s">
        <v>330</v>
      </c>
      <c r="E978" s="232" t="s">
        <v>1675</v>
      </c>
      <c r="F978" s="232"/>
      <c r="G978" s="228" t="s">
        <v>6</v>
      </c>
      <c r="H978" s="233">
        <v>1</v>
      </c>
      <c r="I978" s="234">
        <v>47.28</v>
      </c>
      <c r="J978" s="262">
        <v>47.28</v>
      </c>
    </row>
    <row r="979" spans="1:10" ht="25.5" x14ac:dyDescent="0.2">
      <c r="A979" s="248" t="s">
        <v>911</v>
      </c>
      <c r="B979" s="229" t="s">
        <v>1178</v>
      </c>
      <c r="C979" s="229" t="s">
        <v>21</v>
      </c>
      <c r="D979" s="229" t="s">
        <v>1179</v>
      </c>
      <c r="E979" s="235" t="s">
        <v>934</v>
      </c>
      <c r="F979" s="235"/>
      <c r="G979" s="229" t="s">
        <v>914</v>
      </c>
      <c r="H979" s="236">
        <v>0.34699999999999998</v>
      </c>
      <c r="I979" s="237">
        <v>27.83</v>
      </c>
      <c r="J979" s="249">
        <v>9.65</v>
      </c>
    </row>
    <row r="980" spans="1:10" ht="25.5" x14ac:dyDescent="0.2">
      <c r="A980" s="248" t="s">
        <v>911</v>
      </c>
      <c r="B980" s="229" t="s">
        <v>939</v>
      </c>
      <c r="C980" s="229" t="s">
        <v>21</v>
      </c>
      <c r="D980" s="229" t="s">
        <v>916</v>
      </c>
      <c r="E980" s="235" t="s">
        <v>934</v>
      </c>
      <c r="F980" s="235"/>
      <c r="G980" s="229" t="s">
        <v>914</v>
      </c>
      <c r="H980" s="236">
        <v>0.248</v>
      </c>
      <c r="I980" s="237">
        <v>21.14</v>
      </c>
      <c r="J980" s="249">
        <v>5.24</v>
      </c>
    </row>
    <row r="981" spans="1:10" ht="25.5" x14ac:dyDescent="0.2">
      <c r="A981" s="250" t="s">
        <v>917</v>
      </c>
      <c r="B981" s="230" t="s">
        <v>1737</v>
      </c>
      <c r="C981" s="230" t="s">
        <v>9</v>
      </c>
      <c r="D981" s="230" t="s">
        <v>1738</v>
      </c>
      <c r="E981" s="238" t="s">
        <v>920</v>
      </c>
      <c r="F981" s="238"/>
      <c r="G981" s="230" t="s">
        <v>812</v>
      </c>
      <c r="H981" s="239">
        <v>0.08</v>
      </c>
      <c r="I981" s="240">
        <v>45.77</v>
      </c>
      <c r="J981" s="251">
        <v>3.66</v>
      </c>
    </row>
    <row r="982" spans="1:10" x14ac:dyDescent="0.2">
      <c r="A982" s="250" t="s">
        <v>917</v>
      </c>
      <c r="B982" s="230" t="s">
        <v>1739</v>
      </c>
      <c r="C982" s="230" t="s">
        <v>9</v>
      </c>
      <c r="D982" s="230" t="s">
        <v>1740</v>
      </c>
      <c r="E982" s="238" t="s">
        <v>920</v>
      </c>
      <c r="F982" s="238"/>
      <c r="G982" s="230" t="s">
        <v>6</v>
      </c>
      <c r="H982" s="239">
        <v>1</v>
      </c>
      <c r="I982" s="240">
        <v>26</v>
      </c>
      <c r="J982" s="251">
        <v>26</v>
      </c>
    </row>
    <row r="983" spans="1:10" x14ac:dyDescent="0.2">
      <c r="A983" s="250" t="s">
        <v>917</v>
      </c>
      <c r="B983" s="230" t="s">
        <v>1741</v>
      </c>
      <c r="C983" s="230" t="s">
        <v>9</v>
      </c>
      <c r="D983" s="230" t="s">
        <v>1742</v>
      </c>
      <c r="E983" s="238" t="s">
        <v>920</v>
      </c>
      <c r="F983" s="238"/>
      <c r="G983" s="230" t="s">
        <v>812</v>
      </c>
      <c r="H983" s="239">
        <v>0.04</v>
      </c>
      <c r="I983" s="240">
        <v>25.27</v>
      </c>
      <c r="J983" s="251">
        <v>1.01</v>
      </c>
    </row>
    <row r="984" spans="1:10" ht="25.5" x14ac:dyDescent="0.2">
      <c r="A984" s="250" t="s">
        <v>917</v>
      </c>
      <c r="B984" s="230" t="s">
        <v>1743</v>
      </c>
      <c r="C984" s="230" t="s">
        <v>9</v>
      </c>
      <c r="D984" s="230" t="s">
        <v>1744</v>
      </c>
      <c r="E984" s="238" t="s">
        <v>920</v>
      </c>
      <c r="F984" s="238"/>
      <c r="G984" s="230" t="s">
        <v>812</v>
      </c>
      <c r="H984" s="239">
        <v>0.05</v>
      </c>
      <c r="I984" s="240">
        <v>34.43</v>
      </c>
      <c r="J984" s="251">
        <v>1.72</v>
      </c>
    </row>
    <row r="985" spans="1:10" ht="25.5" x14ac:dyDescent="0.2">
      <c r="A985" s="252"/>
      <c r="B985" s="253"/>
      <c r="C985" s="253"/>
      <c r="D985" s="253"/>
      <c r="E985" s="253" t="s">
        <v>926</v>
      </c>
      <c r="F985" s="254">
        <v>4.6132660087215971</v>
      </c>
      <c r="G985" s="253" t="s">
        <v>927</v>
      </c>
      <c r="H985" s="254">
        <v>5.44</v>
      </c>
      <c r="I985" s="253" t="s">
        <v>928</v>
      </c>
      <c r="J985" s="255">
        <v>10.050000000000001</v>
      </c>
    </row>
    <row r="986" spans="1:10" ht="26.25" thickBot="1" x14ac:dyDescent="0.25">
      <c r="A986" s="252"/>
      <c r="B986" s="253"/>
      <c r="C986" s="253"/>
      <c r="D986" s="253"/>
      <c r="E986" s="253" t="s">
        <v>929</v>
      </c>
      <c r="F986" s="254">
        <v>10.81</v>
      </c>
      <c r="G986" s="253"/>
      <c r="H986" s="256" t="s">
        <v>930</v>
      </c>
      <c r="I986" s="256"/>
      <c r="J986" s="255">
        <v>58.09</v>
      </c>
    </row>
    <row r="987" spans="1:10" ht="15" thickTop="1" x14ac:dyDescent="0.2">
      <c r="A987" s="257"/>
      <c r="B987" s="241"/>
      <c r="C987" s="241"/>
      <c r="D987" s="241"/>
      <c r="E987" s="241"/>
      <c r="F987" s="241"/>
      <c r="G987" s="241"/>
      <c r="H987" s="241"/>
      <c r="I987" s="241"/>
      <c r="J987" s="258"/>
    </row>
    <row r="988" spans="1:10" ht="30" x14ac:dyDescent="0.2">
      <c r="A988" s="259" t="s">
        <v>350</v>
      </c>
      <c r="B988" s="227" t="s">
        <v>786</v>
      </c>
      <c r="C988" s="227" t="s">
        <v>787</v>
      </c>
      <c r="D988" s="227" t="s">
        <v>788</v>
      </c>
      <c r="E988" s="231" t="s">
        <v>789</v>
      </c>
      <c r="F988" s="231"/>
      <c r="G988" s="227" t="s">
        <v>790</v>
      </c>
      <c r="H988" s="227" t="s">
        <v>791</v>
      </c>
      <c r="I988" s="227" t="s">
        <v>792</v>
      </c>
      <c r="J988" s="260" t="s">
        <v>793</v>
      </c>
    </row>
    <row r="989" spans="1:10" ht="25.5" x14ac:dyDescent="0.2">
      <c r="A989" s="261" t="s">
        <v>909</v>
      </c>
      <c r="B989" s="228" t="s">
        <v>351</v>
      </c>
      <c r="C989" s="228" t="s">
        <v>9</v>
      </c>
      <c r="D989" s="228" t="s">
        <v>352</v>
      </c>
      <c r="E989" s="232" t="s">
        <v>1745</v>
      </c>
      <c r="F989" s="232"/>
      <c r="G989" s="228" t="s">
        <v>6</v>
      </c>
      <c r="H989" s="233">
        <v>1</v>
      </c>
      <c r="I989" s="234">
        <v>20.49</v>
      </c>
      <c r="J989" s="262">
        <v>20.49</v>
      </c>
    </row>
    <row r="990" spans="1:10" ht="25.5" x14ac:dyDescent="0.2">
      <c r="A990" s="248" t="s">
        <v>911</v>
      </c>
      <c r="B990" s="229" t="s">
        <v>939</v>
      </c>
      <c r="C990" s="229" t="s">
        <v>21</v>
      </c>
      <c r="D990" s="229" t="s">
        <v>916</v>
      </c>
      <c r="E990" s="235" t="s">
        <v>934</v>
      </c>
      <c r="F990" s="235"/>
      <c r="G990" s="229" t="s">
        <v>914</v>
      </c>
      <c r="H990" s="236">
        <v>0.184</v>
      </c>
      <c r="I990" s="237">
        <v>21.14</v>
      </c>
      <c r="J990" s="249">
        <v>3.88</v>
      </c>
    </row>
    <row r="991" spans="1:10" ht="25.5" x14ac:dyDescent="0.2">
      <c r="A991" s="248" t="s">
        <v>911</v>
      </c>
      <c r="B991" s="229" t="s">
        <v>1746</v>
      </c>
      <c r="C991" s="229" t="s">
        <v>21</v>
      </c>
      <c r="D991" s="229" t="s">
        <v>1747</v>
      </c>
      <c r="E991" s="235" t="s">
        <v>934</v>
      </c>
      <c r="F991" s="235"/>
      <c r="G991" s="229" t="s">
        <v>914</v>
      </c>
      <c r="H991" s="236">
        <v>0.40799999999999997</v>
      </c>
      <c r="I991" s="237">
        <v>23.63</v>
      </c>
      <c r="J991" s="249">
        <v>9.64</v>
      </c>
    </row>
    <row r="992" spans="1:10" ht="25.5" x14ac:dyDescent="0.2">
      <c r="A992" s="250" t="s">
        <v>917</v>
      </c>
      <c r="B992" s="230" t="s">
        <v>1748</v>
      </c>
      <c r="C992" s="230" t="s">
        <v>9</v>
      </c>
      <c r="D992" s="230" t="s">
        <v>1749</v>
      </c>
      <c r="E992" s="238" t="s">
        <v>920</v>
      </c>
      <c r="F992" s="238"/>
      <c r="G992" s="230" t="s">
        <v>121</v>
      </c>
      <c r="H992" s="239">
        <v>2.8</v>
      </c>
      <c r="I992" s="240">
        <v>2.4900000000000002</v>
      </c>
      <c r="J992" s="251">
        <v>6.97</v>
      </c>
    </row>
    <row r="993" spans="1:10" ht="25.5" x14ac:dyDescent="0.2">
      <c r="A993" s="252"/>
      <c r="B993" s="253"/>
      <c r="C993" s="253"/>
      <c r="D993" s="253"/>
      <c r="E993" s="253" t="s">
        <v>926</v>
      </c>
      <c r="F993" s="254">
        <v>4.2047280238696354</v>
      </c>
      <c r="G993" s="253" t="s">
        <v>927</v>
      </c>
      <c r="H993" s="254">
        <v>4.96</v>
      </c>
      <c r="I993" s="253" t="s">
        <v>928</v>
      </c>
      <c r="J993" s="255">
        <v>9.16</v>
      </c>
    </row>
    <row r="994" spans="1:10" ht="26.25" thickBot="1" x14ac:dyDescent="0.25">
      <c r="A994" s="252"/>
      <c r="B994" s="253"/>
      <c r="C994" s="253"/>
      <c r="D994" s="253"/>
      <c r="E994" s="253" t="s">
        <v>929</v>
      </c>
      <c r="F994" s="254">
        <v>4.68</v>
      </c>
      <c r="G994" s="253"/>
      <c r="H994" s="256" t="s">
        <v>930</v>
      </c>
      <c r="I994" s="256"/>
      <c r="J994" s="255">
        <v>25.17</v>
      </c>
    </row>
    <row r="995" spans="1:10" ht="15" thickTop="1" x14ac:dyDescent="0.2">
      <c r="A995" s="257"/>
      <c r="B995" s="241"/>
      <c r="C995" s="241"/>
      <c r="D995" s="241"/>
      <c r="E995" s="241"/>
      <c r="F995" s="241"/>
      <c r="G995" s="241"/>
      <c r="H995" s="241"/>
      <c r="I995" s="241"/>
      <c r="J995" s="258"/>
    </row>
    <row r="996" spans="1:10" ht="30" x14ac:dyDescent="0.2">
      <c r="A996" s="259" t="s">
        <v>353</v>
      </c>
      <c r="B996" s="227" t="s">
        <v>786</v>
      </c>
      <c r="C996" s="227" t="s">
        <v>787</v>
      </c>
      <c r="D996" s="227" t="s">
        <v>788</v>
      </c>
      <c r="E996" s="231" t="s">
        <v>789</v>
      </c>
      <c r="F996" s="231"/>
      <c r="G996" s="227" t="s">
        <v>790</v>
      </c>
      <c r="H996" s="227" t="s">
        <v>791</v>
      </c>
      <c r="I996" s="227" t="s">
        <v>792</v>
      </c>
      <c r="J996" s="260" t="s">
        <v>793</v>
      </c>
    </row>
    <row r="997" spans="1:10" ht="25.5" x14ac:dyDescent="0.2">
      <c r="A997" s="261" t="s">
        <v>909</v>
      </c>
      <c r="B997" s="228" t="s">
        <v>354</v>
      </c>
      <c r="C997" s="228" t="s">
        <v>9</v>
      </c>
      <c r="D997" s="228" t="s">
        <v>355</v>
      </c>
      <c r="E997" s="232" t="s">
        <v>1745</v>
      </c>
      <c r="F997" s="232"/>
      <c r="G997" s="228" t="s">
        <v>6</v>
      </c>
      <c r="H997" s="233">
        <v>1</v>
      </c>
      <c r="I997" s="234">
        <v>58.19</v>
      </c>
      <c r="J997" s="262">
        <v>58.19</v>
      </c>
    </row>
    <row r="998" spans="1:10" ht="25.5" x14ac:dyDescent="0.2">
      <c r="A998" s="248" t="s">
        <v>911</v>
      </c>
      <c r="B998" s="229" t="s">
        <v>939</v>
      </c>
      <c r="C998" s="229" t="s">
        <v>21</v>
      </c>
      <c r="D998" s="229" t="s">
        <v>916</v>
      </c>
      <c r="E998" s="235" t="s">
        <v>934</v>
      </c>
      <c r="F998" s="235"/>
      <c r="G998" s="229" t="s">
        <v>914</v>
      </c>
      <c r="H998" s="236">
        <v>1.286</v>
      </c>
      <c r="I998" s="237">
        <v>21.14</v>
      </c>
      <c r="J998" s="249">
        <v>27.18</v>
      </c>
    </row>
    <row r="999" spans="1:10" ht="25.5" x14ac:dyDescent="0.2">
      <c r="A999" s="248" t="s">
        <v>911</v>
      </c>
      <c r="B999" s="229" t="s">
        <v>1746</v>
      </c>
      <c r="C999" s="229" t="s">
        <v>21</v>
      </c>
      <c r="D999" s="229" t="s">
        <v>1747</v>
      </c>
      <c r="E999" s="235" t="s">
        <v>934</v>
      </c>
      <c r="F999" s="235"/>
      <c r="G999" s="229" t="s">
        <v>914</v>
      </c>
      <c r="H999" s="236">
        <v>0.89800000000000002</v>
      </c>
      <c r="I999" s="237">
        <v>23.63</v>
      </c>
      <c r="J999" s="249">
        <v>21.21</v>
      </c>
    </row>
    <row r="1000" spans="1:10" x14ac:dyDescent="0.2">
      <c r="A1000" s="250" t="s">
        <v>917</v>
      </c>
      <c r="B1000" s="230" t="s">
        <v>940</v>
      </c>
      <c r="C1000" s="230" t="s">
        <v>9</v>
      </c>
      <c r="D1000" s="230" t="s">
        <v>941</v>
      </c>
      <c r="E1000" s="238" t="s">
        <v>920</v>
      </c>
      <c r="F1000" s="238"/>
      <c r="G1000" s="230" t="s">
        <v>121</v>
      </c>
      <c r="H1000" s="239">
        <v>6.44</v>
      </c>
      <c r="I1000" s="240">
        <v>1.1000000000000001</v>
      </c>
      <c r="J1000" s="251">
        <v>7.08</v>
      </c>
    </row>
    <row r="1001" spans="1:10" x14ac:dyDescent="0.2">
      <c r="A1001" s="250" t="s">
        <v>917</v>
      </c>
      <c r="B1001" s="230" t="s">
        <v>1326</v>
      </c>
      <c r="C1001" s="230" t="s">
        <v>9</v>
      </c>
      <c r="D1001" s="230" t="s">
        <v>1327</v>
      </c>
      <c r="E1001" s="238" t="s">
        <v>920</v>
      </c>
      <c r="F1001" s="238"/>
      <c r="G1001" s="230" t="s">
        <v>102</v>
      </c>
      <c r="H1001" s="239">
        <v>3.2000000000000001E-2</v>
      </c>
      <c r="I1001" s="240">
        <v>85</v>
      </c>
      <c r="J1001" s="251">
        <v>2.72</v>
      </c>
    </row>
    <row r="1002" spans="1:10" ht="25.5" x14ac:dyDescent="0.2">
      <c r="A1002" s="252"/>
      <c r="B1002" s="253"/>
      <c r="C1002" s="253"/>
      <c r="D1002" s="253"/>
      <c r="E1002" s="253" t="s">
        <v>926</v>
      </c>
      <c r="F1002" s="254">
        <v>14.886389717695662</v>
      </c>
      <c r="G1002" s="253" t="s">
        <v>927</v>
      </c>
      <c r="H1002" s="254">
        <v>17.54</v>
      </c>
      <c r="I1002" s="253" t="s">
        <v>928</v>
      </c>
      <c r="J1002" s="255">
        <v>32.43</v>
      </c>
    </row>
    <row r="1003" spans="1:10" ht="26.25" thickBot="1" x14ac:dyDescent="0.25">
      <c r="A1003" s="252"/>
      <c r="B1003" s="253"/>
      <c r="C1003" s="253"/>
      <c r="D1003" s="253"/>
      <c r="E1003" s="253" t="s">
        <v>929</v>
      </c>
      <c r="F1003" s="254">
        <v>13.31</v>
      </c>
      <c r="G1003" s="253"/>
      <c r="H1003" s="256" t="s">
        <v>930</v>
      </c>
      <c r="I1003" s="256"/>
      <c r="J1003" s="255">
        <v>71.5</v>
      </c>
    </row>
    <row r="1004" spans="1:10" ht="15" thickTop="1" x14ac:dyDescent="0.2">
      <c r="A1004" s="257"/>
      <c r="B1004" s="241"/>
      <c r="C1004" s="241"/>
      <c r="D1004" s="241"/>
      <c r="E1004" s="241"/>
      <c r="F1004" s="241"/>
      <c r="G1004" s="241"/>
      <c r="H1004" s="241"/>
      <c r="I1004" s="241"/>
      <c r="J1004" s="258"/>
    </row>
    <row r="1005" spans="1:10" ht="30" x14ac:dyDescent="0.2">
      <c r="A1005" s="259" t="s">
        <v>356</v>
      </c>
      <c r="B1005" s="227" t="s">
        <v>786</v>
      </c>
      <c r="C1005" s="227" t="s">
        <v>787</v>
      </c>
      <c r="D1005" s="227" t="s">
        <v>788</v>
      </c>
      <c r="E1005" s="231" t="s">
        <v>789</v>
      </c>
      <c r="F1005" s="231"/>
      <c r="G1005" s="227" t="s">
        <v>790</v>
      </c>
      <c r="H1005" s="227" t="s">
        <v>791</v>
      </c>
      <c r="I1005" s="227" t="s">
        <v>792</v>
      </c>
      <c r="J1005" s="260" t="s">
        <v>793</v>
      </c>
    </row>
    <row r="1006" spans="1:10" ht="25.5" x14ac:dyDescent="0.2">
      <c r="A1006" s="261" t="s">
        <v>909</v>
      </c>
      <c r="B1006" s="228" t="s">
        <v>357</v>
      </c>
      <c r="C1006" s="228" t="s">
        <v>9</v>
      </c>
      <c r="D1006" s="228" t="s">
        <v>358</v>
      </c>
      <c r="E1006" s="232" t="s">
        <v>1321</v>
      </c>
      <c r="F1006" s="232"/>
      <c r="G1006" s="228" t="s">
        <v>6</v>
      </c>
      <c r="H1006" s="233">
        <v>1</v>
      </c>
      <c r="I1006" s="234">
        <v>84.52</v>
      </c>
      <c r="J1006" s="262">
        <v>84.52</v>
      </c>
    </row>
    <row r="1007" spans="1:10" ht="25.5" x14ac:dyDescent="0.2">
      <c r="A1007" s="248" t="s">
        <v>911</v>
      </c>
      <c r="B1007" s="229" t="s">
        <v>1322</v>
      </c>
      <c r="C1007" s="229" t="s">
        <v>21</v>
      </c>
      <c r="D1007" s="229" t="s">
        <v>1323</v>
      </c>
      <c r="E1007" s="235" t="s">
        <v>934</v>
      </c>
      <c r="F1007" s="235"/>
      <c r="G1007" s="229" t="s">
        <v>914</v>
      </c>
      <c r="H1007" s="236">
        <v>1.7350000000000001</v>
      </c>
      <c r="I1007" s="237">
        <v>21.51</v>
      </c>
      <c r="J1007" s="249">
        <v>37.31</v>
      </c>
    </row>
    <row r="1008" spans="1:10" ht="25.5" x14ac:dyDescent="0.2">
      <c r="A1008" s="248" t="s">
        <v>911</v>
      </c>
      <c r="B1008" s="229" t="s">
        <v>1324</v>
      </c>
      <c r="C1008" s="229" t="s">
        <v>21</v>
      </c>
      <c r="D1008" s="229" t="s">
        <v>1325</v>
      </c>
      <c r="E1008" s="235" t="s">
        <v>934</v>
      </c>
      <c r="F1008" s="235"/>
      <c r="G1008" s="229" t="s">
        <v>914</v>
      </c>
      <c r="H1008" s="236">
        <v>1.5820000000000001</v>
      </c>
      <c r="I1008" s="237">
        <v>22.24</v>
      </c>
      <c r="J1008" s="249">
        <v>35.18</v>
      </c>
    </row>
    <row r="1009" spans="1:10" x14ac:dyDescent="0.2">
      <c r="A1009" s="250" t="s">
        <v>917</v>
      </c>
      <c r="B1009" s="230" t="s">
        <v>940</v>
      </c>
      <c r="C1009" s="230" t="s">
        <v>9</v>
      </c>
      <c r="D1009" s="230" t="s">
        <v>941</v>
      </c>
      <c r="E1009" s="238" t="s">
        <v>920</v>
      </c>
      <c r="F1009" s="238"/>
      <c r="G1009" s="230" t="s">
        <v>121</v>
      </c>
      <c r="H1009" s="239">
        <v>8</v>
      </c>
      <c r="I1009" s="240">
        <v>1.1000000000000001</v>
      </c>
      <c r="J1009" s="251">
        <v>8.8000000000000007</v>
      </c>
    </row>
    <row r="1010" spans="1:10" x14ac:dyDescent="0.2">
      <c r="A1010" s="250" t="s">
        <v>917</v>
      </c>
      <c r="B1010" s="230" t="s">
        <v>942</v>
      </c>
      <c r="C1010" s="230" t="s">
        <v>9</v>
      </c>
      <c r="D1010" s="230" t="s">
        <v>943</v>
      </c>
      <c r="E1010" s="238" t="s">
        <v>920</v>
      </c>
      <c r="F1010" s="238"/>
      <c r="G1010" s="230" t="s">
        <v>102</v>
      </c>
      <c r="H1010" s="239">
        <v>0.03</v>
      </c>
      <c r="I1010" s="240">
        <v>86.11</v>
      </c>
      <c r="J1010" s="251">
        <v>2.58</v>
      </c>
    </row>
    <row r="1011" spans="1:10" x14ac:dyDescent="0.2">
      <c r="A1011" s="250" t="s">
        <v>917</v>
      </c>
      <c r="B1011" s="230" t="s">
        <v>1750</v>
      </c>
      <c r="C1011" s="230" t="s">
        <v>9</v>
      </c>
      <c r="D1011" s="230" t="s">
        <v>1751</v>
      </c>
      <c r="E1011" s="238" t="s">
        <v>920</v>
      </c>
      <c r="F1011" s="238"/>
      <c r="G1011" s="230" t="s">
        <v>121</v>
      </c>
      <c r="H1011" s="239">
        <v>4.7E-2</v>
      </c>
      <c r="I1011" s="240">
        <v>13.86</v>
      </c>
      <c r="J1011" s="251">
        <v>0.65</v>
      </c>
    </row>
    <row r="1012" spans="1:10" ht="25.5" x14ac:dyDescent="0.2">
      <c r="A1012" s="252"/>
      <c r="B1012" s="253"/>
      <c r="C1012" s="253"/>
      <c r="D1012" s="253"/>
      <c r="E1012" s="253" t="s">
        <v>926</v>
      </c>
      <c r="F1012" s="254">
        <v>22.12990589855405</v>
      </c>
      <c r="G1012" s="253" t="s">
        <v>927</v>
      </c>
      <c r="H1012" s="254">
        <v>26.08</v>
      </c>
      <c r="I1012" s="253" t="s">
        <v>928</v>
      </c>
      <c r="J1012" s="255">
        <v>48.21</v>
      </c>
    </row>
    <row r="1013" spans="1:10" ht="26.25" thickBot="1" x14ac:dyDescent="0.25">
      <c r="A1013" s="252"/>
      <c r="B1013" s="253"/>
      <c r="C1013" s="253"/>
      <c r="D1013" s="253"/>
      <c r="E1013" s="253" t="s">
        <v>929</v>
      </c>
      <c r="F1013" s="254">
        <v>19.329999999999998</v>
      </c>
      <c r="G1013" s="253"/>
      <c r="H1013" s="256" t="s">
        <v>930</v>
      </c>
      <c r="I1013" s="256"/>
      <c r="J1013" s="255">
        <v>103.85</v>
      </c>
    </row>
    <row r="1014" spans="1:10" ht="15" thickTop="1" x14ac:dyDescent="0.2">
      <c r="A1014" s="257"/>
      <c r="B1014" s="241"/>
      <c r="C1014" s="241"/>
      <c r="D1014" s="241"/>
      <c r="E1014" s="241"/>
      <c r="F1014" s="241"/>
      <c r="G1014" s="241"/>
      <c r="H1014" s="241"/>
      <c r="I1014" s="241"/>
      <c r="J1014" s="258"/>
    </row>
    <row r="1015" spans="1:10" ht="30" x14ac:dyDescent="0.2">
      <c r="A1015" s="259" t="s">
        <v>360</v>
      </c>
      <c r="B1015" s="227" t="s">
        <v>786</v>
      </c>
      <c r="C1015" s="227" t="s">
        <v>787</v>
      </c>
      <c r="D1015" s="227" t="s">
        <v>788</v>
      </c>
      <c r="E1015" s="231" t="s">
        <v>789</v>
      </c>
      <c r="F1015" s="231"/>
      <c r="G1015" s="227" t="s">
        <v>790</v>
      </c>
      <c r="H1015" s="227" t="s">
        <v>791</v>
      </c>
      <c r="I1015" s="227" t="s">
        <v>792</v>
      </c>
      <c r="J1015" s="260" t="s">
        <v>793</v>
      </c>
    </row>
    <row r="1016" spans="1:10" ht="38.25" x14ac:dyDescent="0.2">
      <c r="A1016" s="261" t="s">
        <v>909</v>
      </c>
      <c r="B1016" s="228" t="s">
        <v>361</v>
      </c>
      <c r="C1016" s="228" t="s">
        <v>37</v>
      </c>
      <c r="D1016" s="228" t="s">
        <v>362</v>
      </c>
      <c r="E1016" s="232" t="s">
        <v>1383</v>
      </c>
      <c r="F1016" s="232"/>
      <c r="G1016" s="228" t="s">
        <v>74</v>
      </c>
      <c r="H1016" s="233">
        <v>1</v>
      </c>
      <c r="I1016" s="234">
        <v>14315.45</v>
      </c>
      <c r="J1016" s="262">
        <v>14315.45</v>
      </c>
    </row>
    <row r="1017" spans="1:10" ht="25.5" x14ac:dyDescent="0.2">
      <c r="A1017" s="248" t="s">
        <v>911</v>
      </c>
      <c r="B1017" s="229" t="s">
        <v>1752</v>
      </c>
      <c r="C1017" s="229" t="s">
        <v>4</v>
      </c>
      <c r="D1017" s="229" t="s">
        <v>1753</v>
      </c>
      <c r="E1017" s="235" t="s">
        <v>910</v>
      </c>
      <c r="F1017" s="235"/>
      <c r="G1017" s="229" t="s">
        <v>11</v>
      </c>
      <c r="H1017" s="236">
        <v>1</v>
      </c>
      <c r="I1017" s="237">
        <v>1258.51</v>
      </c>
      <c r="J1017" s="249">
        <v>1258.51</v>
      </c>
    </row>
    <row r="1018" spans="1:10" ht="63.75" x14ac:dyDescent="0.2">
      <c r="A1018" s="248" t="s">
        <v>911</v>
      </c>
      <c r="B1018" s="229" t="s">
        <v>1754</v>
      </c>
      <c r="C1018" s="229" t="s">
        <v>79</v>
      </c>
      <c r="D1018" s="229" t="s">
        <v>1755</v>
      </c>
      <c r="E1018" s="235" t="s">
        <v>1756</v>
      </c>
      <c r="F1018" s="235"/>
      <c r="G1018" s="229" t="s">
        <v>74</v>
      </c>
      <c r="H1018" s="236">
        <v>1</v>
      </c>
      <c r="I1018" s="237">
        <v>11885.71</v>
      </c>
      <c r="J1018" s="249">
        <v>11885.71</v>
      </c>
    </row>
    <row r="1019" spans="1:10" ht="25.5" x14ac:dyDescent="0.2">
      <c r="A1019" s="248" t="s">
        <v>911</v>
      </c>
      <c r="B1019" s="229" t="s">
        <v>1757</v>
      </c>
      <c r="C1019" s="229" t="s">
        <v>9</v>
      </c>
      <c r="D1019" s="229" t="s">
        <v>1758</v>
      </c>
      <c r="E1019" s="235" t="s">
        <v>1759</v>
      </c>
      <c r="F1019" s="235"/>
      <c r="G1019" s="229" t="s">
        <v>11</v>
      </c>
      <c r="H1019" s="236">
        <v>1</v>
      </c>
      <c r="I1019" s="237">
        <v>1171.23</v>
      </c>
      <c r="J1019" s="249">
        <v>1171.23</v>
      </c>
    </row>
    <row r="1020" spans="1:10" ht="25.5" x14ac:dyDescent="0.2">
      <c r="A1020" s="252"/>
      <c r="B1020" s="253"/>
      <c r="C1020" s="253"/>
      <c r="D1020" s="253"/>
      <c r="E1020" s="253" t="s">
        <v>926</v>
      </c>
      <c r="F1020" s="254">
        <v>538.12715170989213</v>
      </c>
      <c r="G1020" s="253" t="s">
        <v>927</v>
      </c>
      <c r="H1020" s="254">
        <v>634.17999999999995</v>
      </c>
      <c r="I1020" s="253" t="s">
        <v>928</v>
      </c>
      <c r="J1020" s="255">
        <v>1172.31</v>
      </c>
    </row>
    <row r="1021" spans="1:10" ht="26.25" thickBot="1" x14ac:dyDescent="0.25">
      <c r="A1021" s="252"/>
      <c r="B1021" s="253"/>
      <c r="C1021" s="253"/>
      <c r="D1021" s="253"/>
      <c r="E1021" s="253" t="s">
        <v>929</v>
      </c>
      <c r="F1021" s="254">
        <v>3275.37</v>
      </c>
      <c r="G1021" s="253"/>
      <c r="H1021" s="256" t="s">
        <v>930</v>
      </c>
      <c r="I1021" s="256"/>
      <c r="J1021" s="255">
        <v>17590.82</v>
      </c>
    </row>
    <row r="1022" spans="1:10" ht="15" thickTop="1" x14ac:dyDescent="0.2">
      <c r="A1022" s="257"/>
      <c r="B1022" s="241"/>
      <c r="C1022" s="241"/>
      <c r="D1022" s="241"/>
      <c r="E1022" s="241"/>
      <c r="F1022" s="241"/>
      <c r="G1022" s="241"/>
      <c r="H1022" s="241"/>
      <c r="I1022" s="241"/>
      <c r="J1022" s="258"/>
    </row>
    <row r="1023" spans="1:10" ht="30" x14ac:dyDescent="0.2">
      <c r="A1023" s="259" t="s">
        <v>371</v>
      </c>
      <c r="B1023" s="227" t="s">
        <v>786</v>
      </c>
      <c r="C1023" s="227" t="s">
        <v>787</v>
      </c>
      <c r="D1023" s="227" t="s">
        <v>788</v>
      </c>
      <c r="E1023" s="231" t="s">
        <v>789</v>
      </c>
      <c r="F1023" s="231"/>
      <c r="G1023" s="227" t="s">
        <v>790</v>
      </c>
      <c r="H1023" s="227" t="s">
        <v>791</v>
      </c>
      <c r="I1023" s="227" t="s">
        <v>792</v>
      </c>
      <c r="J1023" s="260" t="s">
        <v>793</v>
      </c>
    </row>
    <row r="1024" spans="1:10" ht="76.5" x14ac:dyDescent="0.2">
      <c r="A1024" s="261" t="s">
        <v>909</v>
      </c>
      <c r="B1024" s="228" t="s">
        <v>372</v>
      </c>
      <c r="C1024" s="228" t="s">
        <v>21</v>
      </c>
      <c r="D1024" s="228" t="s">
        <v>373</v>
      </c>
      <c r="E1024" s="232" t="s">
        <v>1249</v>
      </c>
      <c r="F1024" s="232"/>
      <c r="G1024" s="228" t="s">
        <v>6</v>
      </c>
      <c r="H1024" s="233">
        <v>1</v>
      </c>
      <c r="I1024" s="234">
        <v>212.53</v>
      </c>
      <c r="J1024" s="262">
        <v>212.53</v>
      </c>
    </row>
    <row r="1025" spans="1:10" ht="25.5" x14ac:dyDescent="0.2">
      <c r="A1025" s="248" t="s">
        <v>911</v>
      </c>
      <c r="B1025" s="229" t="s">
        <v>1427</v>
      </c>
      <c r="C1025" s="229" t="s">
        <v>21</v>
      </c>
      <c r="D1025" s="229" t="s">
        <v>1428</v>
      </c>
      <c r="E1025" s="235" t="s">
        <v>934</v>
      </c>
      <c r="F1025" s="235"/>
      <c r="G1025" s="229" t="s">
        <v>914</v>
      </c>
      <c r="H1025" s="236">
        <v>0.97740000000000005</v>
      </c>
      <c r="I1025" s="237">
        <v>26.41</v>
      </c>
      <c r="J1025" s="249">
        <v>25.81</v>
      </c>
    </row>
    <row r="1026" spans="1:10" ht="25.5" x14ac:dyDescent="0.2">
      <c r="A1026" s="248" t="s">
        <v>911</v>
      </c>
      <c r="B1026" s="229" t="s">
        <v>939</v>
      </c>
      <c r="C1026" s="229" t="s">
        <v>21</v>
      </c>
      <c r="D1026" s="229" t="s">
        <v>916</v>
      </c>
      <c r="E1026" s="235" t="s">
        <v>934</v>
      </c>
      <c r="F1026" s="235"/>
      <c r="G1026" s="229" t="s">
        <v>914</v>
      </c>
      <c r="H1026" s="236">
        <v>0.97740000000000005</v>
      </c>
      <c r="I1026" s="237">
        <v>21.14</v>
      </c>
      <c r="J1026" s="249">
        <v>20.66</v>
      </c>
    </row>
    <row r="1027" spans="1:10" ht="51" x14ac:dyDescent="0.2">
      <c r="A1027" s="248" t="s">
        <v>911</v>
      </c>
      <c r="B1027" s="229" t="s">
        <v>1760</v>
      </c>
      <c r="C1027" s="229" t="s">
        <v>21</v>
      </c>
      <c r="D1027" s="229" t="s">
        <v>1761</v>
      </c>
      <c r="E1027" s="235" t="s">
        <v>1040</v>
      </c>
      <c r="F1027" s="235"/>
      <c r="G1027" s="229" t="s">
        <v>102</v>
      </c>
      <c r="H1027" s="236">
        <v>4.4999999999999997E-3</v>
      </c>
      <c r="I1027" s="237">
        <v>499.85</v>
      </c>
      <c r="J1027" s="249">
        <v>2.2400000000000002</v>
      </c>
    </row>
    <row r="1028" spans="1:10" ht="38.25" x14ac:dyDescent="0.2">
      <c r="A1028" s="250" t="s">
        <v>917</v>
      </c>
      <c r="B1028" s="230" t="s">
        <v>1762</v>
      </c>
      <c r="C1028" s="230" t="s">
        <v>21</v>
      </c>
      <c r="D1028" s="230" t="s">
        <v>1763</v>
      </c>
      <c r="E1028" s="238" t="s">
        <v>920</v>
      </c>
      <c r="F1028" s="238"/>
      <c r="G1028" s="230" t="s">
        <v>6</v>
      </c>
      <c r="H1028" s="239">
        <v>1.0203</v>
      </c>
      <c r="I1028" s="240">
        <v>78.09</v>
      </c>
      <c r="J1028" s="251">
        <v>79.67</v>
      </c>
    </row>
    <row r="1029" spans="1:10" ht="38.25" x14ac:dyDescent="0.2">
      <c r="A1029" s="250" t="s">
        <v>917</v>
      </c>
      <c r="B1029" s="230" t="s">
        <v>1764</v>
      </c>
      <c r="C1029" s="230" t="s">
        <v>21</v>
      </c>
      <c r="D1029" s="230" t="s">
        <v>1765</v>
      </c>
      <c r="E1029" s="238" t="s">
        <v>920</v>
      </c>
      <c r="F1029" s="238"/>
      <c r="G1029" s="230" t="s">
        <v>109</v>
      </c>
      <c r="H1029" s="239">
        <v>0.61050000000000004</v>
      </c>
      <c r="I1029" s="240">
        <v>72.63</v>
      </c>
      <c r="J1029" s="251">
        <v>44.34</v>
      </c>
    </row>
    <row r="1030" spans="1:10" ht="38.25" x14ac:dyDescent="0.2">
      <c r="A1030" s="250" t="s">
        <v>917</v>
      </c>
      <c r="B1030" s="230" t="s">
        <v>1766</v>
      </c>
      <c r="C1030" s="230" t="s">
        <v>21</v>
      </c>
      <c r="D1030" s="230" t="s">
        <v>1767</v>
      </c>
      <c r="E1030" s="238" t="s">
        <v>920</v>
      </c>
      <c r="F1030" s="238"/>
      <c r="G1030" s="230" t="s">
        <v>109</v>
      </c>
      <c r="H1030" s="239">
        <v>0.87009999999999998</v>
      </c>
      <c r="I1030" s="240">
        <v>43.35</v>
      </c>
      <c r="J1030" s="251">
        <v>37.71</v>
      </c>
    </row>
    <row r="1031" spans="1:10" ht="25.5" x14ac:dyDescent="0.2">
      <c r="A1031" s="250" t="s">
        <v>917</v>
      </c>
      <c r="B1031" s="230" t="s">
        <v>1768</v>
      </c>
      <c r="C1031" s="230" t="s">
        <v>21</v>
      </c>
      <c r="D1031" s="230" t="s">
        <v>1769</v>
      </c>
      <c r="E1031" s="238" t="s">
        <v>920</v>
      </c>
      <c r="F1031" s="238"/>
      <c r="G1031" s="230" t="s">
        <v>121</v>
      </c>
      <c r="H1031" s="239">
        <v>2.5000000000000001E-3</v>
      </c>
      <c r="I1031" s="240">
        <v>56.37</v>
      </c>
      <c r="J1031" s="251">
        <v>0.14000000000000001</v>
      </c>
    </row>
    <row r="1032" spans="1:10" ht="25.5" x14ac:dyDescent="0.2">
      <c r="A1032" s="250" t="s">
        <v>917</v>
      </c>
      <c r="B1032" s="230" t="s">
        <v>1770</v>
      </c>
      <c r="C1032" s="230" t="s">
        <v>21</v>
      </c>
      <c r="D1032" s="230" t="s">
        <v>1771</v>
      </c>
      <c r="E1032" s="238" t="s">
        <v>920</v>
      </c>
      <c r="F1032" s="238"/>
      <c r="G1032" s="230" t="s">
        <v>121</v>
      </c>
      <c r="H1032" s="239">
        <v>7.9699999999999993E-2</v>
      </c>
      <c r="I1032" s="240">
        <v>24.7</v>
      </c>
      <c r="J1032" s="251">
        <v>1.96</v>
      </c>
    </row>
    <row r="1033" spans="1:10" ht="25.5" x14ac:dyDescent="0.2">
      <c r="A1033" s="252"/>
      <c r="B1033" s="253"/>
      <c r="C1033" s="253"/>
      <c r="D1033" s="253"/>
      <c r="E1033" s="253" t="s">
        <v>926</v>
      </c>
      <c r="F1033" s="254">
        <v>14.868028459949507</v>
      </c>
      <c r="G1033" s="253" t="s">
        <v>927</v>
      </c>
      <c r="H1033" s="254">
        <v>17.52</v>
      </c>
      <c r="I1033" s="253" t="s">
        <v>928</v>
      </c>
      <c r="J1033" s="255">
        <v>32.39</v>
      </c>
    </row>
    <row r="1034" spans="1:10" ht="26.25" thickBot="1" x14ac:dyDescent="0.25">
      <c r="A1034" s="252"/>
      <c r="B1034" s="253"/>
      <c r="C1034" s="253"/>
      <c r="D1034" s="253"/>
      <c r="E1034" s="253" t="s">
        <v>929</v>
      </c>
      <c r="F1034" s="254">
        <v>48.62</v>
      </c>
      <c r="G1034" s="253"/>
      <c r="H1034" s="256" t="s">
        <v>930</v>
      </c>
      <c r="I1034" s="256"/>
      <c r="J1034" s="255">
        <v>261.14999999999998</v>
      </c>
    </row>
    <row r="1035" spans="1:10" ht="15" thickTop="1" x14ac:dyDescent="0.2">
      <c r="A1035" s="257"/>
      <c r="B1035" s="241"/>
      <c r="C1035" s="241"/>
      <c r="D1035" s="241"/>
      <c r="E1035" s="241"/>
      <c r="F1035" s="241"/>
      <c r="G1035" s="241"/>
      <c r="H1035" s="241"/>
      <c r="I1035" s="241"/>
      <c r="J1035" s="258"/>
    </row>
    <row r="1036" spans="1:10" ht="30" x14ac:dyDescent="0.2">
      <c r="A1036" s="259" t="s">
        <v>374</v>
      </c>
      <c r="B1036" s="227" t="s">
        <v>786</v>
      </c>
      <c r="C1036" s="227" t="s">
        <v>787</v>
      </c>
      <c r="D1036" s="227" t="s">
        <v>788</v>
      </c>
      <c r="E1036" s="231" t="s">
        <v>789</v>
      </c>
      <c r="F1036" s="231"/>
      <c r="G1036" s="227" t="s">
        <v>790</v>
      </c>
      <c r="H1036" s="227" t="s">
        <v>791</v>
      </c>
      <c r="I1036" s="227" t="s">
        <v>792</v>
      </c>
      <c r="J1036" s="260" t="s">
        <v>793</v>
      </c>
    </row>
    <row r="1037" spans="1:10" ht="25.5" x14ac:dyDescent="0.2">
      <c r="A1037" s="261" t="s">
        <v>909</v>
      </c>
      <c r="B1037" s="228" t="s">
        <v>375</v>
      </c>
      <c r="C1037" s="228" t="s">
        <v>79</v>
      </c>
      <c r="D1037" s="228" t="s">
        <v>376</v>
      </c>
      <c r="E1037" s="232" t="s">
        <v>1772</v>
      </c>
      <c r="F1037" s="232"/>
      <c r="G1037" s="228" t="s">
        <v>377</v>
      </c>
      <c r="H1037" s="233">
        <v>1</v>
      </c>
      <c r="I1037" s="234">
        <v>22.63</v>
      </c>
      <c r="J1037" s="262">
        <v>22.63</v>
      </c>
    </row>
    <row r="1038" spans="1:10" ht="25.5" x14ac:dyDescent="0.2">
      <c r="A1038" s="248" t="s">
        <v>911</v>
      </c>
      <c r="B1038" s="229" t="s">
        <v>1262</v>
      </c>
      <c r="C1038" s="229" t="s">
        <v>79</v>
      </c>
      <c r="D1038" s="229" t="s">
        <v>1263</v>
      </c>
      <c r="E1038" s="235" t="s">
        <v>1264</v>
      </c>
      <c r="F1038" s="235"/>
      <c r="G1038" s="229" t="s">
        <v>1265</v>
      </c>
      <c r="H1038" s="236">
        <v>0.25</v>
      </c>
      <c r="I1038" s="237">
        <v>3.74</v>
      </c>
      <c r="J1038" s="249">
        <v>0.93</v>
      </c>
    </row>
    <row r="1039" spans="1:10" ht="25.5" x14ac:dyDescent="0.2">
      <c r="A1039" s="248" t="s">
        <v>911</v>
      </c>
      <c r="B1039" s="229" t="s">
        <v>1303</v>
      </c>
      <c r="C1039" s="229" t="s">
        <v>79</v>
      </c>
      <c r="D1039" s="229" t="s">
        <v>1304</v>
      </c>
      <c r="E1039" s="235" t="s">
        <v>1264</v>
      </c>
      <c r="F1039" s="235"/>
      <c r="G1039" s="229" t="s">
        <v>1265</v>
      </c>
      <c r="H1039" s="236">
        <v>0.25</v>
      </c>
      <c r="I1039" s="237">
        <v>3.58</v>
      </c>
      <c r="J1039" s="249">
        <v>0.89</v>
      </c>
    </row>
    <row r="1040" spans="1:10" x14ac:dyDescent="0.2">
      <c r="A1040" s="250" t="s">
        <v>917</v>
      </c>
      <c r="B1040" s="230" t="s">
        <v>1308</v>
      </c>
      <c r="C1040" s="230" t="s">
        <v>21</v>
      </c>
      <c r="D1040" s="230" t="s">
        <v>1309</v>
      </c>
      <c r="E1040" s="238" t="s">
        <v>1186</v>
      </c>
      <c r="F1040" s="238"/>
      <c r="G1040" s="230" t="s">
        <v>914</v>
      </c>
      <c r="H1040" s="239">
        <v>0.25</v>
      </c>
      <c r="I1040" s="240">
        <v>18.78</v>
      </c>
      <c r="J1040" s="251">
        <v>4.6900000000000004</v>
      </c>
    </row>
    <row r="1041" spans="1:10" ht="25.5" x14ac:dyDescent="0.2">
      <c r="A1041" s="250" t="s">
        <v>917</v>
      </c>
      <c r="B1041" s="230" t="s">
        <v>1697</v>
      </c>
      <c r="C1041" s="230" t="s">
        <v>21</v>
      </c>
      <c r="D1041" s="230" t="s">
        <v>1698</v>
      </c>
      <c r="E1041" s="238" t="s">
        <v>920</v>
      </c>
      <c r="F1041" s="238"/>
      <c r="G1041" s="230" t="s">
        <v>121</v>
      </c>
      <c r="H1041" s="239">
        <v>1.19</v>
      </c>
      <c r="I1041" s="240">
        <v>10.69</v>
      </c>
      <c r="J1041" s="251">
        <v>12.72</v>
      </c>
    </row>
    <row r="1042" spans="1:10" x14ac:dyDescent="0.2">
      <c r="A1042" s="250" t="s">
        <v>917</v>
      </c>
      <c r="B1042" s="230" t="s">
        <v>1277</v>
      </c>
      <c r="C1042" s="230" t="s">
        <v>21</v>
      </c>
      <c r="D1042" s="230" t="s">
        <v>1278</v>
      </c>
      <c r="E1042" s="238" t="s">
        <v>1186</v>
      </c>
      <c r="F1042" s="238"/>
      <c r="G1042" s="230" t="s">
        <v>914</v>
      </c>
      <c r="H1042" s="239">
        <v>0.25</v>
      </c>
      <c r="I1042" s="240">
        <v>13.6</v>
      </c>
      <c r="J1042" s="251">
        <v>3.4</v>
      </c>
    </row>
    <row r="1043" spans="1:10" ht="25.5" x14ac:dyDescent="0.2">
      <c r="A1043" s="252"/>
      <c r="B1043" s="253"/>
      <c r="C1043" s="253"/>
      <c r="D1043" s="253"/>
      <c r="E1043" s="253" t="s">
        <v>926</v>
      </c>
      <c r="F1043" s="254">
        <v>3.7135644000000001</v>
      </c>
      <c r="G1043" s="253" t="s">
        <v>927</v>
      </c>
      <c r="H1043" s="254">
        <v>4.38</v>
      </c>
      <c r="I1043" s="253" t="s">
        <v>928</v>
      </c>
      <c r="J1043" s="255">
        <v>8.09</v>
      </c>
    </row>
    <row r="1044" spans="1:10" ht="26.25" thickBot="1" x14ac:dyDescent="0.25">
      <c r="A1044" s="252"/>
      <c r="B1044" s="253"/>
      <c r="C1044" s="253"/>
      <c r="D1044" s="253"/>
      <c r="E1044" s="253" t="s">
        <v>929</v>
      </c>
      <c r="F1044" s="254">
        <v>5.17</v>
      </c>
      <c r="G1044" s="253"/>
      <c r="H1044" s="256" t="s">
        <v>930</v>
      </c>
      <c r="I1044" s="256"/>
      <c r="J1044" s="255">
        <v>27.8</v>
      </c>
    </row>
    <row r="1045" spans="1:10" ht="15" thickTop="1" x14ac:dyDescent="0.2">
      <c r="A1045" s="257"/>
      <c r="B1045" s="241"/>
      <c r="C1045" s="241"/>
      <c r="D1045" s="241"/>
      <c r="E1045" s="241"/>
      <c r="F1045" s="241"/>
      <c r="G1045" s="241"/>
      <c r="H1045" s="241"/>
      <c r="I1045" s="241"/>
      <c r="J1045" s="258"/>
    </row>
    <row r="1046" spans="1:10" ht="30" x14ac:dyDescent="0.2">
      <c r="A1046" s="259" t="s">
        <v>380</v>
      </c>
      <c r="B1046" s="227" t="s">
        <v>786</v>
      </c>
      <c r="C1046" s="227" t="s">
        <v>787</v>
      </c>
      <c r="D1046" s="227" t="s">
        <v>788</v>
      </c>
      <c r="E1046" s="231" t="s">
        <v>789</v>
      </c>
      <c r="F1046" s="231"/>
      <c r="G1046" s="227" t="s">
        <v>790</v>
      </c>
      <c r="H1046" s="227" t="s">
        <v>791</v>
      </c>
      <c r="I1046" s="227" t="s">
        <v>792</v>
      </c>
      <c r="J1046" s="260" t="s">
        <v>793</v>
      </c>
    </row>
    <row r="1047" spans="1:10" ht="25.5" x14ac:dyDescent="0.2">
      <c r="A1047" s="261" t="s">
        <v>909</v>
      </c>
      <c r="B1047" s="228" t="s">
        <v>381</v>
      </c>
      <c r="C1047" s="228" t="s">
        <v>4</v>
      </c>
      <c r="D1047" s="228" t="s">
        <v>382</v>
      </c>
      <c r="E1047" s="232" t="s">
        <v>910</v>
      </c>
      <c r="F1047" s="232"/>
      <c r="G1047" s="228" t="s">
        <v>11</v>
      </c>
      <c r="H1047" s="233">
        <v>1</v>
      </c>
      <c r="I1047" s="234">
        <v>1478.42</v>
      </c>
      <c r="J1047" s="262">
        <v>1478.42</v>
      </c>
    </row>
    <row r="1048" spans="1:10" ht="25.5" x14ac:dyDescent="0.2">
      <c r="A1048" s="248" t="s">
        <v>911</v>
      </c>
      <c r="B1048" s="229" t="s">
        <v>1505</v>
      </c>
      <c r="C1048" s="229" t="s">
        <v>4</v>
      </c>
      <c r="D1048" s="229" t="s">
        <v>936</v>
      </c>
      <c r="E1048" s="235" t="s">
        <v>910</v>
      </c>
      <c r="F1048" s="235"/>
      <c r="G1048" s="229" t="s">
        <v>914</v>
      </c>
      <c r="H1048" s="236">
        <v>8</v>
      </c>
      <c r="I1048" s="237">
        <v>23.04</v>
      </c>
      <c r="J1048" s="249">
        <v>184.32</v>
      </c>
    </row>
    <row r="1049" spans="1:10" ht="25.5" x14ac:dyDescent="0.2">
      <c r="A1049" s="248" t="s">
        <v>911</v>
      </c>
      <c r="B1049" s="229" t="s">
        <v>1513</v>
      </c>
      <c r="C1049" s="229" t="s">
        <v>4</v>
      </c>
      <c r="D1049" s="229" t="s">
        <v>933</v>
      </c>
      <c r="E1049" s="235" t="s">
        <v>910</v>
      </c>
      <c r="F1049" s="235"/>
      <c r="G1049" s="229" t="s">
        <v>914</v>
      </c>
      <c r="H1049" s="236">
        <v>4</v>
      </c>
      <c r="I1049" s="237">
        <v>18.45</v>
      </c>
      <c r="J1049" s="249">
        <v>73.8</v>
      </c>
    </row>
    <row r="1050" spans="1:10" x14ac:dyDescent="0.2">
      <c r="A1050" s="250" t="s">
        <v>917</v>
      </c>
      <c r="B1050" s="230" t="s">
        <v>1773</v>
      </c>
      <c r="C1050" s="230" t="s">
        <v>4</v>
      </c>
      <c r="D1050" s="230" t="s">
        <v>382</v>
      </c>
      <c r="E1050" s="238" t="s">
        <v>920</v>
      </c>
      <c r="F1050" s="238"/>
      <c r="G1050" s="230" t="s">
        <v>11</v>
      </c>
      <c r="H1050" s="239">
        <v>1</v>
      </c>
      <c r="I1050" s="240">
        <v>1220.3</v>
      </c>
      <c r="J1050" s="251">
        <v>1220.3</v>
      </c>
    </row>
    <row r="1051" spans="1:10" ht="25.5" x14ac:dyDescent="0.2">
      <c r="A1051" s="252"/>
      <c r="B1051" s="253"/>
      <c r="C1051" s="253"/>
      <c r="D1051" s="253"/>
      <c r="E1051" s="253" t="s">
        <v>926</v>
      </c>
      <c r="F1051" s="254">
        <v>82.901078699999999</v>
      </c>
      <c r="G1051" s="253" t="s">
        <v>927</v>
      </c>
      <c r="H1051" s="254">
        <v>97.7</v>
      </c>
      <c r="I1051" s="253" t="s">
        <v>928</v>
      </c>
      <c r="J1051" s="255">
        <v>180.6</v>
      </c>
    </row>
    <row r="1052" spans="1:10" ht="26.25" thickBot="1" x14ac:dyDescent="0.25">
      <c r="A1052" s="252"/>
      <c r="B1052" s="253"/>
      <c r="C1052" s="253"/>
      <c r="D1052" s="253"/>
      <c r="E1052" s="253" t="s">
        <v>929</v>
      </c>
      <c r="F1052" s="254">
        <v>338.26</v>
      </c>
      <c r="G1052" s="253"/>
      <c r="H1052" s="256" t="s">
        <v>930</v>
      </c>
      <c r="I1052" s="256"/>
      <c r="J1052" s="255">
        <v>1816.68</v>
      </c>
    </row>
    <row r="1053" spans="1:10" ht="15" thickTop="1" x14ac:dyDescent="0.2">
      <c r="A1053" s="257"/>
      <c r="B1053" s="241"/>
      <c r="C1053" s="241"/>
      <c r="D1053" s="241"/>
      <c r="E1053" s="241"/>
      <c r="F1053" s="241"/>
      <c r="G1053" s="241"/>
      <c r="H1053" s="241"/>
      <c r="I1053" s="241"/>
      <c r="J1053" s="258"/>
    </row>
    <row r="1054" spans="1:10" ht="30" x14ac:dyDescent="0.2">
      <c r="A1054" s="259" t="s">
        <v>383</v>
      </c>
      <c r="B1054" s="227" t="s">
        <v>786</v>
      </c>
      <c r="C1054" s="227" t="s">
        <v>787</v>
      </c>
      <c r="D1054" s="227" t="s">
        <v>788</v>
      </c>
      <c r="E1054" s="231" t="s">
        <v>789</v>
      </c>
      <c r="F1054" s="231"/>
      <c r="G1054" s="227" t="s">
        <v>790</v>
      </c>
      <c r="H1054" s="227" t="s">
        <v>791</v>
      </c>
      <c r="I1054" s="227" t="s">
        <v>792</v>
      </c>
      <c r="J1054" s="260" t="s">
        <v>793</v>
      </c>
    </row>
    <row r="1055" spans="1:10" ht="25.5" x14ac:dyDescent="0.2">
      <c r="A1055" s="261" t="s">
        <v>909</v>
      </c>
      <c r="B1055" s="228" t="s">
        <v>384</v>
      </c>
      <c r="C1055" s="228" t="s">
        <v>79</v>
      </c>
      <c r="D1055" s="228" t="s">
        <v>385</v>
      </c>
      <c r="E1055" s="232" t="s">
        <v>1774</v>
      </c>
      <c r="F1055" s="232"/>
      <c r="G1055" s="228" t="s">
        <v>74</v>
      </c>
      <c r="H1055" s="233">
        <v>1</v>
      </c>
      <c r="I1055" s="234">
        <v>265.76</v>
      </c>
      <c r="J1055" s="262">
        <v>265.76</v>
      </c>
    </row>
    <row r="1056" spans="1:10" ht="25.5" x14ac:dyDescent="0.2">
      <c r="A1056" s="248" t="s">
        <v>911</v>
      </c>
      <c r="B1056" s="229" t="s">
        <v>1262</v>
      </c>
      <c r="C1056" s="229" t="s">
        <v>79</v>
      </c>
      <c r="D1056" s="229" t="s">
        <v>1263</v>
      </c>
      <c r="E1056" s="235" t="s">
        <v>1264</v>
      </c>
      <c r="F1056" s="235"/>
      <c r="G1056" s="229" t="s">
        <v>1265</v>
      </c>
      <c r="H1056" s="236">
        <v>0.3</v>
      </c>
      <c r="I1056" s="237">
        <v>3.74</v>
      </c>
      <c r="J1056" s="249">
        <v>1.1200000000000001</v>
      </c>
    </row>
    <row r="1057" spans="1:10" ht="25.5" x14ac:dyDescent="0.2">
      <c r="A1057" s="248" t="s">
        <v>911</v>
      </c>
      <c r="B1057" s="229" t="s">
        <v>1775</v>
      </c>
      <c r="C1057" s="229" t="s">
        <v>79</v>
      </c>
      <c r="D1057" s="229" t="s">
        <v>1776</v>
      </c>
      <c r="E1057" s="235" t="s">
        <v>1264</v>
      </c>
      <c r="F1057" s="235"/>
      <c r="G1057" s="229" t="s">
        <v>1265</v>
      </c>
      <c r="H1057" s="236">
        <v>0.5</v>
      </c>
      <c r="I1057" s="237">
        <v>3.57</v>
      </c>
      <c r="J1057" s="249">
        <v>1.78</v>
      </c>
    </row>
    <row r="1058" spans="1:10" x14ac:dyDescent="0.2">
      <c r="A1058" s="250" t="s">
        <v>917</v>
      </c>
      <c r="B1058" s="230" t="s">
        <v>1777</v>
      </c>
      <c r="C1058" s="230" t="s">
        <v>79</v>
      </c>
      <c r="D1058" s="230" t="s">
        <v>1778</v>
      </c>
      <c r="E1058" s="238" t="s">
        <v>920</v>
      </c>
      <c r="F1058" s="238"/>
      <c r="G1058" s="230" t="s">
        <v>74</v>
      </c>
      <c r="H1058" s="239">
        <v>2</v>
      </c>
      <c r="I1058" s="240">
        <v>0.77</v>
      </c>
      <c r="J1058" s="251">
        <v>1.54</v>
      </c>
    </row>
    <row r="1059" spans="1:10" ht="25.5" x14ac:dyDescent="0.2">
      <c r="A1059" s="250" t="s">
        <v>917</v>
      </c>
      <c r="B1059" s="230" t="s">
        <v>1779</v>
      </c>
      <c r="C1059" s="230" t="s">
        <v>79</v>
      </c>
      <c r="D1059" s="230" t="s">
        <v>1780</v>
      </c>
      <c r="E1059" s="238" t="s">
        <v>920</v>
      </c>
      <c r="F1059" s="238"/>
      <c r="G1059" s="230" t="s">
        <v>74</v>
      </c>
      <c r="H1059" s="239">
        <v>1</v>
      </c>
      <c r="I1059" s="240">
        <v>247.85</v>
      </c>
      <c r="J1059" s="251">
        <v>247.85</v>
      </c>
    </row>
    <row r="1060" spans="1:10" x14ac:dyDescent="0.2">
      <c r="A1060" s="250" t="s">
        <v>917</v>
      </c>
      <c r="B1060" s="230" t="s">
        <v>1781</v>
      </c>
      <c r="C1060" s="230" t="s">
        <v>21</v>
      </c>
      <c r="D1060" s="230" t="s">
        <v>1782</v>
      </c>
      <c r="E1060" s="238" t="s">
        <v>1186</v>
      </c>
      <c r="F1060" s="238"/>
      <c r="G1060" s="230" t="s">
        <v>914</v>
      </c>
      <c r="H1060" s="239">
        <v>0.5</v>
      </c>
      <c r="I1060" s="240">
        <v>18.78</v>
      </c>
      <c r="J1060" s="251">
        <v>9.39</v>
      </c>
    </row>
    <row r="1061" spans="1:10" x14ac:dyDescent="0.2">
      <c r="A1061" s="250" t="s">
        <v>917</v>
      </c>
      <c r="B1061" s="230" t="s">
        <v>1277</v>
      </c>
      <c r="C1061" s="230" t="s">
        <v>21</v>
      </c>
      <c r="D1061" s="230" t="s">
        <v>1278</v>
      </c>
      <c r="E1061" s="238" t="s">
        <v>1186</v>
      </c>
      <c r="F1061" s="238"/>
      <c r="G1061" s="230" t="s">
        <v>914</v>
      </c>
      <c r="H1061" s="239">
        <v>0.3</v>
      </c>
      <c r="I1061" s="240">
        <v>13.6</v>
      </c>
      <c r="J1061" s="251">
        <v>4.08</v>
      </c>
    </row>
    <row r="1062" spans="1:10" ht="25.5" x14ac:dyDescent="0.2">
      <c r="A1062" s="252"/>
      <c r="B1062" s="253"/>
      <c r="C1062" s="253"/>
      <c r="D1062" s="253"/>
      <c r="E1062" s="253" t="s">
        <v>926</v>
      </c>
      <c r="F1062" s="254">
        <v>6.1831535000000004</v>
      </c>
      <c r="G1062" s="253" t="s">
        <v>927</v>
      </c>
      <c r="H1062" s="254">
        <v>7.29</v>
      </c>
      <c r="I1062" s="253" t="s">
        <v>928</v>
      </c>
      <c r="J1062" s="255">
        <v>13.47</v>
      </c>
    </row>
    <row r="1063" spans="1:10" ht="26.25" thickBot="1" x14ac:dyDescent="0.25">
      <c r="A1063" s="252"/>
      <c r="B1063" s="253"/>
      <c r="C1063" s="253"/>
      <c r="D1063" s="253"/>
      <c r="E1063" s="253" t="s">
        <v>929</v>
      </c>
      <c r="F1063" s="254">
        <v>60.8</v>
      </c>
      <c r="G1063" s="253"/>
      <c r="H1063" s="256" t="s">
        <v>930</v>
      </c>
      <c r="I1063" s="256"/>
      <c r="J1063" s="255">
        <v>326.56</v>
      </c>
    </row>
    <row r="1064" spans="1:10" ht="15" thickTop="1" x14ac:dyDescent="0.2">
      <c r="A1064" s="257"/>
      <c r="B1064" s="241"/>
      <c r="C1064" s="241"/>
      <c r="D1064" s="241"/>
      <c r="E1064" s="241"/>
      <c r="F1064" s="241"/>
      <c r="G1064" s="241"/>
      <c r="H1064" s="241"/>
      <c r="I1064" s="241"/>
      <c r="J1064" s="258"/>
    </row>
    <row r="1065" spans="1:10" ht="30" x14ac:dyDescent="0.2">
      <c r="A1065" s="259" t="s">
        <v>387</v>
      </c>
      <c r="B1065" s="227" t="s">
        <v>786</v>
      </c>
      <c r="C1065" s="227" t="s">
        <v>787</v>
      </c>
      <c r="D1065" s="227" t="s">
        <v>788</v>
      </c>
      <c r="E1065" s="231" t="s">
        <v>789</v>
      </c>
      <c r="F1065" s="231"/>
      <c r="G1065" s="227" t="s">
        <v>790</v>
      </c>
      <c r="H1065" s="227" t="s">
        <v>791</v>
      </c>
      <c r="I1065" s="227" t="s">
        <v>792</v>
      </c>
      <c r="J1065" s="260" t="s">
        <v>793</v>
      </c>
    </row>
    <row r="1066" spans="1:10" ht="25.5" x14ac:dyDescent="0.2">
      <c r="A1066" s="261" t="s">
        <v>909</v>
      </c>
      <c r="B1066" s="228" t="s">
        <v>388</v>
      </c>
      <c r="C1066" s="228" t="s">
        <v>4</v>
      </c>
      <c r="D1066" s="228" t="s">
        <v>389</v>
      </c>
      <c r="E1066" s="232" t="s">
        <v>910</v>
      </c>
      <c r="F1066" s="232"/>
      <c r="G1066" s="228" t="s">
        <v>11</v>
      </c>
      <c r="H1066" s="233">
        <v>1</v>
      </c>
      <c r="I1066" s="234">
        <v>18.8</v>
      </c>
      <c r="J1066" s="262">
        <v>18.8</v>
      </c>
    </row>
    <row r="1067" spans="1:10" ht="25.5" x14ac:dyDescent="0.2">
      <c r="A1067" s="248" t="s">
        <v>911</v>
      </c>
      <c r="B1067" s="229" t="s">
        <v>1505</v>
      </c>
      <c r="C1067" s="229" t="s">
        <v>4</v>
      </c>
      <c r="D1067" s="229" t="s">
        <v>936</v>
      </c>
      <c r="E1067" s="235" t="s">
        <v>910</v>
      </c>
      <c r="F1067" s="235"/>
      <c r="G1067" s="229" t="s">
        <v>914</v>
      </c>
      <c r="H1067" s="236">
        <v>0.21</v>
      </c>
      <c r="I1067" s="237">
        <v>23.04</v>
      </c>
      <c r="J1067" s="249">
        <v>4.83</v>
      </c>
    </row>
    <row r="1068" spans="1:10" ht="25.5" x14ac:dyDescent="0.2">
      <c r="A1068" s="248" t="s">
        <v>911</v>
      </c>
      <c r="B1068" s="229" t="s">
        <v>1513</v>
      </c>
      <c r="C1068" s="229" t="s">
        <v>4</v>
      </c>
      <c r="D1068" s="229" t="s">
        <v>933</v>
      </c>
      <c r="E1068" s="235" t="s">
        <v>910</v>
      </c>
      <c r="F1068" s="235"/>
      <c r="G1068" s="229" t="s">
        <v>914</v>
      </c>
      <c r="H1068" s="236">
        <v>0.21</v>
      </c>
      <c r="I1068" s="237">
        <v>18.45</v>
      </c>
      <c r="J1068" s="249">
        <v>3.87</v>
      </c>
    </row>
    <row r="1069" spans="1:10" x14ac:dyDescent="0.2">
      <c r="A1069" s="250" t="s">
        <v>917</v>
      </c>
      <c r="B1069" s="230" t="s">
        <v>1783</v>
      </c>
      <c r="C1069" s="230" t="s">
        <v>4</v>
      </c>
      <c r="D1069" s="230" t="s">
        <v>389</v>
      </c>
      <c r="E1069" s="238" t="s">
        <v>920</v>
      </c>
      <c r="F1069" s="238"/>
      <c r="G1069" s="230" t="s">
        <v>11</v>
      </c>
      <c r="H1069" s="239">
        <v>1</v>
      </c>
      <c r="I1069" s="240">
        <v>10.1</v>
      </c>
      <c r="J1069" s="251">
        <v>10.1</v>
      </c>
    </row>
    <row r="1070" spans="1:10" ht="25.5" x14ac:dyDescent="0.2">
      <c r="A1070" s="252"/>
      <c r="B1070" s="253"/>
      <c r="C1070" s="253"/>
      <c r="D1070" s="253"/>
      <c r="E1070" s="253" t="s">
        <v>926</v>
      </c>
      <c r="F1070" s="254">
        <v>2.7495983474868027</v>
      </c>
      <c r="G1070" s="253" t="s">
        <v>927</v>
      </c>
      <c r="H1070" s="254">
        <v>3.24</v>
      </c>
      <c r="I1070" s="253" t="s">
        <v>928</v>
      </c>
      <c r="J1070" s="255">
        <v>5.99</v>
      </c>
    </row>
    <row r="1071" spans="1:10" ht="26.25" thickBot="1" x14ac:dyDescent="0.25">
      <c r="A1071" s="252"/>
      <c r="B1071" s="253"/>
      <c r="C1071" s="253"/>
      <c r="D1071" s="253"/>
      <c r="E1071" s="253" t="s">
        <v>929</v>
      </c>
      <c r="F1071" s="254">
        <v>4.3</v>
      </c>
      <c r="G1071" s="253"/>
      <c r="H1071" s="256" t="s">
        <v>930</v>
      </c>
      <c r="I1071" s="256"/>
      <c r="J1071" s="255">
        <v>23.1</v>
      </c>
    </row>
    <row r="1072" spans="1:10" ht="15" thickTop="1" x14ac:dyDescent="0.2">
      <c r="A1072" s="257"/>
      <c r="B1072" s="241"/>
      <c r="C1072" s="241"/>
      <c r="D1072" s="241"/>
      <c r="E1072" s="241"/>
      <c r="F1072" s="241"/>
      <c r="G1072" s="241"/>
      <c r="H1072" s="241"/>
      <c r="I1072" s="241"/>
      <c r="J1072" s="258"/>
    </row>
    <row r="1073" spans="1:10" ht="30" x14ac:dyDescent="0.2">
      <c r="A1073" s="259" t="s">
        <v>395</v>
      </c>
      <c r="B1073" s="227" t="s">
        <v>786</v>
      </c>
      <c r="C1073" s="227" t="s">
        <v>787</v>
      </c>
      <c r="D1073" s="227" t="s">
        <v>788</v>
      </c>
      <c r="E1073" s="231" t="s">
        <v>789</v>
      </c>
      <c r="F1073" s="231"/>
      <c r="G1073" s="227" t="s">
        <v>790</v>
      </c>
      <c r="H1073" s="227" t="s">
        <v>791</v>
      </c>
      <c r="I1073" s="227" t="s">
        <v>792</v>
      </c>
      <c r="J1073" s="260" t="s">
        <v>793</v>
      </c>
    </row>
    <row r="1074" spans="1:10" ht="25.5" x14ac:dyDescent="0.2">
      <c r="A1074" s="261" t="s">
        <v>909</v>
      </c>
      <c r="B1074" s="228" t="s">
        <v>396</v>
      </c>
      <c r="C1074" s="228" t="s">
        <v>4</v>
      </c>
      <c r="D1074" s="228" t="s">
        <v>397</v>
      </c>
      <c r="E1074" s="232" t="s">
        <v>910</v>
      </c>
      <c r="F1074" s="232"/>
      <c r="G1074" s="228" t="s">
        <v>102</v>
      </c>
      <c r="H1074" s="233">
        <v>1</v>
      </c>
      <c r="I1074" s="234">
        <v>3443.19</v>
      </c>
      <c r="J1074" s="262">
        <v>3443.19</v>
      </c>
    </row>
    <row r="1075" spans="1:10" ht="25.5" x14ac:dyDescent="0.2">
      <c r="A1075" s="248" t="s">
        <v>911</v>
      </c>
      <c r="B1075" s="229" t="s">
        <v>1421</v>
      </c>
      <c r="C1075" s="229" t="s">
        <v>4</v>
      </c>
      <c r="D1075" s="229" t="s">
        <v>1422</v>
      </c>
      <c r="E1075" s="235" t="s">
        <v>910</v>
      </c>
      <c r="F1075" s="235"/>
      <c r="G1075" s="229" t="s">
        <v>121</v>
      </c>
      <c r="H1075" s="236">
        <v>80</v>
      </c>
      <c r="I1075" s="237">
        <v>15.55</v>
      </c>
      <c r="J1075" s="249">
        <v>1244</v>
      </c>
    </row>
    <row r="1076" spans="1:10" ht="25.5" x14ac:dyDescent="0.2">
      <c r="A1076" s="248" t="s">
        <v>911</v>
      </c>
      <c r="B1076" s="229" t="s">
        <v>1784</v>
      </c>
      <c r="C1076" s="229" t="s">
        <v>4</v>
      </c>
      <c r="D1076" s="229" t="s">
        <v>1785</v>
      </c>
      <c r="E1076" s="235" t="s">
        <v>910</v>
      </c>
      <c r="F1076" s="235"/>
      <c r="G1076" s="229" t="s">
        <v>6</v>
      </c>
      <c r="H1076" s="236">
        <v>12</v>
      </c>
      <c r="I1076" s="237">
        <v>101.42</v>
      </c>
      <c r="J1076" s="249">
        <v>1217.04</v>
      </c>
    </row>
    <row r="1077" spans="1:10" ht="25.5" x14ac:dyDescent="0.2">
      <c r="A1077" s="248" t="s">
        <v>911</v>
      </c>
      <c r="B1077" s="229" t="s">
        <v>1786</v>
      </c>
      <c r="C1077" s="229" t="s">
        <v>4</v>
      </c>
      <c r="D1077" s="229" t="s">
        <v>1787</v>
      </c>
      <c r="E1077" s="235" t="s">
        <v>910</v>
      </c>
      <c r="F1077" s="235"/>
      <c r="G1077" s="229" t="s">
        <v>102</v>
      </c>
      <c r="H1077" s="236">
        <v>1</v>
      </c>
      <c r="I1077" s="237">
        <v>916.87</v>
      </c>
      <c r="J1077" s="249">
        <v>916.87</v>
      </c>
    </row>
    <row r="1078" spans="1:10" ht="25.5" x14ac:dyDescent="0.2">
      <c r="A1078" s="248" t="s">
        <v>911</v>
      </c>
      <c r="B1078" s="229" t="s">
        <v>1417</v>
      </c>
      <c r="C1078" s="229" t="s">
        <v>4</v>
      </c>
      <c r="D1078" s="229" t="s">
        <v>1418</v>
      </c>
      <c r="E1078" s="235" t="s">
        <v>910</v>
      </c>
      <c r="F1078" s="235"/>
      <c r="G1078" s="229" t="s">
        <v>6</v>
      </c>
      <c r="H1078" s="236">
        <v>12</v>
      </c>
      <c r="I1078" s="237">
        <v>5.44</v>
      </c>
      <c r="J1078" s="249">
        <v>65.28</v>
      </c>
    </row>
    <row r="1079" spans="1:10" ht="25.5" x14ac:dyDescent="0.2">
      <c r="A1079" s="252"/>
      <c r="B1079" s="253"/>
      <c r="C1079" s="253"/>
      <c r="D1079" s="253"/>
      <c r="E1079" s="253" t="s">
        <v>926</v>
      </c>
      <c r="F1079" s="254">
        <v>299.09111774156531</v>
      </c>
      <c r="G1079" s="253" t="s">
        <v>927</v>
      </c>
      <c r="H1079" s="254">
        <v>352.48</v>
      </c>
      <c r="I1079" s="253" t="s">
        <v>928</v>
      </c>
      <c r="J1079" s="255">
        <v>651.57000000000005</v>
      </c>
    </row>
    <row r="1080" spans="1:10" ht="26.25" thickBot="1" x14ac:dyDescent="0.25">
      <c r="A1080" s="252"/>
      <c r="B1080" s="253"/>
      <c r="C1080" s="253"/>
      <c r="D1080" s="253"/>
      <c r="E1080" s="253" t="s">
        <v>929</v>
      </c>
      <c r="F1080" s="254">
        <v>787.8</v>
      </c>
      <c r="G1080" s="253"/>
      <c r="H1080" s="256" t="s">
        <v>930</v>
      </c>
      <c r="I1080" s="256"/>
      <c r="J1080" s="255">
        <v>4230.99</v>
      </c>
    </row>
    <row r="1081" spans="1:10" ht="15" thickTop="1" x14ac:dyDescent="0.2">
      <c r="A1081" s="257"/>
      <c r="B1081" s="241"/>
      <c r="C1081" s="241"/>
      <c r="D1081" s="241"/>
      <c r="E1081" s="241"/>
      <c r="F1081" s="241"/>
      <c r="G1081" s="241"/>
      <c r="H1081" s="241"/>
      <c r="I1081" s="241"/>
      <c r="J1081" s="258"/>
    </row>
    <row r="1082" spans="1:10" ht="30" x14ac:dyDescent="0.2">
      <c r="A1082" s="259" t="s">
        <v>398</v>
      </c>
      <c r="B1082" s="227" t="s">
        <v>786</v>
      </c>
      <c r="C1082" s="227" t="s">
        <v>787</v>
      </c>
      <c r="D1082" s="227" t="s">
        <v>788</v>
      </c>
      <c r="E1082" s="231" t="s">
        <v>789</v>
      </c>
      <c r="F1082" s="231"/>
      <c r="G1082" s="227" t="s">
        <v>790</v>
      </c>
      <c r="H1082" s="227" t="s">
        <v>791</v>
      </c>
      <c r="I1082" s="227" t="s">
        <v>792</v>
      </c>
      <c r="J1082" s="260" t="s">
        <v>793</v>
      </c>
    </row>
    <row r="1083" spans="1:10" ht="25.5" x14ac:dyDescent="0.2">
      <c r="A1083" s="261" t="s">
        <v>909</v>
      </c>
      <c r="B1083" s="228" t="s">
        <v>399</v>
      </c>
      <c r="C1083" s="228" t="s">
        <v>4</v>
      </c>
      <c r="D1083" s="228" t="s">
        <v>400</v>
      </c>
      <c r="E1083" s="232" t="s">
        <v>910</v>
      </c>
      <c r="F1083" s="232"/>
      <c r="G1083" s="228" t="s">
        <v>102</v>
      </c>
      <c r="H1083" s="233">
        <v>1</v>
      </c>
      <c r="I1083" s="234">
        <v>3409.44</v>
      </c>
      <c r="J1083" s="262">
        <v>3409.44</v>
      </c>
    </row>
    <row r="1084" spans="1:10" ht="25.5" x14ac:dyDescent="0.2">
      <c r="A1084" s="248" t="s">
        <v>911</v>
      </c>
      <c r="B1084" s="229" t="s">
        <v>1788</v>
      </c>
      <c r="C1084" s="229" t="s">
        <v>4</v>
      </c>
      <c r="D1084" s="229" t="s">
        <v>1789</v>
      </c>
      <c r="E1084" s="235" t="s">
        <v>910</v>
      </c>
      <c r="F1084" s="235"/>
      <c r="G1084" s="229" t="s">
        <v>102</v>
      </c>
      <c r="H1084" s="236">
        <v>1</v>
      </c>
      <c r="I1084" s="237">
        <v>883.12</v>
      </c>
      <c r="J1084" s="249">
        <v>883.12</v>
      </c>
    </row>
    <row r="1085" spans="1:10" ht="25.5" x14ac:dyDescent="0.2">
      <c r="A1085" s="248" t="s">
        <v>911</v>
      </c>
      <c r="B1085" s="229" t="s">
        <v>1784</v>
      </c>
      <c r="C1085" s="229" t="s">
        <v>4</v>
      </c>
      <c r="D1085" s="229" t="s">
        <v>1785</v>
      </c>
      <c r="E1085" s="235" t="s">
        <v>910</v>
      </c>
      <c r="F1085" s="235"/>
      <c r="G1085" s="229" t="s">
        <v>6</v>
      </c>
      <c r="H1085" s="236">
        <v>12</v>
      </c>
      <c r="I1085" s="237">
        <v>101.42</v>
      </c>
      <c r="J1085" s="249">
        <v>1217.04</v>
      </c>
    </row>
    <row r="1086" spans="1:10" ht="25.5" x14ac:dyDescent="0.2">
      <c r="A1086" s="248" t="s">
        <v>911</v>
      </c>
      <c r="B1086" s="229" t="s">
        <v>1417</v>
      </c>
      <c r="C1086" s="229" t="s">
        <v>4</v>
      </c>
      <c r="D1086" s="229" t="s">
        <v>1418</v>
      </c>
      <c r="E1086" s="235" t="s">
        <v>910</v>
      </c>
      <c r="F1086" s="235"/>
      <c r="G1086" s="229" t="s">
        <v>6</v>
      </c>
      <c r="H1086" s="236">
        <v>12</v>
      </c>
      <c r="I1086" s="237">
        <v>5.44</v>
      </c>
      <c r="J1086" s="249">
        <v>65.28</v>
      </c>
    </row>
    <row r="1087" spans="1:10" ht="25.5" x14ac:dyDescent="0.2">
      <c r="A1087" s="248" t="s">
        <v>911</v>
      </c>
      <c r="B1087" s="229" t="s">
        <v>1421</v>
      </c>
      <c r="C1087" s="229" t="s">
        <v>4</v>
      </c>
      <c r="D1087" s="229" t="s">
        <v>1422</v>
      </c>
      <c r="E1087" s="235" t="s">
        <v>910</v>
      </c>
      <c r="F1087" s="235"/>
      <c r="G1087" s="229" t="s">
        <v>121</v>
      </c>
      <c r="H1087" s="236">
        <v>80</v>
      </c>
      <c r="I1087" s="237">
        <v>15.55</v>
      </c>
      <c r="J1087" s="249">
        <v>1244</v>
      </c>
    </row>
    <row r="1088" spans="1:10" ht="25.5" x14ac:dyDescent="0.2">
      <c r="A1088" s="252"/>
      <c r="B1088" s="253"/>
      <c r="C1088" s="253"/>
      <c r="D1088" s="253"/>
      <c r="E1088" s="253" t="s">
        <v>926</v>
      </c>
      <c r="F1088" s="254">
        <v>333.66536610000003</v>
      </c>
      <c r="G1088" s="253" t="s">
        <v>927</v>
      </c>
      <c r="H1088" s="254">
        <v>393.22</v>
      </c>
      <c r="I1088" s="253" t="s">
        <v>928</v>
      </c>
      <c r="J1088" s="255">
        <v>726.89</v>
      </c>
    </row>
    <row r="1089" spans="1:10" ht="26.25" thickBot="1" x14ac:dyDescent="0.25">
      <c r="A1089" s="252"/>
      <c r="B1089" s="253"/>
      <c r="C1089" s="253"/>
      <c r="D1089" s="253"/>
      <c r="E1089" s="253" t="s">
        <v>929</v>
      </c>
      <c r="F1089" s="254">
        <v>780.07</v>
      </c>
      <c r="G1089" s="253"/>
      <c r="H1089" s="256" t="s">
        <v>930</v>
      </c>
      <c r="I1089" s="256"/>
      <c r="J1089" s="255">
        <v>4189.51</v>
      </c>
    </row>
    <row r="1090" spans="1:10" ht="15" thickTop="1" x14ac:dyDescent="0.2">
      <c r="A1090" s="257"/>
      <c r="B1090" s="241"/>
      <c r="C1090" s="241"/>
      <c r="D1090" s="241"/>
      <c r="E1090" s="241"/>
      <c r="F1090" s="241"/>
      <c r="G1090" s="241"/>
      <c r="H1090" s="241"/>
      <c r="I1090" s="241"/>
      <c r="J1090" s="258"/>
    </row>
    <row r="1091" spans="1:10" ht="30" x14ac:dyDescent="0.2">
      <c r="A1091" s="259" t="s">
        <v>401</v>
      </c>
      <c r="B1091" s="227" t="s">
        <v>786</v>
      </c>
      <c r="C1091" s="227" t="s">
        <v>787</v>
      </c>
      <c r="D1091" s="227" t="s">
        <v>788</v>
      </c>
      <c r="E1091" s="231" t="s">
        <v>789</v>
      </c>
      <c r="F1091" s="231"/>
      <c r="G1091" s="227" t="s">
        <v>790</v>
      </c>
      <c r="H1091" s="227" t="s">
        <v>791</v>
      </c>
      <c r="I1091" s="227" t="s">
        <v>792</v>
      </c>
      <c r="J1091" s="260" t="s">
        <v>793</v>
      </c>
    </row>
    <row r="1092" spans="1:10" ht="63.75" x14ac:dyDescent="0.2">
      <c r="A1092" s="261" t="s">
        <v>909</v>
      </c>
      <c r="B1092" s="228" t="s">
        <v>402</v>
      </c>
      <c r="C1092" s="228" t="s">
        <v>21</v>
      </c>
      <c r="D1092" s="228" t="s">
        <v>403</v>
      </c>
      <c r="E1092" s="232" t="s">
        <v>1037</v>
      </c>
      <c r="F1092" s="232"/>
      <c r="G1092" s="228" t="s">
        <v>109</v>
      </c>
      <c r="H1092" s="233">
        <v>1</v>
      </c>
      <c r="I1092" s="234">
        <v>57.94</v>
      </c>
      <c r="J1092" s="262">
        <v>57.94</v>
      </c>
    </row>
    <row r="1093" spans="1:10" ht="25.5" x14ac:dyDescent="0.2">
      <c r="A1093" s="248" t="s">
        <v>911</v>
      </c>
      <c r="B1093" s="229" t="s">
        <v>1790</v>
      </c>
      <c r="C1093" s="229" t="s">
        <v>21</v>
      </c>
      <c r="D1093" s="229" t="s">
        <v>1439</v>
      </c>
      <c r="E1093" s="235" t="s">
        <v>934</v>
      </c>
      <c r="F1093" s="235"/>
      <c r="G1093" s="229" t="s">
        <v>914</v>
      </c>
      <c r="H1093" s="236">
        <v>0.27500000000000002</v>
      </c>
      <c r="I1093" s="237">
        <v>21.07</v>
      </c>
      <c r="J1093" s="249">
        <v>5.79</v>
      </c>
    </row>
    <row r="1094" spans="1:10" ht="25.5" x14ac:dyDescent="0.2">
      <c r="A1094" s="248" t="s">
        <v>911</v>
      </c>
      <c r="B1094" s="229" t="s">
        <v>976</v>
      </c>
      <c r="C1094" s="229" t="s">
        <v>21</v>
      </c>
      <c r="D1094" s="229" t="s">
        <v>977</v>
      </c>
      <c r="E1094" s="235" t="s">
        <v>934</v>
      </c>
      <c r="F1094" s="235"/>
      <c r="G1094" s="229" t="s">
        <v>914</v>
      </c>
      <c r="H1094" s="236">
        <v>0.27500000000000002</v>
      </c>
      <c r="I1094" s="237">
        <v>25.86</v>
      </c>
      <c r="J1094" s="249">
        <v>7.11</v>
      </c>
    </row>
    <row r="1095" spans="1:10" ht="38.25" x14ac:dyDescent="0.2">
      <c r="A1095" s="250" t="s">
        <v>917</v>
      </c>
      <c r="B1095" s="230" t="s">
        <v>1766</v>
      </c>
      <c r="C1095" s="230" t="s">
        <v>21</v>
      </c>
      <c r="D1095" s="230" t="s">
        <v>1767</v>
      </c>
      <c r="E1095" s="238" t="s">
        <v>920</v>
      </c>
      <c r="F1095" s="238"/>
      <c r="G1095" s="230" t="s">
        <v>109</v>
      </c>
      <c r="H1095" s="239">
        <v>1.0389999999999999</v>
      </c>
      <c r="I1095" s="240">
        <v>43.35</v>
      </c>
      <c r="J1095" s="251">
        <v>45.04</v>
      </c>
    </row>
    <row r="1096" spans="1:10" ht="25.5" x14ac:dyDescent="0.2">
      <c r="A1096" s="252"/>
      <c r="B1096" s="253"/>
      <c r="C1096" s="253"/>
      <c r="D1096" s="253"/>
      <c r="E1096" s="253" t="s">
        <v>926</v>
      </c>
      <c r="F1096" s="254">
        <v>4.223089281615791</v>
      </c>
      <c r="G1096" s="253" t="s">
        <v>927</v>
      </c>
      <c r="H1096" s="254">
        <v>4.9800000000000004</v>
      </c>
      <c r="I1096" s="253" t="s">
        <v>928</v>
      </c>
      <c r="J1096" s="255">
        <v>9.1999999999999993</v>
      </c>
    </row>
    <row r="1097" spans="1:10" ht="26.25" thickBot="1" x14ac:dyDescent="0.25">
      <c r="A1097" s="252"/>
      <c r="B1097" s="253"/>
      <c r="C1097" s="253"/>
      <c r="D1097" s="253"/>
      <c r="E1097" s="253" t="s">
        <v>929</v>
      </c>
      <c r="F1097" s="254">
        <v>13.25</v>
      </c>
      <c r="G1097" s="253"/>
      <c r="H1097" s="256" t="s">
        <v>930</v>
      </c>
      <c r="I1097" s="256"/>
      <c r="J1097" s="255">
        <v>71.19</v>
      </c>
    </row>
    <row r="1098" spans="1:10" ht="15" thickTop="1" x14ac:dyDescent="0.2">
      <c r="A1098" s="257"/>
      <c r="B1098" s="241"/>
      <c r="C1098" s="241"/>
      <c r="D1098" s="241"/>
      <c r="E1098" s="241"/>
      <c r="F1098" s="241"/>
      <c r="G1098" s="241"/>
      <c r="H1098" s="241"/>
      <c r="I1098" s="241"/>
      <c r="J1098" s="258"/>
    </row>
    <row r="1099" spans="1:10" ht="30" x14ac:dyDescent="0.2">
      <c r="A1099" s="259" t="s">
        <v>405</v>
      </c>
      <c r="B1099" s="227" t="s">
        <v>786</v>
      </c>
      <c r="C1099" s="227" t="s">
        <v>787</v>
      </c>
      <c r="D1099" s="227" t="s">
        <v>788</v>
      </c>
      <c r="E1099" s="231" t="s">
        <v>789</v>
      </c>
      <c r="F1099" s="231"/>
      <c r="G1099" s="227" t="s">
        <v>790</v>
      </c>
      <c r="H1099" s="227" t="s">
        <v>791</v>
      </c>
      <c r="I1099" s="227" t="s">
        <v>792</v>
      </c>
      <c r="J1099" s="260" t="s">
        <v>793</v>
      </c>
    </row>
    <row r="1100" spans="1:10" ht="38.25" x14ac:dyDescent="0.2">
      <c r="A1100" s="261" t="s">
        <v>909</v>
      </c>
      <c r="B1100" s="228" t="s">
        <v>406</v>
      </c>
      <c r="C1100" s="228" t="s">
        <v>21</v>
      </c>
      <c r="D1100" s="228" t="s">
        <v>407</v>
      </c>
      <c r="E1100" s="232" t="s">
        <v>1062</v>
      </c>
      <c r="F1100" s="232"/>
      <c r="G1100" s="228" t="s">
        <v>6</v>
      </c>
      <c r="H1100" s="233">
        <v>1</v>
      </c>
      <c r="I1100" s="234">
        <v>25.15</v>
      </c>
      <c r="J1100" s="262">
        <v>25.15</v>
      </c>
    </row>
    <row r="1101" spans="1:10" ht="25.5" x14ac:dyDescent="0.2">
      <c r="A1101" s="248" t="s">
        <v>911</v>
      </c>
      <c r="B1101" s="229" t="s">
        <v>1178</v>
      </c>
      <c r="C1101" s="229" t="s">
        <v>21</v>
      </c>
      <c r="D1101" s="229" t="s">
        <v>1179</v>
      </c>
      <c r="E1101" s="235" t="s">
        <v>934</v>
      </c>
      <c r="F1101" s="235"/>
      <c r="G1101" s="229" t="s">
        <v>914</v>
      </c>
      <c r="H1101" s="236">
        <v>0.36499999999999999</v>
      </c>
      <c r="I1101" s="237">
        <v>27.83</v>
      </c>
      <c r="J1101" s="249">
        <v>10.15</v>
      </c>
    </row>
    <row r="1102" spans="1:10" ht="25.5" x14ac:dyDescent="0.2">
      <c r="A1102" s="248" t="s">
        <v>911</v>
      </c>
      <c r="B1102" s="229" t="s">
        <v>939</v>
      </c>
      <c r="C1102" s="229" t="s">
        <v>21</v>
      </c>
      <c r="D1102" s="229" t="s">
        <v>916</v>
      </c>
      <c r="E1102" s="235" t="s">
        <v>934</v>
      </c>
      <c r="F1102" s="235"/>
      <c r="G1102" s="229" t="s">
        <v>914</v>
      </c>
      <c r="H1102" s="236">
        <v>0.152</v>
      </c>
      <c r="I1102" s="237">
        <v>21.14</v>
      </c>
      <c r="J1102" s="249">
        <v>3.21</v>
      </c>
    </row>
    <row r="1103" spans="1:10" ht="25.5" x14ac:dyDescent="0.2">
      <c r="A1103" s="250" t="s">
        <v>917</v>
      </c>
      <c r="B1103" s="230" t="s">
        <v>1791</v>
      </c>
      <c r="C1103" s="230" t="s">
        <v>21</v>
      </c>
      <c r="D1103" s="230" t="s">
        <v>1792</v>
      </c>
      <c r="E1103" s="238" t="s">
        <v>920</v>
      </c>
      <c r="F1103" s="238"/>
      <c r="G1103" s="230" t="s">
        <v>812</v>
      </c>
      <c r="H1103" s="239">
        <v>0.16</v>
      </c>
      <c r="I1103" s="240">
        <v>6.87</v>
      </c>
      <c r="J1103" s="251">
        <v>1.0900000000000001</v>
      </c>
    </row>
    <row r="1104" spans="1:10" x14ac:dyDescent="0.2">
      <c r="A1104" s="250" t="s">
        <v>917</v>
      </c>
      <c r="B1104" s="230" t="s">
        <v>1793</v>
      </c>
      <c r="C1104" s="230" t="s">
        <v>21</v>
      </c>
      <c r="D1104" s="230" t="s">
        <v>1794</v>
      </c>
      <c r="E1104" s="238" t="s">
        <v>920</v>
      </c>
      <c r="F1104" s="238"/>
      <c r="G1104" s="230" t="s">
        <v>812</v>
      </c>
      <c r="H1104" s="239">
        <v>0.53400000000000003</v>
      </c>
      <c r="I1104" s="240">
        <v>19.940000000000001</v>
      </c>
      <c r="J1104" s="251">
        <v>10.64</v>
      </c>
    </row>
    <row r="1105" spans="1:10" x14ac:dyDescent="0.2">
      <c r="A1105" s="250" t="s">
        <v>917</v>
      </c>
      <c r="B1105" s="230" t="s">
        <v>1795</v>
      </c>
      <c r="C1105" s="230" t="s">
        <v>21</v>
      </c>
      <c r="D1105" s="230" t="s">
        <v>1796</v>
      </c>
      <c r="E1105" s="238" t="s">
        <v>920</v>
      </c>
      <c r="F1105" s="238"/>
      <c r="G1105" s="230" t="s">
        <v>11</v>
      </c>
      <c r="H1105" s="239">
        <v>0.01</v>
      </c>
      <c r="I1105" s="240">
        <v>6.84</v>
      </c>
      <c r="J1105" s="251">
        <v>0.06</v>
      </c>
    </row>
    <row r="1106" spans="1:10" ht="25.5" x14ac:dyDescent="0.2">
      <c r="A1106" s="252"/>
      <c r="B1106" s="253"/>
      <c r="C1106" s="253"/>
      <c r="D1106" s="253"/>
      <c r="E1106" s="253" t="s">
        <v>926</v>
      </c>
      <c r="F1106" s="254">
        <v>4.1634151939407849</v>
      </c>
      <c r="G1106" s="253" t="s">
        <v>927</v>
      </c>
      <c r="H1106" s="254">
        <v>4.91</v>
      </c>
      <c r="I1106" s="253" t="s">
        <v>928</v>
      </c>
      <c r="J1106" s="255">
        <v>9.07</v>
      </c>
    </row>
    <row r="1107" spans="1:10" ht="26.25" thickBot="1" x14ac:dyDescent="0.25">
      <c r="A1107" s="252"/>
      <c r="B1107" s="253"/>
      <c r="C1107" s="253"/>
      <c r="D1107" s="253"/>
      <c r="E1107" s="253" t="s">
        <v>929</v>
      </c>
      <c r="F1107" s="254">
        <v>5.75</v>
      </c>
      <c r="G1107" s="253"/>
      <c r="H1107" s="256" t="s">
        <v>930</v>
      </c>
      <c r="I1107" s="256"/>
      <c r="J1107" s="255">
        <v>30.9</v>
      </c>
    </row>
    <row r="1108" spans="1:10" ht="15" thickTop="1" x14ac:dyDescent="0.2">
      <c r="A1108" s="257"/>
      <c r="B1108" s="241"/>
      <c r="C1108" s="241"/>
      <c r="D1108" s="241"/>
      <c r="E1108" s="241"/>
      <c r="F1108" s="241"/>
      <c r="G1108" s="241"/>
      <c r="H1108" s="241"/>
      <c r="I1108" s="241"/>
      <c r="J1108" s="258"/>
    </row>
    <row r="1109" spans="1:10" ht="30" x14ac:dyDescent="0.2">
      <c r="A1109" s="259" t="s">
        <v>408</v>
      </c>
      <c r="B1109" s="227" t="s">
        <v>786</v>
      </c>
      <c r="C1109" s="227" t="s">
        <v>787</v>
      </c>
      <c r="D1109" s="227" t="s">
        <v>788</v>
      </c>
      <c r="E1109" s="231" t="s">
        <v>789</v>
      </c>
      <c r="F1109" s="231"/>
      <c r="G1109" s="227" t="s">
        <v>790</v>
      </c>
      <c r="H1109" s="227" t="s">
        <v>791</v>
      </c>
      <c r="I1109" s="227" t="s">
        <v>792</v>
      </c>
      <c r="J1109" s="260" t="s">
        <v>793</v>
      </c>
    </row>
    <row r="1110" spans="1:10" ht="38.25" x14ac:dyDescent="0.2">
      <c r="A1110" s="261" t="s">
        <v>909</v>
      </c>
      <c r="B1110" s="228" t="s">
        <v>409</v>
      </c>
      <c r="C1110" s="228" t="s">
        <v>79</v>
      </c>
      <c r="D1110" s="228" t="s">
        <v>410</v>
      </c>
      <c r="E1110" s="232" t="s">
        <v>1797</v>
      </c>
      <c r="F1110" s="232"/>
      <c r="G1110" s="228" t="s">
        <v>6</v>
      </c>
      <c r="H1110" s="233">
        <v>1</v>
      </c>
      <c r="I1110" s="234">
        <v>28.44</v>
      </c>
      <c r="J1110" s="262">
        <v>28.44</v>
      </c>
    </row>
    <row r="1111" spans="1:10" ht="25.5" x14ac:dyDescent="0.2">
      <c r="A1111" s="248" t="s">
        <v>911</v>
      </c>
      <c r="B1111" s="229" t="s">
        <v>1262</v>
      </c>
      <c r="C1111" s="229" t="s">
        <v>79</v>
      </c>
      <c r="D1111" s="229" t="s">
        <v>1263</v>
      </c>
      <c r="E1111" s="235" t="s">
        <v>1264</v>
      </c>
      <c r="F1111" s="235"/>
      <c r="G1111" s="229" t="s">
        <v>1265</v>
      </c>
      <c r="H1111" s="236">
        <v>0.3</v>
      </c>
      <c r="I1111" s="237">
        <v>3.74</v>
      </c>
      <c r="J1111" s="249">
        <v>1.1200000000000001</v>
      </c>
    </row>
    <row r="1112" spans="1:10" ht="25.5" x14ac:dyDescent="0.2">
      <c r="A1112" s="248" t="s">
        <v>911</v>
      </c>
      <c r="B1112" s="229" t="s">
        <v>1704</v>
      </c>
      <c r="C1112" s="229" t="s">
        <v>79</v>
      </c>
      <c r="D1112" s="229" t="s">
        <v>1705</v>
      </c>
      <c r="E1112" s="235" t="s">
        <v>1264</v>
      </c>
      <c r="F1112" s="235"/>
      <c r="G1112" s="229" t="s">
        <v>1265</v>
      </c>
      <c r="H1112" s="236">
        <v>0.6</v>
      </c>
      <c r="I1112" s="237">
        <v>3.78</v>
      </c>
      <c r="J1112" s="249">
        <v>2.2599999999999998</v>
      </c>
    </row>
    <row r="1113" spans="1:10" ht="25.5" x14ac:dyDescent="0.2">
      <c r="A1113" s="250" t="s">
        <v>917</v>
      </c>
      <c r="B1113" s="230" t="s">
        <v>1798</v>
      </c>
      <c r="C1113" s="230" t="s">
        <v>79</v>
      </c>
      <c r="D1113" s="230" t="s">
        <v>1799</v>
      </c>
      <c r="E1113" s="238" t="s">
        <v>920</v>
      </c>
      <c r="F1113" s="238"/>
      <c r="G1113" s="230" t="s">
        <v>1734</v>
      </c>
      <c r="H1113" s="239">
        <v>0.2</v>
      </c>
      <c r="I1113" s="240">
        <v>37.71</v>
      </c>
      <c r="J1113" s="251">
        <v>7.54</v>
      </c>
    </row>
    <row r="1114" spans="1:10" ht="25.5" x14ac:dyDescent="0.2">
      <c r="A1114" s="250" t="s">
        <v>917</v>
      </c>
      <c r="B1114" s="230" t="s">
        <v>1800</v>
      </c>
      <c r="C1114" s="230" t="s">
        <v>79</v>
      </c>
      <c r="D1114" s="230" t="s">
        <v>1801</v>
      </c>
      <c r="E1114" s="238" t="s">
        <v>920</v>
      </c>
      <c r="F1114" s="238"/>
      <c r="G1114" s="230" t="s">
        <v>1734</v>
      </c>
      <c r="H1114" s="239">
        <v>0.02</v>
      </c>
      <c r="I1114" s="240">
        <v>109.43</v>
      </c>
      <c r="J1114" s="251">
        <v>2.1800000000000002</v>
      </c>
    </row>
    <row r="1115" spans="1:10" x14ac:dyDescent="0.2">
      <c r="A1115" s="250" t="s">
        <v>917</v>
      </c>
      <c r="B1115" s="230" t="s">
        <v>1709</v>
      </c>
      <c r="C1115" s="230" t="s">
        <v>21</v>
      </c>
      <c r="D1115" s="230" t="s">
        <v>1710</v>
      </c>
      <c r="E1115" s="238" t="s">
        <v>1186</v>
      </c>
      <c r="F1115" s="238"/>
      <c r="G1115" s="230" t="s">
        <v>914</v>
      </c>
      <c r="H1115" s="239">
        <v>0.6</v>
      </c>
      <c r="I1115" s="240">
        <v>18.78</v>
      </c>
      <c r="J1115" s="251">
        <v>11.26</v>
      </c>
    </row>
    <row r="1116" spans="1:10" x14ac:dyDescent="0.2">
      <c r="A1116" s="250" t="s">
        <v>917</v>
      </c>
      <c r="B1116" s="230" t="s">
        <v>1277</v>
      </c>
      <c r="C1116" s="230" t="s">
        <v>21</v>
      </c>
      <c r="D1116" s="230" t="s">
        <v>1278</v>
      </c>
      <c r="E1116" s="238" t="s">
        <v>1186</v>
      </c>
      <c r="F1116" s="238"/>
      <c r="G1116" s="230" t="s">
        <v>914</v>
      </c>
      <c r="H1116" s="239">
        <v>0.3</v>
      </c>
      <c r="I1116" s="240">
        <v>13.6</v>
      </c>
      <c r="J1116" s="251">
        <v>4.08</v>
      </c>
    </row>
    <row r="1117" spans="1:10" ht="25.5" x14ac:dyDescent="0.2">
      <c r="A1117" s="252"/>
      <c r="B1117" s="253"/>
      <c r="C1117" s="253"/>
      <c r="D1117" s="253"/>
      <c r="E1117" s="253" t="s">
        <v>926</v>
      </c>
      <c r="F1117" s="254">
        <v>7.0415422999999997</v>
      </c>
      <c r="G1117" s="253" t="s">
        <v>927</v>
      </c>
      <c r="H1117" s="254">
        <v>8.3000000000000007</v>
      </c>
      <c r="I1117" s="253" t="s">
        <v>928</v>
      </c>
      <c r="J1117" s="255">
        <v>15.34</v>
      </c>
    </row>
    <row r="1118" spans="1:10" ht="26.25" thickBot="1" x14ac:dyDescent="0.25">
      <c r="A1118" s="252"/>
      <c r="B1118" s="253"/>
      <c r="C1118" s="253"/>
      <c r="D1118" s="253"/>
      <c r="E1118" s="253" t="s">
        <v>929</v>
      </c>
      <c r="F1118" s="254">
        <v>6.5</v>
      </c>
      <c r="G1118" s="253"/>
      <c r="H1118" s="256" t="s">
        <v>930</v>
      </c>
      <c r="I1118" s="256"/>
      <c r="J1118" s="255">
        <v>34.94</v>
      </c>
    </row>
    <row r="1119" spans="1:10" ht="15" thickTop="1" x14ac:dyDescent="0.2">
      <c r="A1119" s="257"/>
      <c r="B1119" s="241"/>
      <c r="C1119" s="241"/>
      <c r="D1119" s="241"/>
      <c r="E1119" s="241"/>
      <c r="F1119" s="241"/>
      <c r="G1119" s="241"/>
      <c r="H1119" s="241"/>
      <c r="I1119" s="241"/>
      <c r="J1119" s="258"/>
    </row>
    <row r="1120" spans="1:10" ht="30" x14ac:dyDescent="0.2">
      <c r="A1120" s="259" t="s">
        <v>411</v>
      </c>
      <c r="B1120" s="227" t="s">
        <v>786</v>
      </c>
      <c r="C1120" s="227" t="s">
        <v>787</v>
      </c>
      <c r="D1120" s="227" t="s">
        <v>788</v>
      </c>
      <c r="E1120" s="231" t="s">
        <v>789</v>
      </c>
      <c r="F1120" s="231"/>
      <c r="G1120" s="227" t="s">
        <v>790</v>
      </c>
      <c r="H1120" s="227" t="s">
        <v>791</v>
      </c>
      <c r="I1120" s="227" t="s">
        <v>792</v>
      </c>
      <c r="J1120" s="260" t="s">
        <v>793</v>
      </c>
    </row>
    <row r="1121" spans="1:10" ht="38.25" x14ac:dyDescent="0.2">
      <c r="A1121" s="261" t="s">
        <v>909</v>
      </c>
      <c r="B1121" s="228" t="s">
        <v>412</v>
      </c>
      <c r="C1121" s="228" t="s">
        <v>21</v>
      </c>
      <c r="D1121" s="228" t="s">
        <v>413</v>
      </c>
      <c r="E1121" s="232" t="s">
        <v>1062</v>
      </c>
      <c r="F1121" s="232"/>
      <c r="G1121" s="228" t="s">
        <v>109</v>
      </c>
      <c r="H1121" s="233">
        <v>1</v>
      </c>
      <c r="I1121" s="234">
        <v>9.6300000000000008</v>
      </c>
      <c r="J1121" s="262">
        <v>9.6300000000000008</v>
      </c>
    </row>
    <row r="1122" spans="1:10" ht="25.5" x14ac:dyDescent="0.2">
      <c r="A1122" s="248" t="s">
        <v>911</v>
      </c>
      <c r="B1122" s="229" t="s">
        <v>1178</v>
      </c>
      <c r="C1122" s="229" t="s">
        <v>21</v>
      </c>
      <c r="D1122" s="229" t="s">
        <v>1179</v>
      </c>
      <c r="E1122" s="235" t="s">
        <v>934</v>
      </c>
      <c r="F1122" s="235"/>
      <c r="G1122" s="229" t="s">
        <v>914</v>
      </c>
      <c r="H1122" s="236">
        <v>0.23899999999999999</v>
      </c>
      <c r="I1122" s="237">
        <v>27.83</v>
      </c>
      <c r="J1122" s="249">
        <v>6.65</v>
      </c>
    </row>
    <row r="1123" spans="1:10" ht="25.5" x14ac:dyDescent="0.2">
      <c r="A1123" s="248" t="s">
        <v>911</v>
      </c>
      <c r="B1123" s="229" t="s">
        <v>939</v>
      </c>
      <c r="C1123" s="229" t="s">
        <v>21</v>
      </c>
      <c r="D1123" s="229" t="s">
        <v>916</v>
      </c>
      <c r="E1123" s="235" t="s">
        <v>934</v>
      </c>
      <c r="F1123" s="235"/>
      <c r="G1123" s="229" t="s">
        <v>914</v>
      </c>
      <c r="H1123" s="236">
        <v>0.1</v>
      </c>
      <c r="I1123" s="237">
        <v>21.14</v>
      </c>
      <c r="J1123" s="249">
        <v>2.11</v>
      </c>
    </row>
    <row r="1124" spans="1:10" ht="25.5" x14ac:dyDescent="0.2">
      <c r="A1124" s="250" t="s">
        <v>917</v>
      </c>
      <c r="B1124" s="230" t="s">
        <v>1802</v>
      </c>
      <c r="C1124" s="230" t="s">
        <v>21</v>
      </c>
      <c r="D1124" s="230" t="s">
        <v>1803</v>
      </c>
      <c r="E1124" s="238" t="s">
        <v>920</v>
      </c>
      <c r="F1124" s="238"/>
      <c r="G1124" s="230" t="s">
        <v>812</v>
      </c>
      <c r="H1124" s="239">
        <v>1.2E-2</v>
      </c>
      <c r="I1124" s="240">
        <v>50.23</v>
      </c>
      <c r="J1124" s="251">
        <v>0.6</v>
      </c>
    </row>
    <row r="1125" spans="1:10" x14ac:dyDescent="0.2">
      <c r="A1125" s="250" t="s">
        <v>917</v>
      </c>
      <c r="B1125" s="230" t="s">
        <v>1795</v>
      </c>
      <c r="C1125" s="230" t="s">
        <v>21</v>
      </c>
      <c r="D1125" s="230" t="s">
        <v>1796</v>
      </c>
      <c r="E1125" s="238" t="s">
        <v>920</v>
      </c>
      <c r="F1125" s="238"/>
      <c r="G1125" s="230" t="s">
        <v>11</v>
      </c>
      <c r="H1125" s="239">
        <v>0.04</v>
      </c>
      <c r="I1125" s="240">
        <v>6.84</v>
      </c>
      <c r="J1125" s="251">
        <v>0.27</v>
      </c>
    </row>
    <row r="1126" spans="1:10" ht="25.5" x14ac:dyDescent="0.2">
      <c r="A1126" s="252"/>
      <c r="B1126" s="253"/>
      <c r="C1126" s="253"/>
      <c r="D1126" s="253"/>
      <c r="E1126" s="253" t="s">
        <v>926</v>
      </c>
      <c r="F1126" s="254">
        <v>2.7266467753041082</v>
      </c>
      <c r="G1126" s="253" t="s">
        <v>927</v>
      </c>
      <c r="H1126" s="254">
        <v>3.21</v>
      </c>
      <c r="I1126" s="253" t="s">
        <v>928</v>
      </c>
      <c r="J1126" s="255">
        <v>5.94</v>
      </c>
    </row>
    <row r="1127" spans="1:10" ht="26.25" thickBot="1" x14ac:dyDescent="0.25">
      <c r="A1127" s="252"/>
      <c r="B1127" s="253"/>
      <c r="C1127" s="253"/>
      <c r="D1127" s="253"/>
      <c r="E1127" s="253" t="s">
        <v>929</v>
      </c>
      <c r="F1127" s="254">
        <v>2.2000000000000002</v>
      </c>
      <c r="G1127" s="253"/>
      <c r="H1127" s="256" t="s">
        <v>930</v>
      </c>
      <c r="I1127" s="256"/>
      <c r="J1127" s="255">
        <v>11.83</v>
      </c>
    </row>
    <row r="1128" spans="1:10" ht="15" thickTop="1" x14ac:dyDescent="0.2">
      <c r="A1128" s="257"/>
      <c r="B1128" s="241"/>
      <c r="C1128" s="241"/>
      <c r="D1128" s="241"/>
      <c r="E1128" s="241"/>
      <c r="F1128" s="241"/>
      <c r="G1128" s="241"/>
      <c r="H1128" s="241"/>
      <c r="I1128" s="241"/>
      <c r="J1128" s="258"/>
    </row>
    <row r="1129" spans="1:10" ht="30" x14ac:dyDescent="0.2">
      <c r="A1129" s="259" t="s">
        <v>417</v>
      </c>
      <c r="B1129" s="227" t="s">
        <v>786</v>
      </c>
      <c r="C1129" s="227" t="s">
        <v>787</v>
      </c>
      <c r="D1129" s="227" t="s">
        <v>788</v>
      </c>
      <c r="E1129" s="231" t="s">
        <v>789</v>
      </c>
      <c r="F1129" s="231"/>
      <c r="G1129" s="227" t="s">
        <v>790</v>
      </c>
      <c r="H1129" s="227" t="s">
        <v>791</v>
      </c>
      <c r="I1129" s="227" t="s">
        <v>792</v>
      </c>
      <c r="J1129" s="260" t="s">
        <v>793</v>
      </c>
    </row>
    <row r="1130" spans="1:10" ht="51" x14ac:dyDescent="0.2">
      <c r="A1130" s="261" t="s">
        <v>909</v>
      </c>
      <c r="B1130" s="228" t="s">
        <v>418</v>
      </c>
      <c r="C1130" s="228" t="s">
        <v>21</v>
      </c>
      <c r="D1130" s="228" t="s">
        <v>419</v>
      </c>
      <c r="E1130" s="232" t="s">
        <v>1040</v>
      </c>
      <c r="F1130" s="232"/>
      <c r="G1130" s="228" t="s">
        <v>109</v>
      </c>
      <c r="H1130" s="233">
        <v>1</v>
      </c>
      <c r="I1130" s="234">
        <v>724.21</v>
      </c>
      <c r="J1130" s="262">
        <v>724.21</v>
      </c>
    </row>
    <row r="1131" spans="1:10" ht="63.75" x14ac:dyDescent="0.2">
      <c r="A1131" s="248" t="s">
        <v>911</v>
      </c>
      <c r="B1131" s="229" t="s">
        <v>1804</v>
      </c>
      <c r="C1131" s="229" t="s">
        <v>21</v>
      </c>
      <c r="D1131" s="229" t="s">
        <v>1805</v>
      </c>
      <c r="E1131" s="235" t="s">
        <v>1806</v>
      </c>
      <c r="F1131" s="235"/>
      <c r="G1131" s="229" t="s">
        <v>102</v>
      </c>
      <c r="H1131" s="236">
        <v>0.61829999999999996</v>
      </c>
      <c r="I1131" s="237">
        <v>8.6</v>
      </c>
      <c r="J1131" s="249">
        <v>5.31</v>
      </c>
    </row>
    <row r="1132" spans="1:10" ht="25.5" x14ac:dyDescent="0.2">
      <c r="A1132" s="248" t="s">
        <v>911</v>
      </c>
      <c r="B1132" s="229" t="s">
        <v>939</v>
      </c>
      <c r="C1132" s="229" t="s">
        <v>21</v>
      </c>
      <c r="D1132" s="229" t="s">
        <v>916</v>
      </c>
      <c r="E1132" s="235" t="s">
        <v>934</v>
      </c>
      <c r="F1132" s="235"/>
      <c r="G1132" s="229" t="s">
        <v>914</v>
      </c>
      <c r="H1132" s="236">
        <v>0.39960000000000001</v>
      </c>
      <c r="I1132" s="237">
        <v>21.14</v>
      </c>
      <c r="J1132" s="249">
        <v>8.44</v>
      </c>
    </row>
    <row r="1133" spans="1:10" ht="63.75" x14ac:dyDescent="0.2">
      <c r="A1133" s="248" t="s">
        <v>911</v>
      </c>
      <c r="B1133" s="229" t="s">
        <v>1807</v>
      </c>
      <c r="C1133" s="229" t="s">
        <v>21</v>
      </c>
      <c r="D1133" s="229" t="s">
        <v>1808</v>
      </c>
      <c r="E1133" s="235" t="s">
        <v>1208</v>
      </c>
      <c r="F1133" s="235"/>
      <c r="G1133" s="229" t="s">
        <v>1397</v>
      </c>
      <c r="H1133" s="236">
        <v>3.8600000000000002E-2</v>
      </c>
      <c r="I1133" s="237">
        <v>707.6</v>
      </c>
      <c r="J1133" s="249">
        <v>27.31</v>
      </c>
    </row>
    <row r="1134" spans="1:10" ht="63.75" x14ac:dyDescent="0.2">
      <c r="A1134" s="248" t="s">
        <v>911</v>
      </c>
      <c r="B1134" s="229" t="s">
        <v>1809</v>
      </c>
      <c r="C1134" s="229" t="s">
        <v>21</v>
      </c>
      <c r="D1134" s="229" t="s">
        <v>1810</v>
      </c>
      <c r="E1134" s="235" t="s">
        <v>1208</v>
      </c>
      <c r="F1134" s="235"/>
      <c r="G1134" s="229" t="s">
        <v>1400</v>
      </c>
      <c r="H1134" s="236">
        <v>9.4600000000000004E-2</v>
      </c>
      <c r="I1134" s="237">
        <v>286.83999999999997</v>
      </c>
      <c r="J1134" s="249">
        <v>27.13</v>
      </c>
    </row>
    <row r="1135" spans="1:10" ht="25.5" x14ac:dyDescent="0.2">
      <c r="A1135" s="248" t="s">
        <v>911</v>
      </c>
      <c r="B1135" s="229" t="s">
        <v>1294</v>
      </c>
      <c r="C1135" s="229" t="s">
        <v>21</v>
      </c>
      <c r="D1135" s="229" t="s">
        <v>1295</v>
      </c>
      <c r="E1135" s="235" t="s">
        <v>934</v>
      </c>
      <c r="F1135" s="235"/>
      <c r="G1135" s="229" t="s">
        <v>914</v>
      </c>
      <c r="H1135" s="236">
        <v>0.13320000000000001</v>
      </c>
      <c r="I1135" s="237">
        <v>23.75</v>
      </c>
      <c r="J1135" s="249">
        <v>3.16</v>
      </c>
    </row>
    <row r="1136" spans="1:10" ht="25.5" x14ac:dyDescent="0.2">
      <c r="A1136" s="248" t="s">
        <v>911</v>
      </c>
      <c r="B1136" s="229" t="s">
        <v>1811</v>
      </c>
      <c r="C1136" s="229" t="s">
        <v>21</v>
      </c>
      <c r="D1136" s="229" t="s">
        <v>1812</v>
      </c>
      <c r="E1136" s="235" t="s">
        <v>934</v>
      </c>
      <c r="F1136" s="235"/>
      <c r="G1136" s="229" t="s">
        <v>914</v>
      </c>
      <c r="H1136" s="236">
        <v>2.5000000000000001E-2</v>
      </c>
      <c r="I1136" s="237">
        <v>120.26</v>
      </c>
      <c r="J1136" s="249">
        <v>3</v>
      </c>
    </row>
    <row r="1137" spans="1:10" ht="25.5" x14ac:dyDescent="0.2">
      <c r="A1137" s="248" t="s">
        <v>911</v>
      </c>
      <c r="B1137" s="229" t="s">
        <v>1813</v>
      </c>
      <c r="C1137" s="229" t="s">
        <v>21</v>
      </c>
      <c r="D1137" s="229" t="s">
        <v>1814</v>
      </c>
      <c r="E1137" s="235" t="s">
        <v>1040</v>
      </c>
      <c r="F1137" s="235"/>
      <c r="G1137" s="229" t="s">
        <v>121</v>
      </c>
      <c r="H1137" s="236">
        <v>1.4532</v>
      </c>
      <c r="I1137" s="237">
        <v>14.05</v>
      </c>
      <c r="J1137" s="249">
        <v>20.41</v>
      </c>
    </row>
    <row r="1138" spans="1:10" ht="25.5" x14ac:dyDescent="0.2">
      <c r="A1138" s="248" t="s">
        <v>911</v>
      </c>
      <c r="B1138" s="229" t="s">
        <v>1815</v>
      </c>
      <c r="C1138" s="229" t="s">
        <v>21</v>
      </c>
      <c r="D1138" s="229" t="s">
        <v>1816</v>
      </c>
      <c r="E1138" s="235" t="s">
        <v>1040</v>
      </c>
      <c r="F1138" s="235"/>
      <c r="G1138" s="229" t="s">
        <v>121</v>
      </c>
      <c r="H1138" s="236">
        <v>9.6367999999999991</v>
      </c>
      <c r="I1138" s="237">
        <v>11.39</v>
      </c>
      <c r="J1138" s="249">
        <v>109.76</v>
      </c>
    </row>
    <row r="1139" spans="1:10" ht="38.25" x14ac:dyDescent="0.2">
      <c r="A1139" s="248" t="s">
        <v>911</v>
      </c>
      <c r="B1139" s="229" t="s">
        <v>1817</v>
      </c>
      <c r="C1139" s="229" t="s">
        <v>21</v>
      </c>
      <c r="D1139" s="229" t="s">
        <v>1818</v>
      </c>
      <c r="E1139" s="235" t="s">
        <v>1806</v>
      </c>
      <c r="F1139" s="235"/>
      <c r="G1139" s="229" t="s">
        <v>1819</v>
      </c>
      <c r="H1139" s="236">
        <v>0.1855</v>
      </c>
      <c r="I1139" s="237">
        <v>2.98</v>
      </c>
      <c r="J1139" s="249">
        <v>0.55000000000000004</v>
      </c>
    </row>
    <row r="1140" spans="1:10" ht="38.25" x14ac:dyDescent="0.2">
      <c r="A1140" s="250" t="s">
        <v>917</v>
      </c>
      <c r="B1140" s="230" t="s">
        <v>1820</v>
      </c>
      <c r="C1140" s="230" t="s">
        <v>21</v>
      </c>
      <c r="D1140" s="230" t="s">
        <v>1821</v>
      </c>
      <c r="E1140" s="238" t="s">
        <v>920</v>
      </c>
      <c r="F1140" s="238"/>
      <c r="G1140" s="230" t="s">
        <v>102</v>
      </c>
      <c r="H1140" s="239">
        <v>0.64370000000000005</v>
      </c>
      <c r="I1140" s="240">
        <v>806.5</v>
      </c>
      <c r="J1140" s="251">
        <v>519.14</v>
      </c>
    </row>
    <row r="1141" spans="1:10" ht="25.5" x14ac:dyDescent="0.2">
      <c r="A1141" s="252"/>
      <c r="B1141" s="253"/>
      <c r="C1141" s="253"/>
      <c r="D1141" s="253"/>
      <c r="E1141" s="253" t="s">
        <v>926</v>
      </c>
      <c r="F1141" s="254">
        <v>8.7950424604085384</v>
      </c>
      <c r="G1141" s="253" t="s">
        <v>927</v>
      </c>
      <c r="H1141" s="254">
        <v>10.36</v>
      </c>
      <c r="I1141" s="253" t="s">
        <v>928</v>
      </c>
      <c r="J1141" s="255">
        <v>19.16</v>
      </c>
    </row>
    <row r="1142" spans="1:10" ht="26.25" thickBot="1" x14ac:dyDescent="0.25">
      <c r="A1142" s="252"/>
      <c r="B1142" s="253"/>
      <c r="C1142" s="253"/>
      <c r="D1142" s="253"/>
      <c r="E1142" s="253" t="s">
        <v>929</v>
      </c>
      <c r="F1142" s="254">
        <v>165.69</v>
      </c>
      <c r="G1142" s="253"/>
      <c r="H1142" s="256" t="s">
        <v>930</v>
      </c>
      <c r="I1142" s="256"/>
      <c r="J1142" s="255">
        <v>889.9</v>
      </c>
    </row>
    <row r="1143" spans="1:10" ht="15" thickTop="1" x14ac:dyDescent="0.2">
      <c r="A1143" s="257"/>
      <c r="B1143" s="241"/>
      <c r="C1143" s="241"/>
      <c r="D1143" s="241"/>
      <c r="E1143" s="241"/>
      <c r="F1143" s="241"/>
      <c r="G1143" s="241"/>
      <c r="H1143" s="241"/>
      <c r="I1143" s="241"/>
      <c r="J1143" s="258"/>
    </row>
    <row r="1144" spans="1:10" ht="30" x14ac:dyDescent="0.2">
      <c r="A1144" s="259" t="s">
        <v>420</v>
      </c>
      <c r="B1144" s="227" t="s">
        <v>786</v>
      </c>
      <c r="C1144" s="227" t="s">
        <v>787</v>
      </c>
      <c r="D1144" s="227" t="s">
        <v>788</v>
      </c>
      <c r="E1144" s="231" t="s">
        <v>789</v>
      </c>
      <c r="F1144" s="231"/>
      <c r="G1144" s="227" t="s">
        <v>790</v>
      </c>
      <c r="H1144" s="227" t="s">
        <v>791</v>
      </c>
      <c r="I1144" s="227" t="s">
        <v>792</v>
      </c>
      <c r="J1144" s="260" t="s">
        <v>793</v>
      </c>
    </row>
    <row r="1145" spans="1:10" ht="38.25" x14ac:dyDescent="0.2">
      <c r="A1145" s="261" t="s">
        <v>909</v>
      </c>
      <c r="B1145" s="228" t="s">
        <v>421</v>
      </c>
      <c r="C1145" s="228" t="s">
        <v>21</v>
      </c>
      <c r="D1145" s="228" t="s">
        <v>422</v>
      </c>
      <c r="E1145" s="232" t="s">
        <v>1040</v>
      </c>
      <c r="F1145" s="232"/>
      <c r="G1145" s="228" t="s">
        <v>6</v>
      </c>
      <c r="H1145" s="233">
        <v>1</v>
      </c>
      <c r="I1145" s="234">
        <v>123.73</v>
      </c>
      <c r="J1145" s="262">
        <v>123.73</v>
      </c>
    </row>
    <row r="1146" spans="1:10" ht="25.5" x14ac:dyDescent="0.2">
      <c r="A1146" s="248" t="s">
        <v>911</v>
      </c>
      <c r="B1146" s="229" t="s">
        <v>974</v>
      </c>
      <c r="C1146" s="229" t="s">
        <v>21</v>
      </c>
      <c r="D1146" s="229" t="s">
        <v>975</v>
      </c>
      <c r="E1146" s="235" t="s">
        <v>934</v>
      </c>
      <c r="F1146" s="235"/>
      <c r="G1146" s="229" t="s">
        <v>914</v>
      </c>
      <c r="H1146" s="236">
        <v>0.61899999999999999</v>
      </c>
      <c r="I1146" s="237">
        <v>21.52</v>
      </c>
      <c r="J1146" s="249">
        <v>13.32</v>
      </c>
    </row>
    <row r="1147" spans="1:10" ht="25.5" x14ac:dyDescent="0.2">
      <c r="A1147" s="248" t="s">
        <v>911</v>
      </c>
      <c r="B1147" s="229" t="s">
        <v>1292</v>
      </c>
      <c r="C1147" s="229" t="s">
        <v>21</v>
      </c>
      <c r="D1147" s="229" t="s">
        <v>1293</v>
      </c>
      <c r="E1147" s="235" t="s">
        <v>934</v>
      </c>
      <c r="F1147" s="235"/>
      <c r="G1147" s="229" t="s">
        <v>914</v>
      </c>
      <c r="H1147" s="236">
        <v>1.5629999999999999</v>
      </c>
      <c r="I1147" s="237">
        <v>26.23</v>
      </c>
      <c r="J1147" s="249">
        <v>40.99</v>
      </c>
    </row>
    <row r="1148" spans="1:10" ht="38.25" x14ac:dyDescent="0.2">
      <c r="A1148" s="248" t="s">
        <v>911</v>
      </c>
      <c r="B1148" s="229" t="s">
        <v>1395</v>
      </c>
      <c r="C1148" s="229" t="s">
        <v>21</v>
      </c>
      <c r="D1148" s="229" t="s">
        <v>1396</v>
      </c>
      <c r="E1148" s="235" t="s">
        <v>1208</v>
      </c>
      <c r="F1148" s="235"/>
      <c r="G1148" s="229" t="s">
        <v>1397</v>
      </c>
      <c r="H1148" s="236">
        <v>3.5000000000000003E-2</v>
      </c>
      <c r="I1148" s="237">
        <v>27.78</v>
      </c>
      <c r="J1148" s="249">
        <v>0.97</v>
      </c>
    </row>
    <row r="1149" spans="1:10" ht="38.25" x14ac:dyDescent="0.2">
      <c r="A1149" s="248" t="s">
        <v>911</v>
      </c>
      <c r="B1149" s="229" t="s">
        <v>1398</v>
      </c>
      <c r="C1149" s="229" t="s">
        <v>21</v>
      </c>
      <c r="D1149" s="229" t="s">
        <v>1399</v>
      </c>
      <c r="E1149" s="235" t="s">
        <v>1208</v>
      </c>
      <c r="F1149" s="235"/>
      <c r="G1149" s="229" t="s">
        <v>1400</v>
      </c>
      <c r="H1149" s="236">
        <v>2.8000000000000001E-2</v>
      </c>
      <c r="I1149" s="237">
        <v>26.28</v>
      </c>
      <c r="J1149" s="249">
        <v>0.73</v>
      </c>
    </row>
    <row r="1150" spans="1:10" ht="25.5" x14ac:dyDescent="0.2">
      <c r="A1150" s="250" t="s">
        <v>917</v>
      </c>
      <c r="B1150" s="230" t="s">
        <v>1822</v>
      </c>
      <c r="C1150" s="230" t="s">
        <v>21</v>
      </c>
      <c r="D1150" s="230" t="s">
        <v>1823</v>
      </c>
      <c r="E1150" s="238" t="s">
        <v>920</v>
      </c>
      <c r="F1150" s="238"/>
      <c r="G1150" s="230" t="s">
        <v>812</v>
      </c>
      <c r="H1150" s="239">
        <v>1.7000000000000001E-2</v>
      </c>
      <c r="I1150" s="240">
        <v>7.96</v>
      </c>
      <c r="J1150" s="251">
        <v>0.13</v>
      </c>
    </row>
    <row r="1151" spans="1:10" ht="25.5" x14ac:dyDescent="0.2">
      <c r="A1151" s="250" t="s">
        <v>917</v>
      </c>
      <c r="B1151" s="230" t="s">
        <v>1824</v>
      </c>
      <c r="C1151" s="230" t="s">
        <v>21</v>
      </c>
      <c r="D1151" s="230" t="s">
        <v>1825</v>
      </c>
      <c r="E1151" s="238" t="s">
        <v>920</v>
      </c>
      <c r="F1151" s="238"/>
      <c r="G1151" s="230" t="s">
        <v>109</v>
      </c>
      <c r="H1151" s="239">
        <v>1.2050000000000001</v>
      </c>
      <c r="I1151" s="240">
        <v>10.87</v>
      </c>
      <c r="J1151" s="251">
        <v>13.09</v>
      </c>
    </row>
    <row r="1152" spans="1:10" ht="25.5" x14ac:dyDescent="0.2">
      <c r="A1152" s="250" t="s">
        <v>917</v>
      </c>
      <c r="B1152" s="230" t="s">
        <v>1826</v>
      </c>
      <c r="C1152" s="230" t="s">
        <v>21</v>
      </c>
      <c r="D1152" s="230" t="s">
        <v>1827</v>
      </c>
      <c r="E1152" s="238" t="s">
        <v>920</v>
      </c>
      <c r="F1152" s="238"/>
      <c r="G1152" s="230" t="s">
        <v>109</v>
      </c>
      <c r="H1152" s="239">
        <v>1.78</v>
      </c>
      <c r="I1152" s="240">
        <v>3.8</v>
      </c>
      <c r="J1152" s="251">
        <v>6.76</v>
      </c>
    </row>
    <row r="1153" spans="1:10" ht="25.5" x14ac:dyDescent="0.2">
      <c r="A1153" s="250" t="s">
        <v>917</v>
      </c>
      <c r="B1153" s="230" t="s">
        <v>1828</v>
      </c>
      <c r="C1153" s="230" t="s">
        <v>21</v>
      </c>
      <c r="D1153" s="230" t="s">
        <v>1829</v>
      </c>
      <c r="E1153" s="238" t="s">
        <v>920</v>
      </c>
      <c r="F1153" s="238"/>
      <c r="G1153" s="230" t="s">
        <v>121</v>
      </c>
      <c r="H1153" s="239">
        <v>2.1999999999999999E-2</v>
      </c>
      <c r="I1153" s="240">
        <v>26.42</v>
      </c>
      <c r="J1153" s="251">
        <v>0.57999999999999996</v>
      </c>
    </row>
    <row r="1154" spans="1:10" ht="38.25" x14ac:dyDescent="0.2">
      <c r="A1154" s="250" t="s">
        <v>917</v>
      </c>
      <c r="B1154" s="230" t="s">
        <v>1830</v>
      </c>
      <c r="C1154" s="230" t="s">
        <v>21</v>
      </c>
      <c r="D1154" s="230" t="s">
        <v>1831</v>
      </c>
      <c r="E1154" s="238" t="s">
        <v>920</v>
      </c>
      <c r="F1154" s="238"/>
      <c r="G1154" s="230" t="s">
        <v>109</v>
      </c>
      <c r="H1154" s="239">
        <v>2.0409999999999999</v>
      </c>
      <c r="I1154" s="240">
        <v>22.48</v>
      </c>
      <c r="J1154" s="251">
        <v>45.88</v>
      </c>
    </row>
    <row r="1155" spans="1:10" ht="25.5" x14ac:dyDescent="0.2">
      <c r="A1155" s="250" t="s">
        <v>917</v>
      </c>
      <c r="B1155" s="230" t="s">
        <v>1832</v>
      </c>
      <c r="C1155" s="230" t="s">
        <v>21</v>
      </c>
      <c r="D1155" s="230" t="s">
        <v>1833</v>
      </c>
      <c r="E1155" s="238" t="s">
        <v>920</v>
      </c>
      <c r="F1155" s="238"/>
      <c r="G1155" s="230" t="s">
        <v>121</v>
      </c>
      <c r="H1155" s="239">
        <v>4.3999999999999997E-2</v>
      </c>
      <c r="I1155" s="240">
        <v>29.1</v>
      </c>
      <c r="J1155" s="251">
        <v>1.28</v>
      </c>
    </row>
    <row r="1156" spans="1:10" ht="25.5" x14ac:dyDescent="0.2">
      <c r="A1156" s="252"/>
      <c r="B1156" s="253"/>
      <c r="C1156" s="253"/>
      <c r="D1156" s="253"/>
      <c r="E1156" s="253" t="s">
        <v>926</v>
      </c>
      <c r="F1156" s="254">
        <v>18.255680514115216</v>
      </c>
      <c r="G1156" s="253" t="s">
        <v>927</v>
      </c>
      <c r="H1156" s="254">
        <v>21.51</v>
      </c>
      <c r="I1156" s="253" t="s">
        <v>928</v>
      </c>
      <c r="J1156" s="255">
        <v>39.770000000000003</v>
      </c>
    </row>
    <row r="1157" spans="1:10" ht="26.25" thickBot="1" x14ac:dyDescent="0.25">
      <c r="A1157" s="252"/>
      <c r="B1157" s="253"/>
      <c r="C1157" s="253"/>
      <c r="D1157" s="253"/>
      <c r="E1157" s="253" t="s">
        <v>929</v>
      </c>
      <c r="F1157" s="254">
        <v>28.3</v>
      </c>
      <c r="G1157" s="253"/>
      <c r="H1157" s="256" t="s">
        <v>930</v>
      </c>
      <c r="I1157" s="256"/>
      <c r="J1157" s="255">
        <v>152.03</v>
      </c>
    </row>
    <row r="1158" spans="1:10" ht="15" thickTop="1" x14ac:dyDescent="0.2">
      <c r="A1158" s="257"/>
      <c r="B1158" s="241"/>
      <c r="C1158" s="241"/>
      <c r="D1158" s="241"/>
      <c r="E1158" s="241"/>
      <c r="F1158" s="241"/>
      <c r="G1158" s="241"/>
      <c r="H1158" s="241"/>
      <c r="I1158" s="241"/>
      <c r="J1158" s="258"/>
    </row>
    <row r="1159" spans="1:10" ht="30" x14ac:dyDescent="0.2">
      <c r="A1159" s="259" t="s">
        <v>423</v>
      </c>
      <c r="B1159" s="227" t="s">
        <v>786</v>
      </c>
      <c r="C1159" s="227" t="s">
        <v>787</v>
      </c>
      <c r="D1159" s="227" t="s">
        <v>788</v>
      </c>
      <c r="E1159" s="231" t="s">
        <v>789</v>
      </c>
      <c r="F1159" s="231"/>
      <c r="G1159" s="227" t="s">
        <v>790</v>
      </c>
      <c r="H1159" s="227" t="s">
        <v>791</v>
      </c>
      <c r="I1159" s="227" t="s">
        <v>792</v>
      </c>
      <c r="J1159" s="260" t="s">
        <v>793</v>
      </c>
    </row>
    <row r="1160" spans="1:10" ht="38.25" x14ac:dyDescent="0.2">
      <c r="A1160" s="261" t="s">
        <v>909</v>
      </c>
      <c r="B1160" s="228" t="s">
        <v>424</v>
      </c>
      <c r="C1160" s="228" t="s">
        <v>21</v>
      </c>
      <c r="D1160" s="228" t="s">
        <v>425</v>
      </c>
      <c r="E1160" s="232" t="s">
        <v>1040</v>
      </c>
      <c r="F1160" s="232"/>
      <c r="G1160" s="228" t="s">
        <v>121</v>
      </c>
      <c r="H1160" s="233">
        <v>1</v>
      </c>
      <c r="I1160" s="234">
        <v>14.26</v>
      </c>
      <c r="J1160" s="262">
        <v>14.26</v>
      </c>
    </row>
    <row r="1161" spans="1:10" ht="25.5" x14ac:dyDescent="0.2">
      <c r="A1161" s="248" t="s">
        <v>911</v>
      </c>
      <c r="B1161" s="229" t="s">
        <v>1491</v>
      </c>
      <c r="C1161" s="229" t="s">
        <v>21</v>
      </c>
      <c r="D1161" s="229" t="s">
        <v>1492</v>
      </c>
      <c r="E1161" s="235" t="s">
        <v>934</v>
      </c>
      <c r="F1161" s="235"/>
      <c r="G1161" s="229" t="s">
        <v>914</v>
      </c>
      <c r="H1161" s="236">
        <v>2.9000000000000001E-2</v>
      </c>
      <c r="I1161" s="237">
        <v>21.14</v>
      </c>
      <c r="J1161" s="249">
        <v>0.61</v>
      </c>
    </row>
    <row r="1162" spans="1:10" ht="25.5" x14ac:dyDescent="0.2">
      <c r="A1162" s="248" t="s">
        <v>911</v>
      </c>
      <c r="B1162" s="229" t="s">
        <v>1493</v>
      </c>
      <c r="C1162" s="229" t="s">
        <v>21</v>
      </c>
      <c r="D1162" s="229" t="s">
        <v>1494</v>
      </c>
      <c r="E1162" s="235" t="s">
        <v>934</v>
      </c>
      <c r="F1162" s="235"/>
      <c r="G1162" s="229" t="s">
        <v>914</v>
      </c>
      <c r="H1162" s="236">
        <v>8.8999999999999996E-2</v>
      </c>
      <c r="I1162" s="237">
        <v>26.41</v>
      </c>
      <c r="J1162" s="249">
        <v>2.35</v>
      </c>
    </row>
    <row r="1163" spans="1:10" ht="25.5" x14ac:dyDescent="0.2">
      <c r="A1163" s="248" t="s">
        <v>911</v>
      </c>
      <c r="B1163" s="229" t="s">
        <v>1834</v>
      </c>
      <c r="C1163" s="229" t="s">
        <v>21</v>
      </c>
      <c r="D1163" s="229" t="s">
        <v>1835</v>
      </c>
      <c r="E1163" s="235" t="s">
        <v>1040</v>
      </c>
      <c r="F1163" s="235"/>
      <c r="G1163" s="229" t="s">
        <v>121</v>
      </c>
      <c r="H1163" s="236">
        <v>1</v>
      </c>
      <c r="I1163" s="237">
        <v>10.59</v>
      </c>
      <c r="J1163" s="249">
        <v>10.59</v>
      </c>
    </row>
    <row r="1164" spans="1:10" ht="38.25" x14ac:dyDescent="0.2">
      <c r="A1164" s="250" t="s">
        <v>917</v>
      </c>
      <c r="B1164" s="230" t="s">
        <v>1836</v>
      </c>
      <c r="C1164" s="230" t="s">
        <v>21</v>
      </c>
      <c r="D1164" s="230" t="s">
        <v>1837</v>
      </c>
      <c r="E1164" s="238" t="s">
        <v>920</v>
      </c>
      <c r="F1164" s="238"/>
      <c r="G1164" s="230" t="s">
        <v>11</v>
      </c>
      <c r="H1164" s="239">
        <v>0.46550000000000002</v>
      </c>
      <c r="I1164" s="240">
        <v>0.22</v>
      </c>
      <c r="J1164" s="251">
        <v>0.1</v>
      </c>
    </row>
    <row r="1165" spans="1:10" ht="25.5" x14ac:dyDescent="0.2">
      <c r="A1165" s="250" t="s">
        <v>917</v>
      </c>
      <c r="B1165" s="230" t="s">
        <v>1838</v>
      </c>
      <c r="C1165" s="230" t="s">
        <v>21</v>
      </c>
      <c r="D1165" s="230" t="s">
        <v>1839</v>
      </c>
      <c r="E1165" s="238" t="s">
        <v>920</v>
      </c>
      <c r="F1165" s="238"/>
      <c r="G1165" s="230" t="s">
        <v>121</v>
      </c>
      <c r="H1165" s="239">
        <v>2.5000000000000001E-2</v>
      </c>
      <c r="I1165" s="240">
        <v>24.7</v>
      </c>
      <c r="J1165" s="251">
        <v>0.61</v>
      </c>
    </row>
    <row r="1166" spans="1:10" ht="25.5" x14ac:dyDescent="0.2">
      <c r="A1166" s="252"/>
      <c r="B1166" s="253"/>
      <c r="C1166" s="253"/>
      <c r="D1166" s="253"/>
      <c r="E1166" s="253" t="s">
        <v>926</v>
      </c>
      <c r="F1166" s="254">
        <v>1.0328207482212532</v>
      </c>
      <c r="G1166" s="253" t="s">
        <v>927</v>
      </c>
      <c r="H1166" s="254">
        <v>1.22</v>
      </c>
      <c r="I1166" s="253" t="s">
        <v>928</v>
      </c>
      <c r="J1166" s="255">
        <v>2.25</v>
      </c>
    </row>
    <row r="1167" spans="1:10" ht="26.25" thickBot="1" x14ac:dyDescent="0.25">
      <c r="A1167" s="252"/>
      <c r="B1167" s="253"/>
      <c r="C1167" s="253"/>
      <c r="D1167" s="253"/>
      <c r="E1167" s="253" t="s">
        <v>929</v>
      </c>
      <c r="F1167" s="254">
        <v>3.26</v>
      </c>
      <c r="G1167" s="253"/>
      <c r="H1167" s="256" t="s">
        <v>930</v>
      </c>
      <c r="I1167" s="256"/>
      <c r="J1167" s="255">
        <v>17.52</v>
      </c>
    </row>
    <row r="1168" spans="1:10" ht="15" thickTop="1" x14ac:dyDescent="0.2">
      <c r="A1168" s="257"/>
      <c r="B1168" s="241"/>
      <c r="C1168" s="241"/>
      <c r="D1168" s="241"/>
      <c r="E1168" s="241"/>
      <c r="F1168" s="241"/>
      <c r="G1168" s="241"/>
      <c r="H1168" s="241"/>
      <c r="I1168" s="241"/>
      <c r="J1168" s="258"/>
    </row>
    <row r="1169" spans="1:10" ht="30" x14ac:dyDescent="0.2">
      <c r="A1169" s="259" t="s">
        <v>426</v>
      </c>
      <c r="B1169" s="227" t="s">
        <v>786</v>
      </c>
      <c r="C1169" s="227" t="s">
        <v>787</v>
      </c>
      <c r="D1169" s="227" t="s">
        <v>788</v>
      </c>
      <c r="E1169" s="231" t="s">
        <v>789</v>
      </c>
      <c r="F1169" s="231"/>
      <c r="G1169" s="227" t="s">
        <v>790</v>
      </c>
      <c r="H1169" s="227" t="s">
        <v>791</v>
      </c>
      <c r="I1169" s="227" t="s">
        <v>792</v>
      </c>
      <c r="J1169" s="260" t="s">
        <v>793</v>
      </c>
    </row>
    <row r="1170" spans="1:10" ht="38.25" x14ac:dyDescent="0.2">
      <c r="A1170" s="261" t="s">
        <v>909</v>
      </c>
      <c r="B1170" s="228" t="s">
        <v>427</v>
      </c>
      <c r="C1170" s="228" t="s">
        <v>21</v>
      </c>
      <c r="D1170" s="228" t="s">
        <v>428</v>
      </c>
      <c r="E1170" s="232" t="s">
        <v>1040</v>
      </c>
      <c r="F1170" s="232"/>
      <c r="G1170" s="228" t="s">
        <v>121</v>
      </c>
      <c r="H1170" s="233">
        <v>1</v>
      </c>
      <c r="I1170" s="234">
        <v>18.670000000000002</v>
      </c>
      <c r="J1170" s="262">
        <v>18.670000000000002</v>
      </c>
    </row>
    <row r="1171" spans="1:10" ht="25.5" x14ac:dyDescent="0.2">
      <c r="A1171" s="248" t="s">
        <v>911</v>
      </c>
      <c r="B1171" s="229" t="s">
        <v>1491</v>
      </c>
      <c r="C1171" s="229" t="s">
        <v>21</v>
      </c>
      <c r="D1171" s="229" t="s">
        <v>1492</v>
      </c>
      <c r="E1171" s="235" t="s">
        <v>934</v>
      </c>
      <c r="F1171" s="235"/>
      <c r="G1171" s="229" t="s">
        <v>914</v>
      </c>
      <c r="H1171" s="236">
        <v>6.3500000000000001E-2</v>
      </c>
      <c r="I1171" s="237">
        <v>21.14</v>
      </c>
      <c r="J1171" s="249">
        <v>1.34</v>
      </c>
    </row>
    <row r="1172" spans="1:10" ht="25.5" x14ac:dyDescent="0.2">
      <c r="A1172" s="248" t="s">
        <v>911</v>
      </c>
      <c r="B1172" s="229" t="s">
        <v>1493</v>
      </c>
      <c r="C1172" s="229" t="s">
        <v>21</v>
      </c>
      <c r="D1172" s="229" t="s">
        <v>1494</v>
      </c>
      <c r="E1172" s="235" t="s">
        <v>934</v>
      </c>
      <c r="F1172" s="235"/>
      <c r="G1172" s="229" t="s">
        <v>914</v>
      </c>
      <c r="H1172" s="236">
        <v>0.19450000000000001</v>
      </c>
      <c r="I1172" s="237">
        <v>26.41</v>
      </c>
      <c r="J1172" s="249">
        <v>5.13</v>
      </c>
    </row>
    <row r="1173" spans="1:10" ht="25.5" x14ac:dyDescent="0.2">
      <c r="A1173" s="248" t="s">
        <v>911</v>
      </c>
      <c r="B1173" s="229" t="s">
        <v>1840</v>
      </c>
      <c r="C1173" s="229" t="s">
        <v>21</v>
      </c>
      <c r="D1173" s="229" t="s">
        <v>1841</v>
      </c>
      <c r="E1173" s="235" t="s">
        <v>1040</v>
      </c>
      <c r="F1173" s="235"/>
      <c r="G1173" s="229" t="s">
        <v>121</v>
      </c>
      <c r="H1173" s="236">
        <v>1</v>
      </c>
      <c r="I1173" s="237">
        <v>11.16</v>
      </c>
      <c r="J1173" s="249">
        <v>11.16</v>
      </c>
    </row>
    <row r="1174" spans="1:10" ht="38.25" x14ac:dyDescent="0.2">
      <c r="A1174" s="250" t="s">
        <v>917</v>
      </c>
      <c r="B1174" s="230" t="s">
        <v>1836</v>
      </c>
      <c r="C1174" s="230" t="s">
        <v>21</v>
      </c>
      <c r="D1174" s="230" t="s">
        <v>1837</v>
      </c>
      <c r="E1174" s="238" t="s">
        <v>920</v>
      </c>
      <c r="F1174" s="238"/>
      <c r="G1174" s="230" t="s">
        <v>11</v>
      </c>
      <c r="H1174" s="239">
        <v>1.9664999999999999</v>
      </c>
      <c r="I1174" s="240">
        <v>0.22</v>
      </c>
      <c r="J1174" s="251">
        <v>0.43</v>
      </c>
    </row>
    <row r="1175" spans="1:10" ht="25.5" x14ac:dyDescent="0.2">
      <c r="A1175" s="250" t="s">
        <v>917</v>
      </c>
      <c r="B1175" s="230" t="s">
        <v>1838</v>
      </c>
      <c r="C1175" s="230" t="s">
        <v>21</v>
      </c>
      <c r="D1175" s="230" t="s">
        <v>1839</v>
      </c>
      <c r="E1175" s="238" t="s">
        <v>920</v>
      </c>
      <c r="F1175" s="238"/>
      <c r="G1175" s="230" t="s">
        <v>121</v>
      </c>
      <c r="H1175" s="239">
        <v>2.5000000000000001E-2</v>
      </c>
      <c r="I1175" s="240">
        <v>24.7</v>
      </c>
      <c r="J1175" s="251">
        <v>0.61</v>
      </c>
    </row>
    <row r="1176" spans="1:10" ht="25.5" x14ac:dyDescent="0.2">
      <c r="A1176" s="252"/>
      <c r="B1176" s="253"/>
      <c r="C1176" s="253"/>
      <c r="D1176" s="253"/>
      <c r="E1176" s="253" t="s">
        <v>926</v>
      </c>
      <c r="F1176" s="254">
        <v>2.6577920587560246</v>
      </c>
      <c r="G1176" s="253" t="s">
        <v>927</v>
      </c>
      <c r="H1176" s="254">
        <v>3.13</v>
      </c>
      <c r="I1176" s="253" t="s">
        <v>928</v>
      </c>
      <c r="J1176" s="255">
        <v>5.79</v>
      </c>
    </row>
    <row r="1177" spans="1:10" ht="26.25" thickBot="1" x14ac:dyDescent="0.25">
      <c r="A1177" s="252"/>
      <c r="B1177" s="253"/>
      <c r="C1177" s="253"/>
      <c r="D1177" s="253"/>
      <c r="E1177" s="253" t="s">
        <v>929</v>
      </c>
      <c r="F1177" s="254">
        <v>4.2699999999999996</v>
      </c>
      <c r="G1177" s="253"/>
      <c r="H1177" s="256" t="s">
        <v>930</v>
      </c>
      <c r="I1177" s="256"/>
      <c r="J1177" s="255">
        <v>22.94</v>
      </c>
    </row>
    <row r="1178" spans="1:10" ht="15" thickTop="1" x14ac:dyDescent="0.2">
      <c r="A1178" s="257"/>
      <c r="B1178" s="241"/>
      <c r="C1178" s="241"/>
      <c r="D1178" s="241"/>
      <c r="E1178" s="241"/>
      <c r="F1178" s="241"/>
      <c r="G1178" s="241"/>
      <c r="H1178" s="241"/>
      <c r="I1178" s="241"/>
      <c r="J1178" s="258"/>
    </row>
    <row r="1179" spans="1:10" ht="30" x14ac:dyDescent="0.2">
      <c r="A1179" s="259" t="s">
        <v>429</v>
      </c>
      <c r="B1179" s="227" t="s">
        <v>786</v>
      </c>
      <c r="C1179" s="227" t="s">
        <v>787</v>
      </c>
      <c r="D1179" s="227" t="s">
        <v>788</v>
      </c>
      <c r="E1179" s="231" t="s">
        <v>789</v>
      </c>
      <c r="F1179" s="231"/>
      <c r="G1179" s="227" t="s">
        <v>790</v>
      </c>
      <c r="H1179" s="227" t="s">
        <v>791</v>
      </c>
      <c r="I1179" s="227" t="s">
        <v>792</v>
      </c>
      <c r="J1179" s="260" t="s">
        <v>793</v>
      </c>
    </row>
    <row r="1180" spans="1:10" ht="51" x14ac:dyDescent="0.2">
      <c r="A1180" s="261" t="s">
        <v>909</v>
      </c>
      <c r="B1180" s="228" t="s">
        <v>430</v>
      </c>
      <c r="C1180" s="228" t="s">
        <v>21</v>
      </c>
      <c r="D1180" s="228" t="s">
        <v>431</v>
      </c>
      <c r="E1180" s="232" t="s">
        <v>1040</v>
      </c>
      <c r="F1180" s="232"/>
      <c r="G1180" s="228" t="s">
        <v>102</v>
      </c>
      <c r="H1180" s="233">
        <v>1</v>
      </c>
      <c r="I1180" s="234">
        <v>897.22</v>
      </c>
      <c r="J1180" s="262">
        <v>897.22</v>
      </c>
    </row>
    <row r="1181" spans="1:10" ht="25.5" x14ac:dyDescent="0.2">
      <c r="A1181" s="248" t="s">
        <v>911</v>
      </c>
      <c r="B1181" s="229" t="s">
        <v>937</v>
      </c>
      <c r="C1181" s="229" t="s">
        <v>21</v>
      </c>
      <c r="D1181" s="229" t="s">
        <v>938</v>
      </c>
      <c r="E1181" s="235" t="s">
        <v>934</v>
      </c>
      <c r="F1181" s="235"/>
      <c r="G1181" s="229" t="s">
        <v>914</v>
      </c>
      <c r="H1181" s="236">
        <v>2.3860000000000001</v>
      </c>
      <c r="I1181" s="237">
        <v>26.6</v>
      </c>
      <c r="J1181" s="249">
        <v>63.46</v>
      </c>
    </row>
    <row r="1182" spans="1:10" ht="25.5" x14ac:dyDescent="0.2">
      <c r="A1182" s="248" t="s">
        <v>911</v>
      </c>
      <c r="B1182" s="229" t="s">
        <v>939</v>
      </c>
      <c r="C1182" s="229" t="s">
        <v>21</v>
      </c>
      <c r="D1182" s="229" t="s">
        <v>916</v>
      </c>
      <c r="E1182" s="235" t="s">
        <v>934</v>
      </c>
      <c r="F1182" s="235"/>
      <c r="G1182" s="229" t="s">
        <v>914</v>
      </c>
      <c r="H1182" s="236">
        <v>2.4500000000000002</v>
      </c>
      <c r="I1182" s="237">
        <v>21.14</v>
      </c>
      <c r="J1182" s="249">
        <v>51.79</v>
      </c>
    </row>
    <row r="1183" spans="1:10" ht="38.25" x14ac:dyDescent="0.2">
      <c r="A1183" s="248" t="s">
        <v>911</v>
      </c>
      <c r="B1183" s="229" t="s">
        <v>1842</v>
      </c>
      <c r="C1183" s="229" t="s">
        <v>21</v>
      </c>
      <c r="D1183" s="229" t="s">
        <v>1843</v>
      </c>
      <c r="E1183" s="235" t="s">
        <v>1208</v>
      </c>
      <c r="F1183" s="235"/>
      <c r="G1183" s="229" t="s">
        <v>1397</v>
      </c>
      <c r="H1183" s="236">
        <v>0.314</v>
      </c>
      <c r="I1183" s="237">
        <v>1.38</v>
      </c>
      <c r="J1183" s="249">
        <v>0.43</v>
      </c>
    </row>
    <row r="1184" spans="1:10" ht="38.25" x14ac:dyDescent="0.2">
      <c r="A1184" s="248" t="s">
        <v>911</v>
      </c>
      <c r="B1184" s="229" t="s">
        <v>1844</v>
      </c>
      <c r="C1184" s="229" t="s">
        <v>21</v>
      </c>
      <c r="D1184" s="229" t="s">
        <v>1845</v>
      </c>
      <c r="E1184" s="235" t="s">
        <v>1208</v>
      </c>
      <c r="F1184" s="235"/>
      <c r="G1184" s="229" t="s">
        <v>1400</v>
      </c>
      <c r="H1184" s="236">
        <v>0.91100000000000003</v>
      </c>
      <c r="I1184" s="237">
        <v>0.49</v>
      </c>
      <c r="J1184" s="249">
        <v>0.44</v>
      </c>
    </row>
    <row r="1185" spans="1:10" ht="38.25" x14ac:dyDescent="0.2">
      <c r="A1185" s="248" t="s">
        <v>911</v>
      </c>
      <c r="B1185" s="229" t="s">
        <v>1846</v>
      </c>
      <c r="C1185" s="229" t="s">
        <v>21</v>
      </c>
      <c r="D1185" s="229" t="s">
        <v>1847</v>
      </c>
      <c r="E1185" s="235" t="s">
        <v>1040</v>
      </c>
      <c r="F1185" s="235"/>
      <c r="G1185" s="229" t="s">
        <v>102</v>
      </c>
      <c r="H1185" s="236">
        <v>1.1499999999999999</v>
      </c>
      <c r="I1185" s="237">
        <v>679.22</v>
      </c>
      <c r="J1185" s="249">
        <v>781.1</v>
      </c>
    </row>
    <row r="1186" spans="1:10" ht="25.5" x14ac:dyDescent="0.2">
      <c r="A1186" s="252"/>
      <c r="B1186" s="253"/>
      <c r="C1186" s="253"/>
      <c r="D1186" s="253"/>
      <c r="E1186" s="253" t="s">
        <v>926</v>
      </c>
      <c r="F1186" s="254">
        <v>60.867569428505853</v>
      </c>
      <c r="G1186" s="253" t="s">
        <v>927</v>
      </c>
      <c r="H1186" s="254">
        <v>71.73</v>
      </c>
      <c r="I1186" s="253" t="s">
        <v>928</v>
      </c>
      <c r="J1186" s="255">
        <v>132.6</v>
      </c>
    </row>
    <row r="1187" spans="1:10" ht="26.25" thickBot="1" x14ac:dyDescent="0.25">
      <c r="A1187" s="252"/>
      <c r="B1187" s="253"/>
      <c r="C1187" s="253"/>
      <c r="D1187" s="253"/>
      <c r="E1187" s="253" t="s">
        <v>929</v>
      </c>
      <c r="F1187" s="254">
        <v>205.28</v>
      </c>
      <c r="G1187" s="253"/>
      <c r="H1187" s="256" t="s">
        <v>930</v>
      </c>
      <c r="I1187" s="256"/>
      <c r="J1187" s="255">
        <v>1102.5</v>
      </c>
    </row>
    <row r="1188" spans="1:10" ht="15" thickTop="1" x14ac:dyDescent="0.2">
      <c r="A1188" s="257"/>
      <c r="B1188" s="241"/>
      <c r="C1188" s="241"/>
      <c r="D1188" s="241"/>
      <c r="E1188" s="241"/>
      <c r="F1188" s="241"/>
      <c r="G1188" s="241"/>
      <c r="H1188" s="241"/>
      <c r="I1188" s="241"/>
      <c r="J1188" s="258"/>
    </row>
    <row r="1189" spans="1:10" ht="30" x14ac:dyDescent="0.2">
      <c r="A1189" s="259" t="s">
        <v>433</v>
      </c>
      <c r="B1189" s="227" t="s">
        <v>786</v>
      </c>
      <c r="C1189" s="227" t="s">
        <v>787</v>
      </c>
      <c r="D1189" s="227" t="s">
        <v>788</v>
      </c>
      <c r="E1189" s="231" t="s">
        <v>789</v>
      </c>
      <c r="F1189" s="231"/>
      <c r="G1189" s="227" t="s">
        <v>790</v>
      </c>
      <c r="H1189" s="227" t="s">
        <v>791</v>
      </c>
      <c r="I1189" s="227" t="s">
        <v>792</v>
      </c>
      <c r="J1189" s="260" t="s">
        <v>793</v>
      </c>
    </row>
    <row r="1190" spans="1:10" ht="25.5" x14ac:dyDescent="0.2">
      <c r="A1190" s="261" t="s">
        <v>909</v>
      </c>
      <c r="B1190" s="228" t="s">
        <v>434</v>
      </c>
      <c r="C1190" s="228" t="s">
        <v>9</v>
      </c>
      <c r="D1190" s="228" t="s">
        <v>435</v>
      </c>
      <c r="E1190" s="232" t="s">
        <v>144</v>
      </c>
      <c r="F1190" s="232"/>
      <c r="G1190" s="228" t="s">
        <v>6</v>
      </c>
      <c r="H1190" s="233">
        <v>1</v>
      </c>
      <c r="I1190" s="234">
        <v>1137.79</v>
      </c>
      <c r="J1190" s="262">
        <v>1137.79</v>
      </c>
    </row>
    <row r="1191" spans="1:10" ht="25.5" x14ac:dyDescent="0.2">
      <c r="A1191" s="248" t="s">
        <v>911</v>
      </c>
      <c r="B1191" s="229" t="s">
        <v>1345</v>
      </c>
      <c r="C1191" s="229" t="s">
        <v>21</v>
      </c>
      <c r="D1191" s="229" t="s">
        <v>1346</v>
      </c>
      <c r="E1191" s="235" t="s">
        <v>934</v>
      </c>
      <c r="F1191" s="235"/>
      <c r="G1191" s="229" t="s">
        <v>914</v>
      </c>
      <c r="H1191" s="236">
        <v>4.1779999999999999</v>
      </c>
      <c r="I1191" s="237">
        <v>48.92</v>
      </c>
      <c r="J1191" s="249">
        <v>204.38</v>
      </c>
    </row>
    <row r="1192" spans="1:10" x14ac:dyDescent="0.2">
      <c r="A1192" s="250" t="s">
        <v>917</v>
      </c>
      <c r="B1192" s="230" t="s">
        <v>1848</v>
      </c>
      <c r="C1192" s="230" t="s">
        <v>9</v>
      </c>
      <c r="D1192" s="230" t="s">
        <v>1849</v>
      </c>
      <c r="E1192" s="238" t="s">
        <v>920</v>
      </c>
      <c r="F1192" s="238"/>
      <c r="G1192" s="230" t="s">
        <v>11</v>
      </c>
      <c r="H1192" s="239">
        <v>0.61199999999999999</v>
      </c>
      <c r="I1192" s="240">
        <v>2.31</v>
      </c>
      <c r="J1192" s="251">
        <v>1.41</v>
      </c>
    </row>
    <row r="1193" spans="1:10" x14ac:dyDescent="0.2">
      <c r="A1193" s="250" t="s">
        <v>917</v>
      </c>
      <c r="B1193" s="230" t="s">
        <v>1357</v>
      </c>
      <c r="C1193" s="230" t="s">
        <v>9</v>
      </c>
      <c r="D1193" s="230" t="s">
        <v>1358</v>
      </c>
      <c r="E1193" s="238" t="s">
        <v>920</v>
      </c>
      <c r="F1193" s="238"/>
      <c r="G1193" s="230" t="s">
        <v>121</v>
      </c>
      <c r="H1193" s="239">
        <v>31.443000000000001</v>
      </c>
      <c r="I1193" s="240">
        <v>11.63</v>
      </c>
      <c r="J1193" s="251">
        <v>365.68</v>
      </c>
    </row>
    <row r="1194" spans="1:10" ht="25.5" x14ac:dyDescent="0.2">
      <c r="A1194" s="250" t="s">
        <v>917</v>
      </c>
      <c r="B1194" s="230" t="s">
        <v>1568</v>
      </c>
      <c r="C1194" s="230" t="s">
        <v>9</v>
      </c>
      <c r="D1194" s="230" t="s">
        <v>1569</v>
      </c>
      <c r="E1194" s="238" t="s">
        <v>920</v>
      </c>
      <c r="F1194" s="238"/>
      <c r="G1194" s="230" t="s">
        <v>121</v>
      </c>
      <c r="H1194" s="239">
        <v>4.6909999999999998</v>
      </c>
      <c r="I1194" s="240">
        <v>11.63</v>
      </c>
      <c r="J1194" s="251">
        <v>54.55</v>
      </c>
    </row>
    <row r="1195" spans="1:10" x14ac:dyDescent="0.2">
      <c r="A1195" s="250" t="s">
        <v>917</v>
      </c>
      <c r="B1195" s="230" t="s">
        <v>1850</v>
      </c>
      <c r="C1195" s="230" t="s">
        <v>9</v>
      </c>
      <c r="D1195" s="230" t="s">
        <v>1851</v>
      </c>
      <c r="E1195" s="238" t="s">
        <v>920</v>
      </c>
      <c r="F1195" s="238"/>
      <c r="G1195" s="230" t="s">
        <v>121</v>
      </c>
      <c r="H1195" s="239">
        <v>1.0900000000000001</v>
      </c>
      <c r="I1195" s="240">
        <v>12.62</v>
      </c>
      <c r="J1195" s="251">
        <v>13.75</v>
      </c>
    </row>
    <row r="1196" spans="1:10" x14ac:dyDescent="0.2">
      <c r="A1196" s="250" t="s">
        <v>917</v>
      </c>
      <c r="B1196" s="230" t="s">
        <v>1852</v>
      </c>
      <c r="C1196" s="230" t="s">
        <v>9</v>
      </c>
      <c r="D1196" s="230" t="s">
        <v>1853</v>
      </c>
      <c r="E1196" s="238" t="s">
        <v>920</v>
      </c>
      <c r="F1196" s="238"/>
      <c r="G1196" s="230" t="s">
        <v>121</v>
      </c>
      <c r="H1196" s="239">
        <v>12.916</v>
      </c>
      <c r="I1196" s="240">
        <v>12.61</v>
      </c>
      <c r="J1196" s="251">
        <v>162.87</v>
      </c>
    </row>
    <row r="1197" spans="1:10" ht="25.5" x14ac:dyDescent="0.2">
      <c r="A1197" s="250" t="s">
        <v>917</v>
      </c>
      <c r="B1197" s="230" t="s">
        <v>1854</v>
      </c>
      <c r="C1197" s="230" t="s">
        <v>9</v>
      </c>
      <c r="D1197" s="230" t="s">
        <v>1855</v>
      </c>
      <c r="E1197" s="238" t="s">
        <v>920</v>
      </c>
      <c r="F1197" s="238"/>
      <c r="G1197" s="230" t="s">
        <v>109</v>
      </c>
      <c r="H1197" s="239">
        <v>3.601</v>
      </c>
      <c r="I1197" s="240">
        <v>29.14</v>
      </c>
      <c r="J1197" s="251">
        <v>104.93</v>
      </c>
    </row>
    <row r="1198" spans="1:10" x14ac:dyDescent="0.2">
      <c r="A1198" s="250" t="s">
        <v>917</v>
      </c>
      <c r="B1198" s="230" t="s">
        <v>1856</v>
      </c>
      <c r="C1198" s="230" t="s">
        <v>9</v>
      </c>
      <c r="D1198" s="230" t="s">
        <v>1857</v>
      </c>
      <c r="E1198" s="238" t="s">
        <v>920</v>
      </c>
      <c r="F1198" s="238"/>
      <c r="G1198" s="230" t="s">
        <v>121</v>
      </c>
      <c r="H1198" s="239">
        <v>18.257000000000001</v>
      </c>
      <c r="I1198" s="240">
        <v>12.61</v>
      </c>
      <c r="J1198" s="251">
        <v>230.22</v>
      </c>
    </row>
    <row r="1199" spans="1:10" ht="25.5" x14ac:dyDescent="0.2">
      <c r="A1199" s="252"/>
      <c r="B1199" s="253"/>
      <c r="C1199" s="253"/>
      <c r="D1199" s="253"/>
      <c r="E1199" s="253" t="s">
        <v>926</v>
      </c>
      <c r="F1199" s="254">
        <v>81.868257975671327</v>
      </c>
      <c r="G1199" s="253" t="s">
        <v>927</v>
      </c>
      <c r="H1199" s="254">
        <v>96.48</v>
      </c>
      <c r="I1199" s="253" t="s">
        <v>928</v>
      </c>
      <c r="J1199" s="255">
        <v>178.35</v>
      </c>
    </row>
    <row r="1200" spans="1:10" ht="26.25" thickBot="1" x14ac:dyDescent="0.25">
      <c r="A1200" s="252"/>
      <c r="B1200" s="253"/>
      <c r="C1200" s="253"/>
      <c r="D1200" s="253"/>
      <c r="E1200" s="253" t="s">
        <v>929</v>
      </c>
      <c r="F1200" s="254">
        <v>260.32</v>
      </c>
      <c r="G1200" s="253"/>
      <c r="H1200" s="256" t="s">
        <v>930</v>
      </c>
      <c r="I1200" s="256"/>
      <c r="J1200" s="255">
        <v>1398.11</v>
      </c>
    </row>
    <row r="1201" spans="1:10" ht="15" thickTop="1" x14ac:dyDescent="0.2">
      <c r="A1201" s="257"/>
      <c r="B1201" s="241"/>
      <c r="C1201" s="241"/>
      <c r="D1201" s="241"/>
      <c r="E1201" s="241"/>
      <c r="F1201" s="241"/>
      <c r="G1201" s="241"/>
      <c r="H1201" s="241"/>
      <c r="I1201" s="241"/>
      <c r="J1201" s="258"/>
    </row>
    <row r="1202" spans="1:10" ht="30" x14ac:dyDescent="0.2">
      <c r="A1202" s="259" t="s">
        <v>436</v>
      </c>
      <c r="B1202" s="227" t="s">
        <v>786</v>
      </c>
      <c r="C1202" s="227" t="s">
        <v>787</v>
      </c>
      <c r="D1202" s="227" t="s">
        <v>788</v>
      </c>
      <c r="E1202" s="231" t="s">
        <v>789</v>
      </c>
      <c r="F1202" s="231"/>
      <c r="G1202" s="227" t="s">
        <v>790</v>
      </c>
      <c r="H1202" s="227" t="s">
        <v>791</v>
      </c>
      <c r="I1202" s="227" t="s">
        <v>792</v>
      </c>
      <c r="J1202" s="260" t="s">
        <v>793</v>
      </c>
    </row>
    <row r="1203" spans="1:10" ht="25.5" x14ac:dyDescent="0.2">
      <c r="A1203" s="261" t="s">
        <v>909</v>
      </c>
      <c r="B1203" s="228" t="s">
        <v>437</v>
      </c>
      <c r="C1203" s="228" t="s">
        <v>79</v>
      </c>
      <c r="D1203" s="228" t="s">
        <v>438</v>
      </c>
      <c r="E1203" s="232" t="s">
        <v>1858</v>
      </c>
      <c r="F1203" s="232"/>
      <c r="G1203" s="228" t="s">
        <v>74</v>
      </c>
      <c r="H1203" s="233">
        <v>1</v>
      </c>
      <c r="I1203" s="234">
        <v>5.18</v>
      </c>
      <c r="J1203" s="262">
        <v>5.18</v>
      </c>
    </row>
    <row r="1204" spans="1:10" ht="25.5" x14ac:dyDescent="0.2">
      <c r="A1204" s="248" t="s">
        <v>911</v>
      </c>
      <c r="B1204" s="229" t="s">
        <v>1262</v>
      </c>
      <c r="C1204" s="229" t="s">
        <v>79</v>
      </c>
      <c r="D1204" s="229" t="s">
        <v>1263</v>
      </c>
      <c r="E1204" s="235" t="s">
        <v>1264</v>
      </c>
      <c r="F1204" s="235"/>
      <c r="G1204" s="229" t="s">
        <v>1265</v>
      </c>
      <c r="H1204" s="236">
        <v>0.08</v>
      </c>
      <c r="I1204" s="237">
        <v>3.74</v>
      </c>
      <c r="J1204" s="249">
        <v>0.28999999999999998</v>
      </c>
    </row>
    <row r="1205" spans="1:10" ht="25.5" x14ac:dyDescent="0.2">
      <c r="A1205" s="248" t="s">
        <v>911</v>
      </c>
      <c r="B1205" s="229" t="s">
        <v>1775</v>
      </c>
      <c r="C1205" s="229" t="s">
        <v>79</v>
      </c>
      <c r="D1205" s="229" t="s">
        <v>1776</v>
      </c>
      <c r="E1205" s="235" t="s">
        <v>1264</v>
      </c>
      <c r="F1205" s="235"/>
      <c r="G1205" s="229" t="s">
        <v>1265</v>
      </c>
      <c r="H1205" s="236">
        <v>0.08</v>
      </c>
      <c r="I1205" s="237">
        <v>3.57</v>
      </c>
      <c r="J1205" s="249">
        <v>0.28000000000000003</v>
      </c>
    </row>
    <row r="1206" spans="1:10" ht="25.5" x14ac:dyDescent="0.2">
      <c r="A1206" s="250" t="s">
        <v>917</v>
      </c>
      <c r="B1206" s="230" t="s">
        <v>1859</v>
      </c>
      <c r="C1206" s="230" t="s">
        <v>79</v>
      </c>
      <c r="D1206" s="230" t="s">
        <v>1860</v>
      </c>
      <c r="E1206" s="238" t="s">
        <v>920</v>
      </c>
      <c r="F1206" s="238"/>
      <c r="G1206" s="230" t="s">
        <v>74</v>
      </c>
      <c r="H1206" s="239">
        <v>1</v>
      </c>
      <c r="I1206" s="240">
        <v>2.0299999999999998</v>
      </c>
      <c r="J1206" s="251">
        <v>2.0299999999999998</v>
      </c>
    </row>
    <row r="1207" spans="1:10" x14ac:dyDescent="0.2">
      <c r="A1207" s="250" t="s">
        <v>917</v>
      </c>
      <c r="B1207" s="230" t="s">
        <v>1781</v>
      </c>
      <c r="C1207" s="230" t="s">
        <v>21</v>
      </c>
      <c r="D1207" s="230" t="s">
        <v>1782</v>
      </c>
      <c r="E1207" s="238" t="s">
        <v>1186</v>
      </c>
      <c r="F1207" s="238"/>
      <c r="G1207" s="230" t="s">
        <v>914</v>
      </c>
      <c r="H1207" s="239">
        <v>0.08</v>
      </c>
      <c r="I1207" s="240">
        <v>18.78</v>
      </c>
      <c r="J1207" s="251">
        <v>1.5</v>
      </c>
    </row>
    <row r="1208" spans="1:10" x14ac:dyDescent="0.2">
      <c r="A1208" s="250" t="s">
        <v>917</v>
      </c>
      <c r="B1208" s="230" t="s">
        <v>1277</v>
      </c>
      <c r="C1208" s="230" t="s">
        <v>21</v>
      </c>
      <c r="D1208" s="230" t="s">
        <v>1278</v>
      </c>
      <c r="E1208" s="238" t="s">
        <v>1186</v>
      </c>
      <c r="F1208" s="238"/>
      <c r="G1208" s="230" t="s">
        <v>914</v>
      </c>
      <c r="H1208" s="239">
        <v>0.08</v>
      </c>
      <c r="I1208" s="240">
        <v>13.6</v>
      </c>
      <c r="J1208" s="251">
        <v>1.08</v>
      </c>
    </row>
    <row r="1209" spans="1:10" ht="25.5" x14ac:dyDescent="0.2">
      <c r="A1209" s="252"/>
      <c r="B1209" s="253"/>
      <c r="C1209" s="253"/>
      <c r="D1209" s="253"/>
      <c r="E1209" s="253" t="s">
        <v>926</v>
      </c>
      <c r="F1209" s="254">
        <v>1.1843011000000001</v>
      </c>
      <c r="G1209" s="253" t="s">
        <v>927</v>
      </c>
      <c r="H1209" s="254">
        <v>1.4</v>
      </c>
      <c r="I1209" s="253" t="s">
        <v>928</v>
      </c>
      <c r="J1209" s="255">
        <v>2.58</v>
      </c>
    </row>
    <row r="1210" spans="1:10" ht="26.25" thickBot="1" x14ac:dyDescent="0.25">
      <c r="A1210" s="252"/>
      <c r="B1210" s="253"/>
      <c r="C1210" s="253"/>
      <c r="D1210" s="253"/>
      <c r="E1210" s="253" t="s">
        <v>929</v>
      </c>
      <c r="F1210" s="254">
        <v>1.18</v>
      </c>
      <c r="G1210" s="253"/>
      <c r="H1210" s="256" t="s">
        <v>930</v>
      </c>
      <c r="I1210" s="256"/>
      <c r="J1210" s="255">
        <v>6.36</v>
      </c>
    </row>
    <row r="1211" spans="1:10" ht="15" thickTop="1" x14ac:dyDescent="0.2">
      <c r="A1211" s="257"/>
      <c r="B1211" s="241"/>
      <c r="C1211" s="241"/>
      <c r="D1211" s="241"/>
      <c r="E1211" s="241"/>
      <c r="F1211" s="241"/>
      <c r="G1211" s="241"/>
      <c r="H1211" s="241"/>
      <c r="I1211" s="241"/>
      <c r="J1211" s="258"/>
    </row>
    <row r="1212" spans="1:10" ht="30" x14ac:dyDescent="0.2">
      <c r="A1212" s="259" t="s">
        <v>439</v>
      </c>
      <c r="B1212" s="227" t="s">
        <v>786</v>
      </c>
      <c r="C1212" s="227" t="s">
        <v>787</v>
      </c>
      <c r="D1212" s="227" t="s">
        <v>788</v>
      </c>
      <c r="E1212" s="231" t="s">
        <v>789</v>
      </c>
      <c r="F1212" s="231"/>
      <c r="G1212" s="227" t="s">
        <v>790</v>
      </c>
      <c r="H1212" s="227" t="s">
        <v>791</v>
      </c>
      <c r="I1212" s="227" t="s">
        <v>792</v>
      </c>
      <c r="J1212" s="260" t="s">
        <v>793</v>
      </c>
    </row>
    <row r="1213" spans="1:10" ht="25.5" x14ac:dyDescent="0.2">
      <c r="A1213" s="261" t="s">
        <v>909</v>
      </c>
      <c r="B1213" s="228" t="s">
        <v>440</v>
      </c>
      <c r="C1213" s="228" t="s">
        <v>9</v>
      </c>
      <c r="D1213" s="228" t="s">
        <v>441</v>
      </c>
      <c r="E1213" s="232" t="s">
        <v>144</v>
      </c>
      <c r="F1213" s="232"/>
      <c r="G1213" s="228" t="s">
        <v>11</v>
      </c>
      <c r="H1213" s="233">
        <v>1</v>
      </c>
      <c r="I1213" s="234">
        <v>242.8</v>
      </c>
      <c r="J1213" s="262">
        <v>242.8</v>
      </c>
    </row>
    <row r="1214" spans="1:10" ht="25.5" x14ac:dyDescent="0.2">
      <c r="A1214" s="248" t="s">
        <v>911</v>
      </c>
      <c r="B1214" s="229" t="s">
        <v>1322</v>
      </c>
      <c r="C1214" s="229" t="s">
        <v>21</v>
      </c>
      <c r="D1214" s="229" t="s">
        <v>1323</v>
      </c>
      <c r="E1214" s="235" t="s">
        <v>934</v>
      </c>
      <c r="F1214" s="235"/>
      <c r="G1214" s="229" t="s">
        <v>914</v>
      </c>
      <c r="H1214" s="236">
        <v>1.351</v>
      </c>
      <c r="I1214" s="237">
        <v>21.51</v>
      </c>
      <c r="J1214" s="249">
        <v>29.06</v>
      </c>
    </row>
    <row r="1215" spans="1:10" ht="25.5" x14ac:dyDescent="0.2">
      <c r="A1215" s="248" t="s">
        <v>911</v>
      </c>
      <c r="B1215" s="229" t="s">
        <v>1589</v>
      </c>
      <c r="C1215" s="229" t="s">
        <v>21</v>
      </c>
      <c r="D1215" s="229" t="s">
        <v>1590</v>
      </c>
      <c r="E1215" s="235" t="s">
        <v>934</v>
      </c>
      <c r="F1215" s="235"/>
      <c r="G1215" s="229" t="s">
        <v>914</v>
      </c>
      <c r="H1215" s="236">
        <v>0.379</v>
      </c>
      <c r="I1215" s="237">
        <v>22.16</v>
      </c>
      <c r="J1215" s="249">
        <v>8.39</v>
      </c>
    </row>
    <row r="1216" spans="1:10" ht="25.5" x14ac:dyDescent="0.2">
      <c r="A1216" s="248" t="s">
        <v>911</v>
      </c>
      <c r="B1216" s="229" t="s">
        <v>939</v>
      </c>
      <c r="C1216" s="229" t="s">
        <v>21</v>
      </c>
      <c r="D1216" s="229" t="s">
        <v>916</v>
      </c>
      <c r="E1216" s="235" t="s">
        <v>934</v>
      </c>
      <c r="F1216" s="235"/>
      <c r="G1216" s="229" t="s">
        <v>914</v>
      </c>
      <c r="H1216" s="236">
        <v>0.41</v>
      </c>
      <c r="I1216" s="237">
        <v>21.14</v>
      </c>
      <c r="J1216" s="249">
        <v>8.66</v>
      </c>
    </row>
    <row r="1217" spans="1:10" ht="25.5" x14ac:dyDescent="0.2">
      <c r="A1217" s="248" t="s">
        <v>911</v>
      </c>
      <c r="B1217" s="229" t="s">
        <v>1347</v>
      </c>
      <c r="C1217" s="229" t="s">
        <v>21</v>
      </c>
      <c r="D1217" s="229" t="s">
        <v>1348</v>
      </c>
      <c r="E1217" s="235" t="s">
        <v>934</v>
      </c>
      <c r="F1217" s="235"/>
      <c r="G1217" s="229" t="s">
        <v>914</v>
      </c>
      <c r="H1217" s="236">
        <v>1.351</v>
      </c>
      <c r="I1217" s="237">
        <v>27.25</v>
      </c>
      <c r="J1217" s="249">
        <v>36.81</v>
      </c>
    </row>
    <row r="1218" spans="1:10" ht="25.5" x14ac:dyDescent="0.2">
      <c r="A1218" s="250" t="s">
        <v>917</v>
      </c>
      <c r="B1218" s="230" t="s">
        <v>1861</v>
      </c>
      <c r="C1218" s="230" t="s">
        <v>9</v>
      </c>
      <c r="D1218" s="230" t="s">
        <v>1862</v>
      </c>
      <c r="E1218" s="238" t="s">
        <v>920</v>
      </c>
      <c r="F1218" s="238"/>
      <c r="G1218" s="230" t="s">
        <v>121</v>
      </c>
      <c r="H1218" s="239">
        <v>1.3640000000000001</v>
      </c>
      <c r="I1218" s="240">
        <v>79.97</v>
      </c>
      <c r="J1218" s="251">
        <v>109.07</v>
      </c>
    </row>
    <row r="1219" spans="1:10" x14ac:dyDescent="0.2">
      <c r="A1219" s="250" t="s">
        <v>917</v>
      </c>
      <c r="B1219" s="230" t="s">
        <v>1863</v>
      </c>
      <c r="C1219" s="230" t="s">
        <v>9</v>
      </c>
      <c r="D1219" s="230" t="s">
        <v>1864</v>
      </c>
      <c r="E1219" s="238" t="s">
        <v>920</v>
      </c>
      <c r="F1219" s="238"/>
      <c r="G1219" s="230" t="s">
        <v>11</v>
      </c>
      <c r="H1219" s="239">
        <v>1.8</v>
      </c>
      <c r="I1219" s="240">
        <v>8</v>
      </c>
      <c r="J1219" s="251">
        <v>14.4</v>
      </c>
    </row>
    <row r="1220" spans="1:10" ht="25.5" x14ac:dyDescent="0.2">
      <c r="A1220" s="250" t="s">
        <v>917</v>
      </c>
      <c r="B1220" s="230" t="s">
        <v>1566</v>
      </c>
      <c r="C1220" s="230" t="s">
        <v>9</v>
      </c>
      <c r="D1220" s="230" t="s">
        <v>1567</v>
      </c>
      <c r="E1220" s="238" t="s">
        <v>920</v>
      </c>
      <c r="F1220" s="238"/>
      <c r="G1220" s="230" t="s">
        <v>121</v>
      </c>
      <c r="H1220" s="239">
        <v>1.2</v>
      </c>
      <c r="I1220" s="240">
        <v>10.85</v>
      </c>
      <c r="J1220" s="251">
        <v>13.02</v>
      </c>
    </row>
    <row r="1221" spans="1:10" x14ac:dyDescent="0.2">
      <c r="A1221" s="250" t="s">
        <v>917</v>
      </c>
      <c r="B1221" s="230" t="s">
        <v>1357</v>
      </c>
      <c r="C1221" s="230" t="s">
        <v>9</v>
      </c>
      <c r="D1221" s="230" t="s">
        <v>1358</v>
      </c>
      <c r="E1221" s="238" t="s">
        <v>920</v>
      </c>
      <c r="F1221" s="238"/>
      <c r="G1221" s="230" t="s">
        <v>121</v>
      </c>
      <c r="H1221" s="239">
        <v>1.8</v>
      </c>
      <c r="I1221" s="240">
        <v>11.63</v>
      </c>
      <c r="J1221" s="251">
        <v>20.93</v>
      </c>
    </row>
    <row r="1222" spans="1:10" ht="25.5" x14ac:dyDescent="0.2">
      <c r="A1222" s="250" t="s">
        <v>917</v>
      </c>
      <c r="B1222" s="230" t="s">
        <v>1865</v>
      </c>
      <c r="C1222" s="230" t="s">
        <v>9</v>
      </c>
      <c r="D1222" s="230" t="s">
        <v>1866</v>
      </c>
      <c r="E1222" s="238" t="s">
        <v>920</v>
      </c>
      <c r="F1222" s="238"/>
      <c r="G1222" s="230" t="s">
        <v>914</v>
      </c>
      <c r="H1222" s="239">
        <v>1.284</v>
      </c>
      <c r="I1222" s="240">
        <v>1.92</v>
      </c>
      <c r="J1222" s="251">
        <v>2.46</v>
      </c>
    </row>
    <row r="1223" spans="1:10" ht="25.5" x14ac:dyDescent="0.2">
      <c r="A1223" s="252"/>
      <c r="B1223" s="253"/>
      <c r="C1223" s="253"/>
      <c r="D1223" s="253"/>
      <c r="E1223" s="253" t="s">
        <v>926</v>
      </c>
      <c r="F1223" s="254">
        <v>26.004131282992883</v>
      </c>
      <c r="G1223" s="253" t="s">
        <v>927</v>
      </c>
      <c r="H1223" s="254">
        <v>30.65</v>
      </c>
      <c r="I1223" s="253" t="s">
        <v>928</v>
      </c>
      <c r="J1223" s="255">
        <v>56.65</v>
      </c>
    </row>
    <row r="1224" spans="1:10" ht="26.25" thickBot="1" x14ac:dyDescent="0.25">
      <c r="A1224" s="252"/>
      <c r="B1224" s="253"/>
      <c r="C1224" s="253"/>
      <c r="D1224" s="253"/>
      <c r="E1224" s="253" t="s">
        <v>929</v>
      </c>
      <c r="F1224" s="254">
        <v>55.55</v>
      </c>
      <c r="G1224" s="253"/>
      <c r="H1224" s="256" t="s">
        <v>930</v>
      </c>
      <c r="I1224" s="256"/>
      <c r="J1224" s="255">
        <v>298.35000000000002</v>
      </c>
    </row>
    <row r="1225" spans="1:10" ht="15" thickTop="1" x14ac:dyDescent="0.2">
      <c r="A1225" s="257"/>
      <c r="B1225" s="241"/>
      <c r="C1225" s="241"/>
      <c r="D1225" s="241"/>
      <c r="E1225" s="241"/>
      <c r="F1225" s="241"/>
      <c r="G1225" s="241"/>
      <c r="H1225" s="241"/>
      <c r="I1225" s="241"/>
      <c r="J1225" s="258"/>
    </row>
    <row r="1226" spans="1:10" ht="30" x14ac:dyDescent="0.2">
      <c r="A1226" s="259" t="s">
        <v>444</v>
      </c>
      <c r="B1226" s="227" t="s">
        <v>786</v>
      </c>
      <c r="C1226" s="227" t="s">
        <v>787</v>
      </c>
      <c r="D1226" s="227" t="s">
        <v>788</v>
      </c>
      <c r="E1226" s="231" t="s">
        <v>789</v>
      </c>
      <c r="F1226" s="231"/>
      <c r="G1226" s="227" t="s">
        <v>790</v>
      </c>
      <c r="H1226" s="227" t="s">
        <v>791</v>
      </c>
      <c r="I1226" s="227" t="s">
        <v>792</v>
      </c>
      <c r="J1226" s="260" t="s">
        <v>793</v>
      </c>
    </row>
    <row r="1227" spans="1:10" ht="63.75" x14ac:dyDescent="0.2">
      <c r="A1227" s="261" t="s">
        <v>909</v>
      </c>
      <c r="B1227" s="228" t="s">
        <v>445</v>
      </c>
      <c r="C1227" s="228" t="s">
        <v>21</v>
      </c>
      <c r="D1227" s="228" t="s">
        <v>446</v>
      </c>
      <c r="E1227" s="232" t="s">
        <v>1040</v>
      </c>
      <c r="F1227" s="232"/>
      <c r="G1227" s="228" t="s">
        <v>121</v>
      </c>
      <c r="H1227" s="233">
        <v>1</v>
      </c>
      <c r="I1227" s="234">
        <v>18</v>
      </c>
      <c r="J1227" s="262">
        <v>18</v>
      </c>
    </row>
    <row r="1228" spans="1:10" ht="25.5" x14ac:dyDescent="0.2">
      <c r="A1228" s="248" t="s">
        <v>911</v>
      </c>
      <c r="B1228" s="229" t="s">
        <v>1685</v>
      </c>
      <c r="C1228" s="229" t="s">
        <v>21</v>
      </c>
      <c r="D1228" s="229" t="s">
        <v>1686</v>
      </c>
      <c r="E1228" s="235" t="s">
        <v>1062</v>
      </c>
      <c r="F1228" s="235"/>
      <c r="G1228" s="229" t="s">
        <v>6</v>
      </c>
      <c r="H1228" s="236">
        <v>3.5799999999999998E-2</v>
      </c>
      <c r="I1228" s="237">
        <v>27.34</v>
      </c>
      <c r="J1228" s="249">
        <v>0.97</v>
      </c>
    </row>
    <row r="1229" spans="1:10" ht="38.25" x14ac:dyDescent="0.2">
      <c r="A1229" s="248" t="s">
        <v>911</v>
      </c>
      <c r="B1229" s="229" t="s">
        <v>1687</v>
      </c>
      <c r="C1229" s="229" t="s">
        <v>21</v>
      </c>
      <c r="D1229" s="229" t="s">
        <v>1688</v>
      </c>
      <c r="E1229" s="235" t="s">
        <v>1062</v>
      </c>
      <c r="F1229" s="235"/>
      <c r="G1229" s="229" t="s">
        <v>6</v>
      </c>
      <c r="H1229" s="236">
        <v>3.5799999999999998E-2</v>
      </c>
      <c r="I1229" s="237">
        <v>10.49</v>
      </c>
      <c r="J1229" s="249">
        <v>0.37</v>
      </c>
    </row>
    <row r="1230" spans="1:10" ht="25.5" x14ac:dyDescent="0.2">
      <c r="A1230" s="248" t="s">
        <v>911</v>
      </c>
      <c r="B1230" s="229" t="s">
        <v>1689</v>
      </c>
      <c r="C1230" s="229" t="s">
        <v>21</v>
      </c>
      <c r="D1230" s="229" t="s">
        <v>1690</v>
      </c>
      <c r="E1230" s="235" t="s">
        <v>934</v>
      </c>
      <c r="F1230" s="235"/>
      <c r="G1230" s="229" t="s">
        <v>914</v>
      </c>
      <c r="H1230" s="236">
        <v>4.7000000000000002E-3</v>
      </c>
      <c r="I1230" s="237">
        <v>18.059999999999999</v>
      </c>
      <c r="J1230" s="249">
        <v>0.08</v>
      </c>
    </row>
    <row r="1231" spans="1:10" ht="25.5" x14ac:dyDescent="0.2">
      <c r="A1231" s="248" t="s">
        <v>911</v>
      </c>
      <c r="B1231" s="229" t="s">
        <v>1589</v>
      </c>
      <c r="C1231" s="229" t="s">
        <v>21</v>
      </c>
      <c r="D1231" s="229" t="s">
        <v>1590</v>
      </c>
      <c r="E1231" s="235" t="s">
        <v>934</v>
      </c>
      <c r="F1231" s="235"/>
      <c r="G1231" s="229" t="s">
        <v>914</v>
      </c>
      <c r="H1231" s="236">
        <v>2.9000000000000001E-2</v>
      </c>
      <c r="I1231" s="237">
        <v>22.16</v>
      </c>
      <c r="J1231" s="249">
        <v>0.64</v>
      </c>
    </row>
    <row r="1232" spans="1:10" ht="38.25" x14ac:dyDescent="0.2">
      <c r="A1232" s="248" t="s">
        <v>911</v>
      </c>
      <c r="B1232" s="229" t="s">
        <v>1691</v>
      </c>
      <c r="C1232" s="229" t="s">
        <v>21</v>
      </c>
      <c r="D1232" s="229" t="s">
        <v>1692</v>
      </c>
      <c r="E1232" s="235" t="s">
        <v>1208</v>
      </c>
      <c r="F1232" s="235"/>
      <c r="G1232" s="229" t="s">
        <v>1397</v>
      </c>
      <c r="H1232" s="236">
        <v>4.1000000000000003E-3</v>
      </c>
      <c r="I1232" s="237">
        <v>330.75</v>
      </c>
      <c r="J1232" s="249">
        <v>1.35</v>
      </c>
    </row>
    <row r="1233" spans="1:10" ht="38.25" x14ac:dyDescent="0.2">
      <c r="A1233" s="248" t="s">
        <v>911</v>
      </c>
      <c r="B1233" s="229" t="s">
        <v>1693</v>
      </c>
      <c r="C1233" s="229" t="s">
        <v>21</v>
      </c>
      <c r="D1233" s="229" t="s">
        <v>1694</v>
      </c>
      <c r="E1233" s="235" t="s">
        <v>1208</v>
      </c>
      <c r="F1233" s="235"/>
      <c r="G1233" s="229" t="s">
        <v>1400</v>
      </c>
      <c r="H1233" s="236">
        <v>3.8E-3</v>
      </c>
      <c r="I1233" s="237">
        <v>158.19</v>
      </c>
      <c r="J1233" s="249">
        <v>0.6</v>
      </c>
    </row>
    <row r="1234" spans="1:10" ht="38.25" x14ac:dyDescent="0.2">
      <c r="A1234" s="250" t="s">
        <v>917</v>
      </c>
      <c r="B1234" s="230" t="s">
        <v>1867</v>
      </c>
      <c r="C1234" s="230" t="s">
        <v>21</v>
      </c>
      <c r="D1234" s="230" t="s">
        <v>1868</v>
      </c>
      <c r="E1234" s="238" t="s">
        <v>920</v>
      </c>
      <c r="F1234" s="238"/>
      <c r="G1234" s="230" t="s">
        <v>11</v>
      </c>
      <c r="H1234" s="239">
        <v>5.0999999999999997E-2</v>
      </c>
      <c r="I1234" s="240">
        <v>7.48</v>
      </c>
      <c r="J1234" s="251">
        <v>0.38</v>
      </c>
    </row>
    <row r="1235" spans="1:10" ht="25.5" x14ac:dyDescent="0.2">
      <c r="A1235" s="250" t="s">
        <v>917</v>
      </c>
      <c r="B1235" s="230" t="s">
        <v>1697</v>
      </c>
      <c r="C1235" s="230" t="s">
        <v>21</v>
      </c>
      <c r="D1235" s="230" t="s">
        <v>1698</v>
      </c>
      <c r="E1235" s="238" t="s">
        <v>920</v>
      </c>
      <c r="F1235" s="238"/>
      <c r="G1235" s="230" t="s">
        <v>121</v>
      </c>
      <c r="H1235" s="239">
        <v>2.8000000000000001E-2</v>
      </c>
      <c r="I1235" s="240">
        <v>10.69</v>
      </c>
      <c r="J1235" s="251">
        <v>0.28999999999999998</v>
      </c>
    </row>
    <row r="1236" spans="1:10" ht="25.5" x14ac:dyDescent="0.2">
      <c r="A1236" s="250" t="s">
        <v>917</v>
      </c>
      <c r="B1236" s="230" t="s">
        <v>1869</v>
      </c>
      <c r="C1236" s="230" t="s">
        <v>21</v>
      </c>
      <c r="D1236" s="230" t="s">
        <v>1870</v>
      </c>
      <c r="E1236" s="238" t="s">
        <v>920</v>
      </c>
      <c r="F1236" s="238"/>
      <c r="G1236" s="230" t="s">
        <v>121</v>
      </c>
      <c r="H1236" s="239">
        <v>1</v>
      </c>
      <c r="I1236" s="240">
        <v>13.32</v>
      </c>
      <c r="J1236" s="251">
        <v>13.32</v>
      </c>
    </row>
    <row r="1237" spans="1:10" ht="25.5" x14ac:dyDescent="0.2">
      <c r="A1237" s="252"/>
      <c r="B1237" s="253"/>
      <c r="C1237" s="253"/>
      <c r="D1237" s="253"/>
      <c r="E1237" s="253" t="s">
        <v>926</v>
      </c>
      <c r="F1237" s="254">
        <v>0.36722515492311225</v>
      </c>
      <c r="G1237" s="253" t="s">
        <v>927</v>
      </c>
      <c r="H1237" s="254">
        <v>0.43</v>
      </c>
      <c r="I1237" s="253" t="s">
        <v>928</v>
      </c>
      <c r="J1237" s="255">
        <v>0.8</v>
      </c>
    </row>
    <row r="1238" spans="1:10" ht="26.25" thickBot="1" x14ac:dyDescent="0.25">
      <c r="A1238" s="252"/>
      <c r="B1238" s="253"/>
      <c r="C1238" s="253"/>
      <c r="D1238" s="253"/>
      <c r="E1238" s="253" t="s">
        <v>929</v>
      </c>
      <c r="F1238" s="254">
        <v>4.1100000000000003</v>
      </c>
      <c r="G1238" s="253"/>
      <c r="H1238" s="256" t="s">
        <v>930</v>
      </c>
      <c r="I1238" s="256"/>
      <c r="J1238" s="255">
        <v>22.11</v>
      </c>
    </row>
    <row r="1239" spans="1:10" ht="15" thickTop="1" x14ac:dyDescent="0.2">
      <c r="A1239" s="257"/>
      <c r="B1239" s="241"/>
      <c r="C1239" s="241"/>
      <c r="D1239" s="241"/>
      <c r="E1239" s="241"/>
      <c r="F1239" s="241"/>
      <c r="G1239" s="241"/>
      <c r="H1239" s="241"/>
      <c r="I1239" s="241"/>
      <c r="J1239" s="258"/>
    </row>
    <row r="1240" spans="1:10" ht="30" x14ac:dyDescent="0.2">
      <c r="A1240" s="259" t="s">
        <v>447</v>
      </c>
      <c r="B1240" s="227" t="s">
        <v>786</v>
      </c>
      <c r="C1240" s="227" t="s">
        <v>787</v>
      </c>
      <c r="D1240" s="227" t="s">
        <v>788</v>
      </c>
      <c r="E1240" s="231" t="s">
        <v>789</v>
      </c>
      <c r="F1240" s="231"/>
      <c r="G1240" s="227" t="s">
        <v>790</v>
      </c>
      <c r="H1240" s="227" t="s">
        <v>791</v>
      </c>
      <c r="I1240" s="227" t="s">
        <v>792</v>
      </c>
      <c r="J1240" s="260" t="s">
        <v>793</v>
      </c>
    </row>
    <row r="1241" spans="1:10" ht="25.5" x14ac:dyDescent="0.2">
      <c r="A1241" s="261" t="s">
        <v>909</v>
      </c>
      <c r="B1241" s="228" t="s">
        <v>448</v>
      </c>
      <c r="C1241" s="228" t="s">
        <v>4</v>
      </c>
      <c r="D1241" s="228" t="s">
        <v>449</v>
      </c>
      <c r="E1241" s="232" t="s">
        <v>910</v>
      </c>
      <c r="F1241" s="232"/>
      <c r="G1241" s="228" t="s">
        <v>6</v>
      </c>
      <c r="H1241" s="233">
        <v>1</v>
      </c>
      <c r="I1241" s="234">
        <v>74.75</v>
      </c>
      <c r="J1241" s="262">
        <v>74.75</v>
      </c>
    </row>
    <row r="1242" spans="1:10" ht="25.5" x14ac:dyDescent="0.2">
      <c r="A1242" s="248" t="s">
        <v>911</v>
      </c>
      <c r="B1242" s="229" t="s">
        <v>1871</v>
      </c>
      <c r="C1242" s="229" t="s">
        <v>4</v>
      </c>
      <c r="D1242" s="229" t="s">
        <v>1872</v>
      </c>
      <c r="E1242" s="235" t="s">
        <v>910</v>
      </c>
      <c r="F1242" s="235"/>
      <c r="G1242" s="229" t="s">
        <v>914</v>
      </c>
      <c r="H1242" s="236">
        <v>0.3</v>
      </c>
      <c r="I1242" s="237">
        <v>22.57</v>
      </c>
      <c r="J1242" s="249">
        <v>6.77</v>
      </c>
    </row>
    <row r="1243" spans="1:10" ht="25.5" x14ac:dyDescent="0.2">
      <c r="A1243" s="248" t="s">
        <v>911</v>
      </c>
      <c r="B1243" s="229" t="s">
        <v>915</v>
      </c>
      <c r="C1243" s="229" t="s">
        <v>4</v>
      </c>
      <c r="D1243" s="229" t="s">
        <v>916</v>
      </c>
      <c r="E1243" s="235" t="s">
        <v>910</v>
      </c>
      <c r="F1243" s="235"/>
      <c r="G1243" s="229" t="s">
        <v>914</v>
      </c>
      <c r="H1243" s="236">
        <v>0.3</v>
      </c>
      <c r="I1243" s="237">
        <v>18.16</v>
      </c>
      <c r="J1243" s="249">
        <v>5.44</v>
      </c>
    </row>
    <row r="1244" spans="1:10" x14ac:dyDescent="0.2">
      <c r="A1244" s="250" t="s">
        <v>917</v>
      </c>
      <c r="B1244" s="230" t="s">
        <v>1016</v>
      </c>
      <c r="C1244" s="230" t="s">
        <v>4</v>
      </c>
      <c r="D1244" s="230" t="s">
        <v>1017</v>
      </c>
      <c r="E1244" s="238" t="s">
        <v>920</v>
      </c>
      <c r="F1244" s="238"/>
      <c r="G1244" s="230" t="s">
        <v>121</v>
      </c>
      <c r="H1244" s="239">
        <v>0.01</v>
      </c>
      <c r="I1244" s="240">
        <v>13.16</v>
      </c>
      <c r="J1244" s="251">
        <v>0.13</v>
      </c>
    </row>
    <row r="1245" spans="1:10" x14ac:dyDescent="0.2">
      <c r="A1245" s="250" t="s">
        <v>917</v>
      </c>
      <c r="B1245" s="230" t="s">
        <v>1873</v>
      </c>
      <c r="C1245" s="230" t="s">
        <v>4</v>
      </c>
      <c r="D1245" s="230" t="s">
        <v>1874</v>
      </c>
      <c r="E1245" s="238" t="s">
        <v>920</v>
      </c>
      <c r="F1245" s="238"/>
      <c r="G1245" s="230" t="s">
        <v>1157</v>
      </c>
      <c r="H1245" s="239">
        <v>2</v>
      </c>
      <c r="I1245" s="240">
        <v>4.16</v>
      </c>
      <c r="J1245" s="251">
        <v>8.32</v>
      </c>
    </row>
    <row r="1246" spans="1:10" x14ac:dyDescent="0.2">
      <c r="A1246" s="250" t="s">
        <v>917</v>
      </c>
      <c r="B1246" s="230" t="s">
        <v>1875</v>
      </c>
      <c r="C1246" s="230" t="s">
        <v>4</v>
      </c>
      <c r="D1246" s="230" t="s">
        <v>1876</v>
      </c>
      <c r="E1246" s="238" t="s">
        <v>920</v>
      </c>
      <c r="F1246" s="238"/>
      <c r="G1246" s="230" t="s">
        <v>6</v>
      </c>
      <c r="H1246" s="239">
        <v>1.1000000000000001</v>
      </c>
      <c r="I1246" s="240">
        <v>49.18</v>
      </c>
      <c r="J1246" s="251">
        <v>54.09</v>
      </c>
    </row>
    <row r="1247" spans="1:10" ht="25.5" x14ac:dyDescent="0.2">
      <c r="A1247" s="252"/>
      <c r="B1247" s="253"/>
      <c r="C1247" s="253"/>
      <c r="D1247" s="253"/>
      <c r="E1247" s="253" t="s">
        <v>926</v>
      </c>
      <c r="F1247" s="254">
        <v>3.8650447555657563</v>
      </c>
      <c r="G1247" s="253" t="s">
        <v>927</v>
      </c>
      <c r="H1247" s="254">
        <v>4.55</v>
      </c>
      <c r="I1247" s="253" t="s">
        <v>928</v>
      </c>
      <c r="J1247" s="255">
        <v>8.42</v>
      </c>
    </row>
    <row r="1248" spans="1:10" ht="26.25" thickBot="1" x14ac:dyDescent="0.25">
      <c r="A1248" s="252"/>
      <c r="B1248" s="253"/>
      <c r="C1248" s="253"/>
      <c r="D1248" s="253"/>
      <c r="E1248" s="253" t="s">
        <v>929</v>
      </c>
      <c r="F1248" s="254">
        <v>17.100000000000001</v>
      </c>
      <c r="G1248" s="253"/>
      <c r="H1248" s="256" t="s">
        <v>930</v>
      </c>
      <c r="I1248" s="256"/>
      <c r="J1248" s="255">
        <v>91.85</v>
      </c>
    </row>
    <row r="1249" spans="1:10" ht="15" thickTop="1" x14ac:dyDescent="0.2">
      <c r="A1249" s="257"/>
      <c r="B1249" s="241"/>
      <c r="C1249" s="241"/>
      <c r="D1249" s="241"/>
      <c r="E1249" s="241"/>
      <c r="F1249" s="241"/>
      <c r="G1249" s="241"/>
      <c r="H1249" s="241"/>
      <c r="I1249" s="241"/>
      <c r="J1249" s="258"/>
    </row>
    <row r="1250" spans="1:10" ht="30" x14ac:dyDescent="0.2">
      <c r="A1250" s="259" t="s">
        <v>450</v>
      </c>
      <c r="B1250" s="227" t="s">
        <v>786</v>
      </c>
      <c r="C1250" s="227" t="s">
        <v>787</v>
      </c>
      <c r="D1250" s="227" t="s">
        <v>788</v>
      </c>
      <c r="E1250" s="231" t="s">
        <v>789</v>
      </c>
      <c r="F1250" s="231"/>
      <c r="G1250" s="227" t="s">
        <v>790</v>
      </c>
      <c r="H1250" s="227" t="s">
        <v>791</v>
      </c>
      <c r="I1250" s="227" t="s">
        <v>792</v>
      </c>
      <c r="J1250" s="260" t="s">
        <v>793</v>
      </c>
    </row>
    <row r="1251" spans="1:10" ht="25.5" x14ac:dyDescent="0.2">
      <c r="A1251" s="261" t="s">
        <v>909</v>
      </c>
      <c r="B1251" s="228" t="s">
        <v>451</v>
      </c>
      <c r="C1251" s="228" t="s">
        <v>4</v>
      </c>
      <c r="D1251" s="228" t="s">
        <v>452</v>
      </c>
      <c r="E1251" s="232" t="s">
        <v>910</v>
      </c>
      <c r="F1251" s="232"/>
      <c r="G1251" s="228" t="s">
        <v>109</v>
      </c>
      <c r="H1251" s="233">
        <v>1</v>
      </c>
      <c r="I1251" s="234">
        <v>86.5</v>
      </c>
      <c r="J1251" s="262">
        <v>86.5</v>
      </c>
    </row>
    <row r="1252" spans="1:10" ht="25.5" x14ac:dyDescent="0.2">
      <c r="A1252" s="248" t="s">
        <v>911</v>
      </c>
      <c r="B1252" s="229" t="s">
        <v>1553</v>
      </c>
      <c r="C1252" s="229" t="s">
        <v>4</v>
      </c>
      <c r="D1252" s="229" t="s">
        <v>1494</v>
      </c>
      <c r="E1252" s="235" t="s">
        <v>910</v>
      </c>
      <c r="F1252" s="235"/>
      <c r="G1252" s="229" t="s">
        <v>914</v>
      </c>
      <c r="H1252" s="236">
        <v>0.5</v>
      </c>
      <c r="I1252" s="237">
        <v>22.69</v>
      </c>
      <c r="J1252" s="249">
        <v>11.34</v>
      </c>
    </row>
    <row r="1253" spans="1:10" ht="25.5" x14ac:dyDescent="0.2">
      <c r="A1253" s="248" t="s">
        <v>911</v>
      </c>
      <c r="B1253" s="229" t="s">
        <v>1230</v>
      </c>
      <c r="C1253" s="229" t="s">
        <v>4</v>
      </c>
      <c r="D1253" s="229" t="s">
        <v>938</v>
      </c>
      <c r="E1253" s="235" t="s">
        <v>910</v>
      </c>
      <c r="F1253" s="235"/>
      <c r="G1253" s="229" t="s">
        <v>914</v>
      </c>
      <c r="H1253" s="236">
        <v>0.3</v>
      </c>
      <c r="I1253" s="237">
        <v>22.81</v>
      </c>
      <c r="J1253" s="249">
        <v>6.84</v>
      </c>
    </row>
    <row r="1254" spans="1:10" ht="25.5" x14ac:dyDescent="0.2">
      <c r="A1254" s="248" t="s">
        <v>911</v>
      </c>
      <c r="B1254" s="229" t="s">
        <v>915</v>
      </c>
      <c r="C1254" s="229" t="s">
        <v>4</v>
      </c>
      <c r="D1254" s="229" t="s">
        <v>916</v>
      </c>
      <c r="E1254" s="235" t="s">
        <v>910</v>
      </c>
      <c r="F1254" s="235"/>
      <c r="G1254" s="229" t="s">
        <v>914</v>
      </c>
      <c r="H1254" s="236">
        <v>0.8</v>
      </c>
      <c r="I1254" s="237">
        <v>18.16</v>
      </c>
      <c r="J1254" s="249">
        <v>14.52</v>
      </c>
    </row>
    <row r="1255" spans="1:10" x14ac:dyDescent="0.2">
      <c r="A1255" s="250" t="s">
        <v>917</v>
      </c>
      <c r="B1255" s="230" t="s">
        <v>1877</v>
      </c>
      <c r="C1255" s="230" t="s">
        <v>4</v>
      </c>
      <c r="D1255" s="230" t="s">
        <v>1878</v>
      </c>
      <c r="E1255" s="238" t="s">
        <v>920</v>
      </c>
      <c r="F1255" s="238"/>
      <c r="G1255" s="230" t="s">
        <v>1879</v>
      </c>
      <c r="H1255" s="239">
        <v>0.5</v>
      </c>
      <c r="I1255" s="240">
        <v>107.6</v>
      </c>
      <c r="J1255" s="251">
        <v>53.8</v>
      </c>
    </row>
    <row r="1256" spans="1:10" ht="25.5" x14ac:dyDescent="0.2">
      <c r="A1256" s="252"/>
      <c r="B1256" s="253"/>
      <c r="C1256" s="253"/>
      <c r="D1256" s="253"/>
      <c r="E1256" s="253" t="s">
        <v>926</v>
      </c>
      <c r="F1256" s="254">
        <v>10.328207482212532</v>
      </c>
      <c r="G1256" s="253" t="s">
        <v>927</v>
      </c>
      <c r="H1256" s="254">
        <v>12.17</v>
      </c>
      <c r="I1256" s="253" t="s">
        <v>928</v>
      </c>
      <c r="J1256" s="255">
        <v>22.5</v>
      </c>
    </row>
    <row r="1257" spans="1:10" ht="26.25" thickBot="1" x14ac:dyDescent="0.25">
      <c r="A1257" s="252"/>
      <c r="B1257" s="253"/>
      <c r="C1257" s="253"/>
      <c r="D1257" s="253"/>
      <c r="E1257" s="253" t="s">
        <v>929</v>
      </c>
      <c r="F1257" s="254">
        <v>19.79</v>
      </c>
      <c r="G1257" s="253"/>
      <c r="H1257" s="256" t="s">
        <v>930</v>
      </c>
      <c r="I1257" s="256"/>
      <c r="J1257" s="255">
        <v>106.29</v>
      </c>
    </row>
    <row r="1258" spans="1:10" ht="15" thickTop="1" x14ac:dyDescent="0.2">
      <c r="A1258" s="257"/>
      <c r="B1258" s="241"/>
      <c r="C1258" s="241"/>
      <c r="D1258" s="241"/>
      <c r="E1258" s="241"/>
      <c r="F1258" s="241"/>
      <c r="G1258" s="241"/>
      <c r="H1258" s="241"/>
      <c r="I1258" s="241"/>
      <c r="J1258" s="258"/>
    </row>
    <row r="1259" spans="1:10" ht="30" x14ac:dyDescent="0.2">
      <c r="A1259" s="259" t="s">
        <v>454</v>
      </c>
      <c r="B1259" s="227" t="s">
        <v>786</v>
      </c>
      <c r="C1259" s="227" t="s">
        <v>787</v>
      </c>
      <c r="D1259" s="227" t="s">
        <v>788</v>
      </c>
      <c r="E1259" s="231" t="s">
        <v>789</v>
      </c>
      <c r="F1259" s="231"/>
      <c r="G1259" s="227" t="s">
        <v>790</v>
      </c>
      <c r="H1259" s="227" t="s">
        <v>791</v>
      </c>
      <c r="I1259" s="227" t="s">
        <v>792</v>
      </c>
      <c r="J1259" s="260" t="s">
        <v>793</v>
      </c>
    </row>
    <row r="1260" spans="1:10" ht="25.5" x14ac:dyDescent="0.2">
      <c r="A1260" s="261" t="s">
        <v>909</v>
      </c>
      <c r="B1260" s="228" t="s">
        <v>455</v>
      </c>
      <c r="C1260" s="228" t="s">
        <v>37</v>
      </c>
      <c r="D1260" s="228" t="s">
        <v>456</v>
      </c>
      <c r="E1260" s="232" t="s">
        <v>1129</v>
      </c>
      <c r="F1260" s="232"/>
      <c r="G1260" s="228" t="s">
        <v>6</v>
      </c>
      <c r="H1260" s="233">
        <v>1</v>
      </c>
      <c r="I1260" s="234">
        <v>446.74</v>
      </c>
      <c r="J1260" s="262">
        <v>446.74</v>
      </c>
    </row>
    <row r="1261" spans="1:10" ht="25.5" x14ac:dyDescent="0.2">
      <c r="A1261" s="248" t="s">
        <v>911</v>
      </c>
      <c r="B1261" s="229" t="s">
        <v>937</v>
      </c>
      <c r="C1261" s="229" t="s">
        <v>21</v>
      </c>
      <c r="D1261" s="229" t="s">
        <v>938</v>
      </c>
      <c r="E1261" s="235" t="s">
        <v>934</v>
      </c>
      <c r="F1261" s="235"/>
      <c r="G1261" s="229" t="s">
        <v>914</v>
      </c>
      <c r="H1261" s="236">
        <v>1</v>
      </c>
      <c r="I1261" s="237">
        <v>26.6</v>
      </c>
      <c r="J1261" s="249">
        <v>26.6</v>
      </c>
    </row>
    <row r="1262" spans="1:10" ht="25.5" x14ac:dyDescent="0.2">
      <c r="A1262" s="248" t="s">
        <v>911</v>
      </c>
      <c r="B1262" s="229" t="s">
        <v>939</v>
      </c>
      <c r="C1262" s="229" t="s">
        <v>21</v>
      </c>
      <c r="D1262" s="229" t="s">
        <v>916</v>
      </c>
      <c r="E1262" s="235" t="s">
        <v>934</v>
      </c>
      <c r="F1262" s="235"/>
      <c r="G1262" s="229" t="s">
        <v>914</v>
      </c>
      <c r="H1262" s="236">
        <v>1</v>
      </c>
      <c r="I1262" s="237">
        <v>21.14</v>
      </c>
      <c r="J1262" s="249">
        <v>21.14</v>
      </c>
    </row>
    <row r="1263" spans="1:10" x14ac:dyDescent="0.2">
      <c r="A1263" s="250" t="s">
        <v>917</v>
      </c>
      <c r="B1263" s="230" t="s">
        <v>1880</v>
      </c>
      <c r="C1263" s="230" t="s">
        <v>37</v>
      </c>
      <c r="D1263" s="230" t="s">
        <v>1881</v>
      </c>
      <c r="E1263" s="238" t="s">
        <v>920</v>
      </c>
      <c r="F1263" s="238"/>
      <c r="G1263" s="230" t="s">
        <v>6</v>
      </c>
      <c r="H1263" s="239">
        <v>1</v>
      </c>
      <c r="I1263" s="240">
        <v>399</v>
      </c>
      <c r="J1263" s="251">
        <v>399</v>
      </c>
    </row>
    <row r="1264" spans="1:10" ht="25.5" x14ac:dyDescent="0.2">
      <c r="A1264" s="252"/>
      <c r="B1264" s="253"/>
      <c r="C1264" s="253"/>
      <c r="D1264" s="253"/>
      <c r="E1264" s="253" t="s">
        <v>926</v>
      </c>
      <c r="F1264" s="254">
        <v>15.1893505</v>
      </c>
      <c r="G1264" s="253" t="s">
        <v>927</v>
      </c>
      <c r="H1264" s="254">
        <v>17.899999999999999</v>
      </c>
      <c r="I1264" s="253" t="s">
        <v>928</v>
      </c>
      <c r="J1264" s="255">
        <v>33.090000000000003</v>
      </c>
    </row>
    <row r="1265" spans="1:10" ht="26.25" thickBot="1" x14ac:dyDescent="0.25">
      <c r="A1265" s="252"/>
      <c r="B1265" s="253"/>
      <c r="C1265" s="253"/>
      <c r="D1265" s="253"/>
      <c r="E1265" s="253" t="s">
        <v>929</v>
      </c>
      <c r="F1265" s="254">
        <v>102.21</v>
      </c>
      <c r="G1265" s="253"/>
      <c r="H1265" s="256" t="s">
        <v>930</v>
      </c>
      <c r="I1265" s="256"/>
      <c r="J1265" s="255">
        <v>548.95000000000005</v>
      </c>
    </row>
    <row r="1266" spans="1:10" ht="15" thickTop="1" x14ac:dyDescent="0.2">
      <c r="A1266" s="257"/>
      <c r="B1266" s="241"/>
      <c r="C1266" s="241"/>
      <c r="D1266" s="241"/>
      <c r="E1266" s="241"/>
      <c r="F1266" s="241"/>
      <c r="G1266" s="241"/>
      <c r="H1266" s="241"/>
      <c r="I1266" s="241"/>
      <c r="J1266" s="258"/>
    </row>
    <row r="1267" spans="1:10" ht="30" x14ac:dyDescent="0.2">
      <c r="A1267" s="259" t="s">
        <v>458</v>
      </c>
      <c r="B1267" s="227" t="s">
        <v>786</v>
      </c>
      <c r="C1267" s="227" t="s">
        <v>787</v>
      </c>
      <c r="D1267" s="227" t="s">
        <v>788</v>
      </c>
      <c r="E1267" s="231" t="s">
        <v>789</v>
      </c>
      <c r="F1267" s="231"/>
      <c r="G1267" s="227" t="s">
        <v>790</v>
      </c>
      <c r="H1267" s="227" t="s">
        <v>791</v>
      </c>
      <c r="I1267" s="227" t="s">
        <v>792</v>
      </c>
      <c r="J1267" s="260" t="s">
        <v>793</v>
      </c>
    </row>
    <row r="1268" spans="1:10" ht="51" x14ac:dyDescent="0.2">
      <c r="A1268" s="261" t="s">
        <v>909</v>
      </c>
      <c r="B1268" s="228" t="s">
        <v>459</v>
      </c>
      <c r="C1268" s="228" t="s">
        <v>21</v>
      </c>
      <c r="D1268" s="228" t="s">
        <v>460</v>
      </c>
      <c r="E1268" s="232" t="s">
        <v>1043</v>
      </c>
      <c r="F1268" s="232"/>
      <c r="G1268" s="228" t="s">
        <v>11</v>
      </c>
      <c r="H1268" s="233">
        <v>1</v>
      </c>
      <c r="I1268" s="234">
        <v>1213.24</v>
      </c>
      <c r="J1268" s="262">
        <v>1213.24</v>
      </c>
    </row>
    <row r="1269" spans="1:10" ht="51" x14ac:dyDescent="0.2">
      <c r="A1269" s="248" t="s">
        <v>911</v>
      </c>
      <c r="B1269" s="229" t="s">
        <v>1882</v>
      </c>
      <c r="C1269" s="229" t="s">
        <v>21</v>
      </c>
      <c r="D1269" s="229" t="s">
        <v>1883</v>
      </c>
      <c r="E1269" s="235" t="s">
        <v>934</v>
      </c>
      <c r="F1269" s="235"/>
      <c r="G1269" s="229" t="s">
        <v>102</v>
      </c>
      <c r="H1269" s="236">
        <v>1.9400000000000001E-2</v>
      </c>
      <c r="I1269" s="237">
        <v>862.67</v>
      </c>
      <c r="J1269" s="249">
        <v>16.73</v>
      </c>
    </row>
    <row r="1270" spans="1:10" ht="25.5" x14ac:dyDescent="0.2">
      <c r="A1270" s="248" t="s">
        <v>911</v>
      </c>
      <c r="B1270" s="229" t="s">
        <v>932</v>
      </c>
      <c r="C1270" s="229" t="s">
        <v>21</v>
      </c>
      <c r="D1270" s="229" t="s">
        <v>933</v>
      </c>
      <c r="E1270" s="235" t="s">
        <v>934</v>
      </c>
      <c r="F1270" s="235"/>
      <c r="G1270" s="229" t="s">
        <v>914</v>
      </c>
      <c r="H1270" s="236">
        <v>0.63419999999999999</v>
      </c>
      <c r="I1270" s="237">
        <v>22.03</v>
      </c>
      <c r="J1270" s="249">
        <v>13.97</v>
      </c>
    </row>
    <row r="1271" spans="1:10" ht="25.5" x14ac:dyDescent="0.2">
      <c r="A1271" s="248" t="s">
        <v>911</v>
      </c>
      <c r="B1271" s="229" t="s">
        <v>935</v>
      </c>
      <c r="C1271" s="229" t="s">
        <v>21</v>
      </c>
      <c r="D1271" s="229" t="s">
        <v>936</v>
      </c>
      <c r="E1271" s="235" t="s">
        <v>934</v>
      </c>
      <c r="F1271" s="235"/>
      <c r="G1271" s="229" t="s">
        <v>914</v>
      </c>
      <c r="H1271" s="236">
        <v>0.63419999999999999</v>
      </c>
      <c r="I1271" s="237">
        <v>26.91</v>
      </c>
      <c r="J1271" s="249">
        <v>17.059999999999999</v>
      </c>
    </row>
    <row r="1272" spans="1:10" ht="38.25" x14ac:dyDescent="0.2">
      <c r="A1272" s="250" t="s">
        <v>917</v>
      </c>
      <c r="B1272" s="230" t="s">
        <v>1884</v>
      </c>
      <c r="C1272" s="230" t="s">
        <v>21</v>
      </c>
      <c r="D1272" s="230" t="s">
        <v>1885</v>
      </c>
      <c r="E1272" s="238" t="s">
        <v>920</v>
      </c>
      <c r="F1272" s="238"/>
      <c r="G1272" s="230" t="s">
        <v>11</v>
      </c>
      <c r="H1272" s="239">
        <v>1</v>
      </c>
      <c r="I1272" s="240">
        <v>1165.48</v>
      </c>
      <c r="J1272" s="251">
        <v>1165.48</v>
      </c>
    </row>
    <row r="1273" spans="1:10" ht="25.5" x14ac:dyDescent="0.2">
      <c r="A1273" s="252"/>
      <c r="B1273" s="253"/>
      <c r="C1273" s="253"/>
      <c r="D1273" s="253"/>
      <c r="E1273" s="253" t="s">
        <v>926</v>
      </c>
      <c r="F1273" s="254">
        <v>11.319715400504935</v>
      </c>
      <c r="G1273" s="253" t="s">
        <v>927</v>
      </c>
      <c r="H1273" s="254">
        <v>13.34</v>
      </c>
      <c r="I1273" s="253" t="s">
        <v>928</v>
      </c>
      <c r="J1273" s="255">
        <v>24.66</v>
      </c>
    </row>
    <row r="1274" spans="1:10" ht="26.25" thickBot="1" x14ac:dyDescent="0.25">
      <c r="A1274" s="252"/>
      <c r="B1274" s="253"/>
      <c r="C1274" s="253"/>
      <c r="D1274" s="253"/>
      <c r="E1274" s="253" t="s">
        <v>929</v>
      </c>
      <c r="F1274" s="254">
        <v>277.58</v>
      </c>
      <c r="G1274" s="253"/>
      <c r="H1274" s="256" t="s">
        <v>930</v>
      </c>
      <c r="I1274" s="256"/>
      <c r="J1274" s="255">
        <v>1490.82</v>
      </c>
    </row>
    <row r="1275" spans="1:10" ht="15" thickTop="1" x14ac:dyDescent="0.2">
      <c r="A1275" s="257"/>
      <c r="B1275" s="241"/>
      <c r="C1275" s="241"/>
      <c r="D1275" s="241"/>
      <c r="E1275" s="241"/>
      <c r="F1275" s="241"/>
      <c r="G1275" s="241"/>
      <c r="H1275" s="241"/>
      <c r="I1275" s="241"/>
      <c r="J1275" s="258"/>
    </row>
    <row r="1276" spans="1:10" ht="30" x14ac:dyDescent="0.2">
      <c r="A1276" s="259" t="s">
        <v>462</v>
      </c>
      <c r="B1276" s="227" t="s">
        <v>786</v>
      </c>
      <c r="C1276" s="227" t="s">
        <v>787</v>
      </c>
      <c r="D1276" s="227" t="s">
        <v>788</v>
      </c>
      <c r="E1276" s="231" t="s">
        <v>789</v>
      </c>
      <c r="F1276" s="231"/>
      <c r="G1276" s="227" t="s">
        <v>790</v>
      </c>
      <c r="H1276" s="227" t="s">
        <v>791</v>
      </c>
      <c r="I1276" s="227" t="s">
        <v>792</v>
      </c>
      <c r="J1276" s="260" t="s">
        <v>793</v>
      </c>
    </row>
    <row r="1277" spans="1:10" ht="25.5" x14ac:dyDescent="0.2">
      <c r="A1277" s="261" t="s">
        <v>909</v>
      </c>
      <c r="B1277" s="228" t="s">
        <v>463</v>
      </c>
      <c r="C1277" s="228" t="s">
        <v>9</v>
      </c>
      <c r="D1277" s="228" t="s">
        <v>464</v>
      </c>
      <c r="E1277" s="232" t="s">
        <v>1656</v>
      </c>
      <c r="F1277" s="232"/>
      <c r="G1277" s="228" t="s">
        <v>109</v>
      </c>
      <c r="H1277" s="233">
        <v>1</v>
      </c>
      <c r="I1277" s="234">
        <v>108.68</v>
      </c>
      <c r="J1277" s="262">
        <v>108.68</v>
      </c>
    </row>
    <row r="1278" spans="1:10" ht="25.5" x14ac:dyDescent="0.2">
      <c r="A1278" s="248" t="s">
        <v>911</v>
      </c>
      <c r="B1278" s="229" t="s">
        <v>932</v>
      </c>
      <c r="C1278" s="229" t="s">
        <v>21</v>
      </c>
      <c r="D1278" s="229" t="s">
        <v>933</v>
      </c>
      <c r="E1278" s="235" t="s">
        <v>934</v>
      </c>
      <c r="F1278" s="235"/>
      <c r="G1278" s="229" t="s">
        <v>914</v>
      </c>
      <c r="H1278" s="236">
        <v>0.19800000000000001</v>
      </c>
      <c r="I1278" s="237">
        <v>22.03</v>
      </c>
      <c r="J1278" s="249">
        <v>4.3600000000000003</v>
      </c>
    </row>
    <row r="1279" spans="1:10" ht="25.5" x14ac:dyDescent="0.2">
      <c r="A1279" s="248" t="s">
        <v>911</v>
      </c>
      <c r="B1279" s="229" t="s">
        <v>935</v>
      </c>
      <c r="C1279" s="229" t="s">
        <v>21</v>
      </c>
      <c r="D1279" s="229" t="s">
        <v>936</v>
      </c>
      <c r="E1279" s="235" t="s">
        <v>934</v>
      </c>
      <c r="F1279" s="235"/>
      <c r="G1279" s="229" t="s">
        <v>914</v>
      </c>
      <c r="H1279" s="236">
        <v>0.19800000000000001</v>
      </c>
      <c r="I1279" s="237">
        <v>26.91</v>
      </c>
      <c r="J1279" s="249">
        <v>5.32</v>
      </c>
    </row>
    <row r="1280" spans="1:10" ht="25.5" x14ac:dyDescent="0.2">
      <c r="A1280" s="250" t="s">
        <v>917</v>
      </c>
      <c r="B1280" s="230" t="s">
        <v>1886</v>
      </c>
      <c r="C1280" s="230" t="s">
        <v>9</v>
      </c>
      <c r="D1280" s="230" t="s">
        <v>1887</v>
      </c>
      <c r="E1280" s="238" t="s">
        <v>920</v>
      </c>
      <c r="F1280" s="238"/>
      <c r="G1280" s="230" t="s">
        <v>11</v>
      </c>
      <c r="H1280" s="239">
        <v>1</v>
      </c>
      <c r="I1280" s="240">
        <v>99</v>
      </c>
      <c r="J1280" s="251">
        <v>99</v>
      </c>
    </row>
    <row r="1281" spans="1:10" ht="25.5" x14ac:dyDescent="0.2">
      <c r="A1281" s="252"/>
      <c r="B1281" s="253"/>
      <c r="C1281" s="253"/>
      <c r="D1281" s="253"/>
      <c r="E1281" s="253" t="s">
        <v>926</v>
      </c>
      <c r="F1281" s="254">
        <v>3.0984622446637595</v>
      </c>
      <c r="G1281" s="253" t="s">
        <v>927</v>
      </c>
      <c r="H1281" s="254">
        <v>3.65</v>
      </c>
      <c r="I1281" s="253" t="s">
        <v>928</v>
      </c>
      <c r="J1281" s="255">
        <v>6.75</v>
      </c>
    </row>
    <row r="1282" spans="1:10" ht="26.25" thickBot="1" x14ac:dyDescent="0.25">
      <c r="A1282" s="252"/>
      <c r="B1282" s="253"/>
      <c r="C1282" s="253"/>
      <c r="D1282" s="253"/>
      <c r="E1282" s="253" t="s">
        <v>929</v>
      </c>
      <c r="F1282" s="254">
        <v>24.86</v>
      </c>
      <c r="G1282" s="253"/>
      <c r="H1282" s="256" t="s">
        <v>930</v>
      </c>
      <c r="I1282" s="256"/>
      <c r="J1282" s="255">
        <v>133.54</v>
      </c>
    </row>
    <row r="1283" spans="1:10" ht="15" thickTop="1" x14ac:dyDescent="0.2">
      <c r="A1283" s="257"/>
      <c r="B1283" s="241"/>
      <c r="C1283" s="241"/>
      <c r="D1283" s="241"/>
      <c r="E1283" s="241"/>
      <c r="F1283" s="241"/>
      <c r="G1283" s="241"/>
      <c r="H1283" s="241"/>
      <c r="I1283" s="241"/>
      <c r="J1283" s="258"/>
    </row>
    <row r="1284" spans="1:10" ht="30" x14ac:dyDescent="0.2">
      <c r="A1284" s="259" t="s">
        <v>468</v>
      </c>
      <c r="B1284" s="227" t="s">
        <v>786</v>
      </c>
      <c r="C1284" s="227" t="s">
        <v>787</v>
      </c>
      <c r="D1284" s="227" t="s">
        <v>788</v>
      </c>
      <c r="E1284" s="231" t="s">
        <v>789</v>
      </c>
      <c r="F1284" s="231"/>
      <c r="G1284" s="227" t="s">
        <v>790</v>
      </c>
      <c r="H1284" s="227" t="s">
        <v>791</v>
      </c>
      <c r="I1284" s="227" t="s">
        <v>792</v>
      </c>
      <c r="J1284" s="260" t="s">
        <v>793</v>
      </c>
    </row>
    <row r="1285" spans="1:10" ht="25.5" x14ac:dyDescent="0.2">
      <c r="A1285" s="261" t="s">
        <v>909</v>
      </c>
      <c r="B1285" s="228" t="s">
        <v>469</v>
      </c>
      <c r="C1285" s="228" t="s">
        <v>4</v>
      </c>
      <c r="D1285" s="228" t="s">
        <v>470</v>
      </c>
      <c r="E1285" s="232" t="s">
        <v>910</v>
      </c>
      <c r="F1285" s="232"/>
      <c r="G1285" s="228" t="s">
        <v>6</v>
      </c>
      <c r="H1285" s="233">
        <v>1</v>
      </c>
      <c r="I1285" s="234">
        <v>72.319999999999993</v>
      </c>
      <c r="J1285" s="262">
        <v>72.319999999999993</v>
      </c>
    </row>
    <row r="1286" spans="1:10" ht="25.5" x14ac:dyDescent="0.2">
      <c r="A1286" s="248" t="s">
        <v>911</v>
      </c>
      <c r="B1286" s="229" t="s">
        <v>912</v>
      </c>
      <c r="C1286" s="229" t="s">
        <v>4</v>
      </c>
      <c r="D1286" s="229" t="s">
        <v>913</v>
      </c>
      <c r="E1286" s="235" t="s">
        <v>910</v>
      </c>
      <c r="F1286" s="235"/>
      <c r="G1286" s="229" t="s">
        <v>914</v>
      </c>
      <c r="H1286" s="236">
        <v>0.75</v>
      </c>
      <c r="I1286" s="237">
        <v>22.61</v>
      </c>
      <c r="J1286" s="249">
        <v>16.95</v>
      </c>
    </row>
    <row r="1287" spans="1:10" ht="25.5" x14ac:dyDescent="0.2">
      <c r="A1287" s="248" t="s">
        <v>911</v>
      </c>
      <c r="B1287" s="229" t="s">
        <v>915</v>
      </c>
      <c r="C1287" s="229" t="s">
        <v>4</v>
      </c>
      <c r="D1287" s="229" t="s">
        <v>916</v>
      </c>
      <c r="E1287" s="235" t="s">
        <v>910</v>
      </c>
      <c r="F1287" s="235"/>
      <c r="G1287" s="229" t="s">
        <v>914</v>
      </c>
      <c r="H1287" s="236">
        <v>0.75</v>
      </c>
      <c r="I1287" s="237">
        <v>18.16</v>
      </c>
      <c r="J1287" s="249">
        <v>13.62</v>
      </c>
    </row>
    <row r="1288" spans="1:10" x14ac:dyDescent="0.2">
      <c r="A1288" s="250" t="s">
        <v>917</v>
      </c>
      <c r="B1288" s="230" t="s">
        <v>921</v>
      </c>
      <c r="C1288" s="230" t="s">
        <v>4</v>
      </c>
      <c r="D1288" s="230" t="s">
        <v>922</v>
      </c>
      <c r="E1288" s="238" t="s">
        <v>920</v>
      </c>
      <c r="F1288" s="238"/>
      <c r="G1288" s="230" t="s">
        <v>923</v>
      </c>
      <c r="H1288" s="239">
        <v>0.06</v>
      </c>
      <c r="I1288" s="240">
        <v>150</v>
      </c>
      <c r="J1288" s="251">
        <v>9</v>
      </c>
    </row>
    <row r="1289" spans="1:10" x14ac:dyDescent="0.2">
      <c r="A1289" s="250" t="s">
        <v>917</v>
      </c>
      <c r="B1289" s="230" t="s">
        <v>1028</v>
      </c>
      <c r="C1289" s="230" t="s">
        <v>4</v>
      </c>
      <c r="D1289" s="230" t="s">
        <v>1029</v>
      </c>
      <c r="E1289" s="238" t="s">
        <v>920</v>
      </c>
      <c r="F1289" s="238"/>
      <c r="G1289" s="230" t="s">
        <v>923</v>
      </c>
      <c r="H1289" s="239">
        <v>4.8000000000000001E-2</v>
      </c>
      <c r="I1289" s="240">
        <v>85</v>
      </c>
      <c r="J1289" s="251">
        <v>4.08</v>
      </c>
    </row>
    <row r="1290" spans="1:10" x14ac:dyDescent="0.2">
      <c r="A1290" s="250" t="s">
        <v>917</v>
      </c>
      <c r="B1290" s="230" t="s">
        <v>1888</v>
      </c>
      <c r="C1290" s="230" t="s">
        <v>4</v>
      </c>
      <c r="D1290" s="230" t="s">
        <v>1889</v>
      </c>
      <c r="E1290" s="238" t="s">
        <v>920</v>
      </c>
      <c r="F1290" s="238"/>
      <c r="G1290" s="230" t="s">
        <v>812</v>
      </c>
      <c r="H1290" s="239">
        <v>0.12</v>
      </c>
      <c r="I1290" s="240">
        <v>9.98</v>
      </c>
      <c r="J1290" s="251">
        <v>1.19</v>
      </c>
    </row>
    <row r="1291" spans="1:10" x14ac:dyDescent="0.2">
      <c r="A1291" s="250" t="s">
        <v>917</v>
      </c>
      <c r="B1291" s="230" t="s">
        <v>1890</v>
      </c>
      <c r="C1291" s="230" t="s">
        <v>4</v>
      </c>
      <c r="D1291" s="230" t="s">
        <v>1891</v>
      </c>
      <c r="E1291" s="238" t="s">
        <v>920</v>
      </c>
      <c r="F1291" s="238"/>
      <c r="G1291" s="230" t="s">
        <v>121</v>
      </c>
      <c r="H1291" s="239">
        <v>0.3</v>
      </c>
      <c r="I1291" s="240">
        <v>18.88</v>
      </c>
      <c r="J1291" s="251">
        <v>5.66</v>
      </c>
    </row>
    <row r="1292" spans="1:10" x14ac:dyDescent="0.2">
      <c r="A1292" s="250" t="s">
        <v>917</v>
      </c>
      <c r="B1292" s="230" t="s">
        <v>1892</v>
      </c>
      <c r="C1292" s="230" t="s">
        <v>4</v>
      </c>
      <c r="D1292" s="230" t="s">
        <v>1893</v>
      </c>
      <c r="E1292" s="238" t="s">
        <v>920</v>
      </c>
      <c r="F1292" s="238"/>
      <c r="G1292" s="230" t="s">
        <v>6</v>
      </c>
      <c r="H1292" s="239">
        <v>0.36</v>
      </c>
      <c r="I1292" s="240">
        <v>42.56</v>
      </c>
      <c r="J1292" s="251">
        <v>15.32</v>
      </c>
    </row>
    <row r="1293" spans="1:10" x14ac:dyDescent="0.2">
      <c r="A1293" s="250" t="s">
        <v>917</v>
      </c>
      <c r="B1293" s="230" t="s">
        <v>1894</v>
      </c>
      <c r="C1293" s="230" t="s">
        <v>4</v>
      </c>
      <c r="D1293" s="230" t="s">
        <v>1895</v>
      </c>
      <c r="E1293" s="238" t="s">
        <v>920</v>
      </c>
      <c r="F1293" s="238"/>
      <c r="G1293" s="230" t="s">
        <v>923</v>
      </c>
      <c r="H1293" s="239">
        <v>3.5999999999999997E-2</v>
      </c>
      <c r="I1293" s="240">
        <v>180.83</v>
      </c>
      <c r="J1293" s="251">
        <v>6.5</v>
      </c>
    </row>
    <row r="1294" spans="1:10" ht="25.5" x14ac:dyDescent="0.2">
      <c r="A1294" s="252"/>
      <c r="B1294" s="253"/>
      <c r="C1294" s="253"/>
      <c r="D1294" s="253"/>
      <c r="E1294" s="253" t="s">
        <v>926</v>
      </c>
      <c r="F1294" s="254">
        <v>9.6809731466605466</v>
      </c>
      <c r="G1294" s="253" t="s">
        <v>927</v>
      </c>
      <c r="H1294" s="254">
        <v>11.41</v>
      </c>
      <c r="I1294" s="253" t="s">
        <v>928</v>
      </c>
      <c r="J1294" s="255">
        <v>21.09</v>
      </c>
    </row>
    <row r="1295" spans="1:10" ht="26.25" thickBot="1" x14ac:dyDescent="0.25">
      <c r="A1295" s="252"/>
      <c r="B1295" s="253"/>
      <c r="C1295" s="253"/>
      <c r="D1295" s="253"/>
      <c r="E1295" s="253" t="s">
        <v>929</v>
      </c>
      <c r="F1295" s="254">
        <v>16.54</v>
      </c>
      <c r="G1295" s="253"/>
      <c r="H1295" s="256" t="s">
        <v>930</v>
      </c>
      <c r="I1295" s="256"/>
      <c r="J1295" s="255">
        <v>88.86</v>
      </c>
    </row>
    <row r="1296" spans="1:10" ht="15" thickTop="1" x14ac:dyDescent="0.2">
      <c r="A1296" s="257"/>
      <c r="B1296" s="241"/>
      <c r="C1296" s="241"/>
      <c r="D1296" s="241"/>
      <c r="E1296" s="241"/>
      <c r="F1296" s="241"/>
      <c r="G1296" s="241"/>
      <c r="H1296" s="241"/>
      <c r="I1296" s="241"/>
      <c r="J1296" s="258"/>
    </row>
    <row r="1297" spans="1:10" ht="30" x14ac:dyDescent="0.2">
      <c r="A1297" s="259" t="s">
        <v>482</v>
      </c>
      <c r="B1297" s="227" t="s">
        <v>786</v>
      </c>
      <c r="C1297" s="227" t="s">
        <v>787</v>
      </c>
      <c r="D1297" s="227" t="s">
        <v>788</v>
      </c>
      <c r="E1297" s="231" t="s">
        <v>789</v>
      </c>
      <c r="F1297" s="231"/>
      <c r="G1297" s="227" t="s">
        <v>790</v>
      </c>
      <c r="H1297" s="227" t="s">
        <v>791</v>
      </c>
      <c r="I1297" s="227" t="s">
        <v>792</v>
      </c>
      <c r="J1297" s="260" t="s">
        <v>793</v>
      </c>
    </row>
    <row r="1298" spans="1:10" ht="25.5" x14ac:dyDescent="0.2">
      <c r="A1298" s="261" t="s">
        <v>909</v>
      </c>
      <c r="B1298" s="228" t="s">
        <v>483</v>
      </c>
      <c r="C1298" s="228" t="s">
        <v>21</v>
      </c>
      <c r="D1298" s="228" t="s">
        <v>484</v>
      </c>
      <c r="E1298" s="232" t="s">
        <v>1037</v>
      </c>
      <c r="F1298" s="232"/>
      <c r="G1298" s="228" t="s">
        <v>11</v>
      </c>
      <c r="H1298" s="233">
        <v>1</v>
      </c>
      <c r="I1298" s="234">
        <v>314.42</v>
      </c>
      <c r="J1298" s="262">
        <v>314.42</v>
      </c>
    </row>
    <row r="1299" spans="1:10" ht="25.5" x14ac:dyDescent="0.2">
      <c r="A1299" s="248" t="s">
        <v>911</v>
      </c>
      <c r="B1299" s="229" t="s">
        <v>976</v>
      </c>
      <c r="C1299" s="229" t="s">
        <v>21</v>
      </c>
      <c r="D1299" s="229" t="s">
        <v>977</v>
      </c>
      <c r="E1299" s="235" t="s">
        <v>934</v>
      </c>
      <c r="F1299" s="235"/>
      <c r="G1299" s="229" t="s">
        <v>914</v>
      </c>
      <c r="H1299" s="236">
        <v>0.94850000000000001</v>
      </c>
      <c r="I1299" s="237">
        <v>25.86</v>
      </c>
      <c r="J1299" s="249">
        <v>24.52</v>
      </c>
    </row>
    <row r="1300" spans="1:10" ht="25.5" x14ac:dyDescent="0.2">
      <c r="A1300" s="248" t="s">
        <v>911</v>
      </c>
      <c r="B1300" s="229" t="s">
        <v>939</v>
      </c>
      <c r="C1300" s="229" t="s">
        <v>21</v>
      </c>
      <c r="D1300" s="229" t="s">
        <v>916</v>
      </c>
      <c r="E1300" s="235" t="s">
        <v>934</v>
      </c>
      <c r="F1300" s="235"/>
      <c r="G1300" s="229" t="s">
        <v>914</v>
      </c>
      <c r="H1300" s="236">
        <v>0.29880000000000001</v>
      </c>
      <c r="I1300" s="237">
        <v>21.14</v>
      </c>
      <c r="J1300" s="249">
        <v>6.31</v>
      </c>
    </row>
    <row r="1301" spans="1:10" ht="38.25" x14ac:dyDescent="0.2">
      <c r="A1301" s="250" t="s">
        <v>917</v>
      </c>
      <c r="B1301" s="230" t="s">
        <v>1896</v>
      </c>
      <c r="C1301" s="230" t="s">
        <v>21</v>
      </c>
      <c r="D1301" s="230" t="s">
        <v>1897</v>
      </c>
      <c r="E1301" s="238" t="s">
        <v>920</v>
      </c>
      <c r="F1301" s="238"/>
      <c r="G1301" s="230" t="s">
        <v>11</v>
      </c>
      <c r="H1301" s="239">
        <v>6</v>
      </c>
      <c r="I1301" s="240">
        <v>18.559999999999999</v>
      </c>
      <c r="J1301" s="251">
        <v>111.36</v>
      </c>
    </row>
    <row r="1302" spans="1:10" ht="25.5" x14ac:dyDescent="0.2">
      <c r="A1302" s="250" t="s">
        <v>917</v>
      </c>
      <c r="B1302" s="230" t="s">
        <v>1898</v>
      </c>
      <c r="C1302" s="230" t="s">
        <v>21</v>
      </c>
      <c r="D1302" s="230" t="s">
        <v>1899</v>
      </c>
      <c r="E1302" s="238" t="s">
        <v>920</v>
      </c>
      <c r="F1302" s="238"/>
      <c r="G1302" s="230" t="s">
        <v>11</v>
      </c>
      <c r="H1302" s="239">
        <v>1</v>
      </c>
      <c r="I1302" s="240">
        <v>172.23</v>
      </c>
      <c r="J1302" s="251">
        <v>172.23</v>
      </c>
    </row>
    <row r="1303" spans="1:10" ht="25.5" x14ac:dyDescent="0.2">
      <c r="A1303" s="252"/>
      <c r="B1303" s="253"/>
      <c r="C1303" s="253"/>
      <c r="D1303" s="253"/>
      <c r="E1303" s="253" t="s">
        <v>926</v>
      </c>
      <c r="F1303" s="254">
        <v>10.231810879045215</v>
      </c>
      <c r="G1303" s="253" t="s">
        <v>927</v>
      </c>
      <c r="H1303" s="254">
        <v>12.06</v>
      </c>
      <c r="I1303" s="253" t="s">
        <v>928</v>
      </c>
      <c r="J1303" s="255">
        <v>22.29</v>
      </c>
    </row>
    <row r="1304" spans="1:10" ht="26.25" thickBot="1" x14ac:dyDescent="0.25">
      <c r="A1304" s="252"/>
      <c r="B1304" s="253"/>
      <c r="C1304" s="253"/>
      <c r="D1304" s="253"/>
      <c r="E1304" s="253" t="s">
        <v>929</v>
      </c>
      <c r="F1304" s="254">
        <v>71.930000000000007</v>
      </c>
      <c r="G1304" s="253"/>
      <c r="H1304" s="256" t="s">
        <v>930</v>
      </c>
      <c r="I1304" s="256"/>
      <c r="J1304" s="255">
        <v>386.35</v>
      </c>
    </row>
    <row r="1305" spans="1:10" ht="15" thickTop="1" x14ac:dyDescent="0.2">
      <c r="A1305" s="257"/>
      <c r="B1305" s="241"/>
      <c r="C1305" s="241"/>
      <c r="D1305" s="241"/>
      <c r="E1305" s="241"/>
      <c r="F1305" s="241"/>
      <c r="G1305" s="241"/>
      <c r="H1305" s="241"/>
      <c r="I1305" s="241"/>
      <c r="J1305" s="258"/>
    </row>
    <row r="1306" spans="1:10" ht="30" x14ac:dyDescent="0.2">
      <c r="A1306" s="259" t="s">
        <v>485</v>
      </c>
      <c r="B1306" s="227" t="s">
        <v>786</v>
      </c>
      <c r="C1306" s="227" t="s">
        <v>787</v>
      </c>
      <c r="D1306" s="227" t="s">
        <v>788</v>
      </c>
      <c r="E1306" s="231" t="s">
        <v>789</v>
      </c>
      <c r="F1306" s="231"/>
      <c r="G1306" s="227" t="s">
        <v>790</v>
      </c>
      <c r="H1306" s="227" t="s">
        <v>791</v>
      </c>
      <c r="I1306" s="227" t="s">
        <v>792</v>
      </c>
      <c r="J1306" s="260" t="s">
        <v>793</v>
      </c>
    </row>
    <row r="1307" spans="1:10" ht="38.25" x14ac:dyDescent="0.2">
      <c r="A1307" s="261" t="s">
        <v>909</v>
      </c>
      <c r="B1307" s="228" t="s">
        <v>486</v>
      </c>
      <c r="C1307" s="228" t="s">
        <v>21</v>
      </c>
      <c r="D1307" s="228" t="s">
        <v>487</v>
      </c>
      <c r="E1307" s="232" t="s">
        <v>1037</v>
      </c>
      <c r="F1307" s="232"/>
      <c r="G1307" s="228" t="s">
        <v>11</v>
      </c>
      <c r="H1307" s="233">
        <v>1</v>
      </c>
      <c r="I1307" s="234">
        <v>750.19</v>
      </c>
      <c r="J1307" s="262">
        <v>750.19</v>
      </c>
    </row>
    <row r="1308" spans="1:10" ht="25.5" x14ac:dyDescent="0.2">
      <c r="A1308" s="248" t="s">
        <v>911</v>
      </c>
      <c r="B1308" s="229" t="s">
        <v>976</v>
      </c>
      <c r="C1308" s="229" t="s">
        <v>21</v>
      </c>
      <c r="D1308" s="229" t="s">
        <v>977</v>
      </c>
      <c r="E1308" s="235" t="s">
        <v>934</v>
      </c>
      <c r="F1308" s="235"/>
      <c r="G1308" s="229" t="s">
        <v>914</v>
      </c>
      <c r="H1308" s="236">
        <v>1.1539999999999999</v>
      </c>
      <c r="I1308" s="237">
        <v>25.86</v>
      </c>
      <c r="J1308" s="249">
        <v>29.84</v>
      </c>
    </row>
    <row r="1309" spans="1:10" ht="25.5" x14ac:dyDescent="0.2">
      <c r="A1309" s="248" t="s">
        <v>911</v>
      </c>
      <c r="B1309" s="229" t="s">
        <v>939</v>
      </c>
      <c r="C1309" s="229" t="s">
        <v>21</v>
      </c>
      <c r="D1309" s="229" t="s">
        <v>916</v>
      </c>
      <c r="E1309" s="235" t="s">
        <v>934</v>
      </c>
      <c r="F1309" s="235"/>
      <c r="G1309" s="229" t="s">
        <v>914</v>
      </c>
      <c r="H1309" s="236">
        <v>0.55649999999999999</v>
      </c>
      <c r="I1309" s="237">
        <v>21.14</v>
      </c>
      <c r="J1309" s="249">
        <v>11.76</v>
      </c>
    </row>
    <row r="1310" spans="1:10" ht="38.25" x14ac:dyDescent="0.2">
      <c r="A1310" s="250" t="s">
        <v>917</v>
      </c>
      <c r="B1310" s="230" t="s">
        <v>1900</v>
      </c>
      <c r="C1310" s="230" t="s">
        <v>21</v>
      </c>
      <c r="D1310" s="230" t="s">
        <v>1901</v>
      </c>
      <c r="E1310" s="238" t="s">
        <v>920</v>
      </c>
      <c r="F1310" s="238"/>
      <c r="G1310" s="230" t="s">
        <v>11</v>
      </c>
      <c r="H1310" s="239">
        <v>2</v>
      </c>
      <c r="I1310" s="240">
        <v>25.04</v>
      </c>
      <c r="J1310" s="251">
        <v>50.08</v>
      </c>
    </row>
    <row r="1311" spans="1:10" ht="25.5" x14ac:dyDescent="0.2">
      <c r="A1311" s="250" t="s">
        <v>917</v>
      </c>
      <c r="B1311" s="230" t="s">
        <v>1902</v>
      </c>
      <c r="C1311" s="230" t="s">
        <v>21</v>
      </c>
      <c r="D1311" s="230" t="s">
        <v>1903</v>
      </c>
      <c r="E1311" s="238" t="s">
        <v>920</v>
      </c>
      <c r="F1311" s="238"/>
      <c r="G1311" s="230" t="s">
        <v>11</v>
      </c>
      <c r="H1311" s="239">
        <v>1</v>
      </c>
      <c r="I1311" s="240">
        <v>13.27</v>
      </c>
      <c r="J1311" s="251">
        <v>13.27</v>
      </c>
    </row>
    <row r="1312" spans="1:10" ht="38.25" x14ac:dyDescent="0.2">
      <c r="A1312" s="250" t="s">
        <v>917</v>
      </c>
      <c r="B1312" s="230" t="s">
        <v>1904</v>
      </c>
      <c r="C1312" s="230" t="s">
        <v>21</v>
      </c>
      <c r="D1312" s="230" t="s">
        <v>1905</v>
      </c>
      <c r="E1312" s="238" t="s">
        <v>920</v>
      </c>
      <c r="F1312" s="238"/>
      <c r="G1312" s="230" t="s">
        <v>11</v>
      </c>
      <c r="H1312" s="239">
        <v>1</v>
      </c>
      <c r="I1312" s="240">
        <v>637.07000000000005</v>
      </c>
      <c r="J1312" s="251">
        <v>637.07000000000005</v>
      </c>
    </row>
    <row r="1313" spans="1:10" x14ac:dyDescent="0.2">
      <c r="A1313" s="250" t="s">
        <v>917</v>
      </c>
      <c r="B1313" s="230" t="s">
        <v>1906</v>
      </c>
      <c r="C1313" s="230" t="s">
        <v>21</v>
      </c>
      <c r="D1313" s="230" t="s">
        <v>1907</v>
      </c>
      <c r="E1313" s="238" t="s">
        <v>920</v>
      </c>
      <c r="F1313" s="238"/>
      <c r="G1313" s="230" t="s">
        <v>121</v>
      </c>
      <c r="H1313" s="239">
        <v>8.8099999999999998E-2</v>
      </c>
      <c r="I1313" s="240">
        <v>92.75</v>
      </c>
      <c r="J1313" s="251">
        <v>8.17</v>
      </c>
    </row>
    <row r="1314" spans="1:10" ht="25.5" x14ac:dyDescent="0.2">
      <c r="A1314" s="252"/>
      <c r="B1314" s="253"/>
      <c r="C1314" s="253"/>
      <c r="D1314" s="253"/>
      <c r="E1314" s="253" t="s">
        <v>926</v>
      </c>
      <c r="F1314" s="254">
        <v>13.67913702088593</v>
      </c>
      <c r="G1314" s="253" t="s">
        <v>927</v>
      </c>
      <c r="H1314" s="254">
        <v>16.12</v>
      </c>
      <c r="I1314" s="253" t="s">
        <v>928</v>
      </c>
      <c r="J1314" s="255">
        <v>29.8</v>
      </c>
    </row>
    <row r="1315" spans="1:10" ht="26.25" thickBot="1" x14ac:dyDescent="0.25">
      <c r="A1315" s="252"/>
      <c r="B1315" s="253"/>
      <c r="C1315" s="253"/>
      <c r="D1315" s="253"/>
      <c r="E1315" s="253" t="s">
        <v>929</v>
      </c>
      <c r="F1315" s="254">
        <v>171.64</v>
      </c>
      <c r="G1315" s="253"/>
      <c r="H1315" s="256" t="s">
        <v>930</v>
      </c>
      <c r="I1315" s="256"/>
      <c r="J1315" s="255">
        <v>921.83</v>
      </c>
    </row>
    <row r="1316" spans="1:10" ht="15" thickTop="1" x14ac:dyDescent="0.2">
      <c r="A1316" s="257"/>
      <c r="B1316" s="241"/>
      <c r="C1316" s="241"/>
      <c r="D1316" s="241"/>
      <c r="E1316" s="241"/>
      <c r="F1316" s="241"/>
      <c r="G1316" s="241"/>
      <c r="H1316" s="241"/>
      <c r="I1316" s="241"/>
      <c r="J1316" s="258"/>
    </row>
    <row r="1317" spans="1:10" ht="30" x14ac:dyDescent="0.2">
      <c r="A1317" s="259" t="s">
        <v>499</v>
      </c>
      <c r="B1317" s="227" t="s">
        <v>786</v>
      </c>
      <c r="C1317" s="227" t="s">
        <v>787</v>
      </c>
      <c r="D1317" s="227" t="s">
        <v>788</v>
      </c>
      <c r="E1317" s="231" t="s">
        <v>789</v>
      </c>
      <c r="F1317" s="231"/>
      <c r="G1317" s="227" t="s">
        <v>790</v>
      </c>
      <c r="H1317" s="227" t="s">
        <v>791</v>
      </c>
      <c r="I1317" s="227" t="s">
        <v>792</v>
      </c>
      <c r="J1317" s="260" t="s">
        <v>793</v>
      </c>
    </row>
    <row r="1318" spans="1:10" ht="25.5" x14ac:dyDescent="0.2">
      <c r="A1318" s="261" t="s">
        <v>909</v>
      </c>
      <c r="B1318" s="228" t="s">
        <v>500</v>
      </c>
      <c r="C1318" s="228" t="s">
        <v>9</v>
      </c>
      <c r="D1318" s="228" t="s">
        <v>501</v>
      </c>
      <c r="E1318" s="232" t="s">
        <v>1908</v>
      </c>
      <c r="F1318" s="232"/>
      <c r="G1318" s="228" t="s">
        <v>6</v>
      </c>
      <c r="H1318" s="233">
        <v>1</v>
      </c>
      <c r="I1318" s="234">
        <v>852.43</v>
      </c>
      <c r="J1318" s="262">
        <v>852.43</v>
      </c>
    </row>
    <row r="1319" spans="1:10" ht="25.5" x14ac:dyDescent="0.2">
      <c r="A1319" s="248" t="s">
        <v>911</v>
      </c>
      <c r="B1319" s="229" t="s">
        <v>1425</v>
      </c>
      <c r="C1319" s="229" t="s">
        <v>21</v>
      </c>
      <c r="D1319" s="229" t="s">
        <v>1426</v>
      </c>
      <c r="E1319" s="235" t="s">
        <v>934</v>
      </c>
      <c r="F1319" s="235"/>
      <c r="G1319" s="229" t="s">
        <v>914</v>
      </c>
      <c r="H1319" s="236">
        <v>4.6959999999999997</v>
      </c>
      <c r="I1319" s="237">
        <v>21.66</v>
      </c>
      <c r="J1319" s="249">
        <v>101.71</v>
      </c>
    </row>
    <row r="1320" spans="1:10" ht="25.5" x14ac:dyDescent="0.2">
      <c r="A1320" s="248" t="s">
        <v>911</v>
      </c>
      <c r="B1320" s="229" t="s">
        <v>1427</v>
      </c>
      <c r="C1320" s="229" t="s">
        <v>21</v>
      </c>
      <c r="D1320" s="229" t="s">
        <v>1428</v>
      </c>
      <c r="E1320" s="235" t="s">
        <v>934</v>
      </c>
      <c r="F1320" s="235"/>
      <c r="G1320" s="229" t="s">
        <v>914</v>
      </c>
      <c r="H1320" s="236">
        <v>4.6959999999999997</v>
      </c>
      <c r="I1320" s="237">
        <v>26.41</v>
      </c>
      <c r="J1320" s="249">
        <v>124.02</v>
      </c>
    </row>
    <row r="1321" spans="1:10" x14ac:dyDescent="0.2">
      <c r="A1321" s="250" t="s">
        <v>917</v>
      </c>
      <c r="B1321" s="230" t="s">
        <v>940</v>
      </c>
      <c r="C1321" s="230" t="s">
        <v>9</v>
      </c>
      <c r="D1321" s="230" t="s">
        <v>941</v>
      </c>
      <c r="E1321" s="238" t="s">
        <v>920</v>
      </c>
      <c r="F1321" s="238"/>
      <c r="G1321" s="230" t="s">
        <v>121</v>
      </c>
      <c r="H1321" s="239">
        <v>1.6</v>
      </c>
      <c r="I1321" s="240">
        <v>1.1000000000000001</v>
      </c>
      <c r="J1321" s="251">
        <v>1.76</v>
      </c>
    </row>
    <row r="1322" spans="1:10" x14ac:dyDescent="0.2">
      <c r="A1322" s="250" t="s">
        <v>917</v>
      </c>
      <c r="B1322" s="230" t="s">
        <v>942</v>
      </c>
      <c r="C1322" s="230" t="s">
        <v>9</v>
      </c>
      <c r="D1322" s="230" t="s">
        <v>943</v>
      </c>
      <c r="E1322" s="238" t="s">
        <v>920</v>
      </c>
      <c r="F1322" s="238"/>
      <c r="G1322" s="230" t="s">
        <v>102</v>
      </c>
      <c r="H1322" s="239">
        <v>0.04</v>
      </c>
      <c r="I1322" s="240">
        <v>86.11</v>
      </c>
      <c r="J1322" s="251">
        <v>3.44</v>
      </c>
    </row>
    <row r="1323" spans="1:10" ht="25.5" x14ac:dyDescent="0.2">
      <c r="A1323" s="250" t="s">
        <v>917</v>
      </c>
      <c r="B1323" s="230" t="s">
        <v>1909</v>
      </c>
      <c r="C1323" s="230" t="s">
        <v>9</v>
      </c>
      <c r="D1323" s="230" t="s">
        <v>1910</v>
      </c>
      <c r="E1323" s="238" t="s">
        <v>920</v>
      </c>
      <c r="F1323" s="238"/>
      <c r="G1323" s="230" t="s">
        <v>6</v>
      </c>
      <c r="H1323" s="239">
        <v>1</v>
      </c>
      <c r="I1323" s="240">
        <v>577.33000000000004</v>
      </c>
      <c r="J1323" s="251">
        <v>577.33000000000004</v>
      </c>
    </row>
    <row r="1324" spans="1:10" ht="25.5" x14ac:dyDescent="0.2">
      <c r="A1324" s="250" t="s">
        <v>917</v>
      </c>
      <c r="B1324" s="230" t="s">
        <v>1911</v>
      </c>
      <c r="C1324" s="230" t="s">
        <v>9</v>
      </c>
      <c r="D1324" s="230" t="s">
        <v>1912</v>
      </c>
      <c r="E1324" s="238" t="s">
        <v>920</v>
      </c>
      <c r="F1324" s="238"/>
      <c r="G1324" s="230" t="s">
        <v>109</v>
      </c>
      <c r="H1324" s="239">
        <v>2.2000000000000002</v>
      </c>
      <c r="I1324" s="240">
        <v>20.079999999999998</v>
      </c>
      <c r="J1324" s="251">
        <v>44.17</v>
      </c>
    </row>
    <row r="1325" spans="1:10" ht="25.5" x14ac:dyDescent="0.2">
      <c r="A1325" s="252"/>
      <c r="B1325" s="253"/>
      <c r="C1325" s="253"/>
      <c r="D1325" s="253"/>
      <c r="E1325" s="253" t="s">
        <v>926</v>
      </c>
      <c r="F1325" s="254">
        <v>71.668579297681887</v>
      </c>
      <c r="G1325" s="253" t="s">
        <v>927</v>
      </c>
      <c r="H1325" s="254">
        <v>84.46</v>
      </c>
      <c r="I1325" s="253" t="s">
        <v>928</v>
      </c>
      <c r="J1325" s="255">
        <v>156.13</v>
      </c>
    </row>
    <row r="1326" spans="1:10" ht="26.25" thickBot="1" x14ac:dyDescent="0.25">
      <c r="A1326" s="252"/>
      <c r="B1326" s="253"/>
      <c r="C1326" s="253"/>
      <c r="D1326" s="253"/>
      <c r="E1326" s="253" t="s">
        <v>929</v>
      </c>
      <c r="F1326" s="254">
        <v>195.03</v>
      </c>
      <c r="G1326" s="253"/>
      <c r="H1326" s="256" t="s">
        <v>930</v>
      </c>
      <c r="I1326" s="256"/>
      <c r="J1326" s="255">
        <v>1047.46</v>
      </c>
    </row>
    <row r="1327" spans="1:10" ht="15" thickTop="1" x14ac:dyDescent="0.2">
      <c r="A1327" s="257"/>
      <c r="B1327" s="241"/>
      <c r="C1327" s="241"/>
      <c r="D1327" s="241"/>
      <c r="E1327" s="241"/>
      <c r="F1327" s="241"/>
      <c r="G1327" s="241"/>
      <c r="H1327" s="241"/>
      <c r="I1327" s="241"/>
      <c r="J1327" s="258"/>
    </row>
    <row r="1328" spans="1:10" ht="30" x14ac:dyDescent="0.2">
      <c r="A1328" s="259" t="s">
        <v>504</v>
      </c>
      <c r="B1328" s="227" t="s">
        <v>786</v>
      </c>
      <c r="C1328" s="227" t="s">
        <v>787</v>
      </c>
      <c r="D1328" s="227" t="s">
        <v>788</v>
      </c>
      <c r="E1328" s="231" t="s">
        <v>789</v>
      </c>
      <c r="F1328" s="231"/>
      <c r="G1328" s="227" t="s">
        <v>790</v>
      </c>
      <c r="H1328" s="227" t="s">
        <v>791</v>
      </c>
      <c r="I1328" s="227" t="s">
        <v>792</v>
      </c>
      <c r="J1328" s="260" t="s">
        <v>793</v>
      </c>
    </row>
    <row r="1329" spans="1:10" ht="25.5" x14ac:dyDescent="0.2">
      <c r="A1329" s="261" t="s">
        <v>909</v>
      </c>
      <c r="B1329" s="228" t="s">
        <v>505</v>
      </c>
      <c r="C1329" s="228" t="s">
        <v>4</v>
      </c>
      <c r="D1329" s="228" t="s">
        <v>506</v>
      </c>
      <c r="E1329" s="232" t="s">
        <v>910</v>
      </c>
      <c r="F1329" s="232"/>
      <c r="G1329" s="228" t="s">
        <v>6</v>
      </c>
      <c r="H1329" s="233">
        <v>1</v>
      </c>
      <c r="I1329" s="234">
        <v>190.28</v>
      </c>
      <c r="J1329" s="262">
        <v>190.28</v>
      </c>
    </row>
    <row r="1330" spans="1:10" ht="25.5" x14ac:dyDescent="0.2">
      <c r="A1330" s="248" t="s">
        <v>911</v>
      </c>
      <c r="B1330" s="229" t="s">
        <v>915</v>
      </c>
      <c r="C1330" s="229" t="s">
        <v>4</v>
      </c>
      <c r="D1330" s="229" t="s">
        <v>916</v>
      </c>
      <c r="E1330" s="235" t="s">
        <v>910</v>
      </c>
      <c r="F1330" s="235"/>
      <c r="G1330" s="229" t="s">
        <v>914</v>
      </c>
      <c r="H1330" s="236">
        <v>0.3</v>
      </c>
      <c r="I1330" s="237">
        <v>18.16</v>
      </c>
      <c r="J1330" s="249">
        <v>5.44</v>
      </c>
    </row>
    <row r="1331" spans="1:10" ht="25.5" x14ac:dyDescent="0.2">
      <c r="A1331" s="248" t="s">
        <v>911</v>
      </c>
      <c r="B1331" s="229" t="s">
        <v>1871</v>
      </c>
      <c r="C1331" s="229" t="s">
        <v>4</v>
      </c>
      <c r="D1331" s="229" t="s">
        <v>1872</v>
      </c>
      <c r="E1331" s="235" t="s">
        <v>910</v>
      </c>
      <c r="F1331" s="235"/>
      <c r="G1331" s="229" t="s">
        <v>914</v>
      </c>
      <c r="H1331" s="236">
        <v>0.3</v>
      </c>
      <c r="I1331" s="237">
        <v>22.57</v>
      </c>
      <c r="J1331" s="249">
        <v>6.77</v>
      </c>
    </row>
    <row r="1332" spans="1:10" x14ac:dyDescent="0.2">
      <c r="A1332" s="250" t="s">
        <v>917</v>
      </c>
      <c r="B1332" s="230" t="s">
        <v>1016</v>
      </c>
      <c r="C1332" s="230" t="s">
        <v>4</v>
      </c>
      <c r="D1332" s="230" t="s">
        <v>1017</v>
      </c>
      <c r="E1332" s="238" t="s">
        <v>920</v>
      </c>
      <c r="F1332" s="238"/>
      <c r="G1332" s="230" t="s">
        <v>121</v>
      </c>
      <c r="H1332" s="239">
        <v>0.01</v>
      </c>
      <c r="I1332" s="240">
        <v>13.16</v>
      </c>
      <c r="J1332" s="251">
        <v>0.13</v>
      </c>
    </row>
    <row r="1333" spans="1:10" x14ac:dyDescent="0.2">
      <c r="A1333" s="250" t="s">
        <v>917</v>
      </c>
      <c r="B1333" s="230" t="s">
        <v>1913</v>
      </c>
      <c r="C1333" s="230" t="s">
        <v>4</v>
      </c>
      <c r="D1333" s="230" t="s">
        <v>1914</v>
      </c>
      <c r="E1333" s="238" t="s">
        <v>920</v>
      </c>
      <c r="F1333" s="238"/>
      <c r="G1333" s="230" t="s">
        <v>1157</v>
      </c>
      <c r="H1333" s="239">
        <v>1</v>
      </c>
      <c r="I1333" s="240">
        <v>35.44</v>
      </c>
      <c r="J1333" s="251">
        <v>35.44</v>
      </c>
    </row>
    <row r="1334" spans="1:10" x14ac:dyDescent="0.2">
      <c r="A1334" s="250" t="s">
        <v>917</v>
      </c>
      <c r="B1334" s="230" t="s">
        <v>1915</v>
      </c>
      <c r="C1334" s="230" t="s">
        <v>4</v>
      </c>
      <c r="D1334" s="230" t="s">
        <v>1916</v>
      </c>
      <c r="E1334" s="238" t="s">
        <v>920</v>
      </c>
      <c r="F1334" s="238"/>
      <c r="G1334" s="230" t="s">
        <v>6</v>
      </c>
      <c r="H1334" s="239">
        <v>1</v>
      </c>
      <c r="I1334" s="240">
        <v>142.5</v>
      </c>
      <c r="J1334" s="251">
        <v>142.5</v>
      </c>
    </row>
    <row r="1335" spans="1:10" ht="25.5" x14ac:dyDescent="0.2">
      <c r="A1335" s="252"/>
      <c r="B1335" s="253"/>
      <c r="C1335" s="253"/>
      <c r="D1335" s="253"/>
      <c r="E1335" s="253" t="s">
        <v>926</v>
      </c>
      <c r="F1335" s="254">
        <v>3.8650447555657563</v>
      </c>
      <c r="G1335" s="253" t="s">
        <v>927</v>
      </c>
      <c r="H1335" s="254">
        <v>4.55</v>
      </c>
      <c r="I1335" s="253" t="s">
        <v>928</v>
      </c>
      <c r="J1335" s="255">
        <v>8.42</v>
      </c>
    </row>
    <row r="1336" spans="1:10" ht="26.25" thickBot="1" x14ac:dyDescent="0.25">
      <c r="A1336" s="252"/>
      <c r="B1336" s="253"/>
      <c r="C1336" s="253"/>
      <c r="D1336" s="253"/>
      <c r="E1336" s="253" t="s">
        <v>929</v>
      </c>
      <c r="F1336" s="254">
        <v>43.53</v>
      </c>
      <c r="G1336" s="253"/>
      <c r="H1336" s="256" t="s">
        <v>930</v>
      </c>
      <c r="I1336" s="256"/>
      <c r="J1336" s="255">
        <v>233.81</v>
      </c>
    </row>
    <row r="1337" spans="1:10" ht="15" thickTop="1" x14ac:dyDescent="0.2">
      <c r="A1337" s="257"/>
      <c r="B1337" s="241"/>
      <c r="C1337" s="241"/>
      <c r="D1337" s="241"/>
      <c r="E1337" s="241"/>
      <c r="F1337" s="241"/>
      <c r="G1337" s="241"/>
      <c r="H1337" s="241"/>
      <c r="I1337" s="241"/>
      <c r="J1337" s="258"/>
    </row>
    <row r="1338" spans="1:10" ht="30" x14ac:dyDescent="0.2">
      <c r="A1338" s="259" t="s">
        <v>517</v>
      </c>
      <c r="B1338" s="227" t="s">
        <v>786</v>
      </c>
      <c r="C1338" s="227" t="s">
        <v>787</v>
      </c>
      <c r="D1338" s="227" t="s">
        <v>788</v>
      </c>
      <c r="E1338" s="231" t="s">
        <v>789</v>
      </c>
      <c r="F1338" s="231"/>
      <c r="G1338" s="227" t="s">
        <v>790</v>
      </c>
      <c r="H1338" s="227" t="s">
        <v>791</v>
      </c>
      <c r="I1338" s="227" t="s">
        <v>792</v>
      </c>
      <c r="J1338" s="260" t="s">
        <v>793</v>
      </c>
    </row>
    <row r="1339" spans="1:10" ht="25.5" x14ac:dyDescent="0.2">
      <c r="A1339" s="261" t="s">
        <v>909</v>
      </c>
      <c r="B1339" s="228" t="s">
        <v>518</v>
      </c>
      <c r="C1339" s="228" t="s">
        <v>4</v>
      </c>
      <c r="D1339" s="228" t="s">
        <v>519</v>
      </c>
      <c r="E1339" s="232" t="s">
        <v>910</v>
      </c>
      <c r="F1339" s="232"/>
      <c r="G1339" s="228" t="s">
        <v>102</v>
      </c>
      <c r="H1339" s="233">
        <v>1</v>
      </c>
      <c r="I1339" s="234">
        <v>3372.59</v>
      </c>
      <c r="J1339" s="262">
        <v>3372.59</v>
      </c>
    </row>
    <row r="1340" spans="1:10" ht="25.5" x14ac:dyDescent="0.2">
      <c r="A1340" s="248" t="s">
        <v>911</v>
      </c>
      <c r="B1340" s="229" t="s">
        <v>1784</v>
      </c>
      <c r="C1340" s="229" t="s">
        <v>4</v>
      </c>
      <c r="D1340" s="229" t="s">
        <v>1785</v>
      </c>
      <c r="E1340" s="235" t="s">
        <v>910</v>
      </c>
      <c r="F1340" s="235"/>
      <c r="G1340" s="229" t="s">
        <v>6</v>
      </c>
      <c r="H1340" s="236">
        <v>12</v>
      </c>
      <c r="I1340" s="237">
        <v>101.42</v>
      </c>
      <c r="J1340" s="249">
        <v>1217.04</v>
      </c>
    </row>
    <row r="1341" spans="1:10" ht="25.5" x14ac:dyDescent="0.2">
      <c r="A1341" s="248" t="s">
        <v>911</v>
      </c>
      <c r="B1341" s="229" t="s">
        <v>1417</v>
      </c>
      <c r="C1341" s="229" t="s">
        <v>4</v>
      </c>
      <c r="D1341" s="229" t="s">
        <v>1418</v>
      </c>
      <c r="E1341" s="235" t="s">
        <v>910</v>
      </c>
      <c r="F1341" s="235"/>
      <c r="G1341" s="229" t="s">
        <v>6</v>
      </c>
      <c r="H1341" s="236">
        <v>12</v>
      </c>
      <c r="I1341" s="237">
        <v>5.44</v>
      </c>
      <c r="J1341" s="249">
        <v>65.28</v>
      </c>
    </row>
    <row r="1342" spans="1:10" ht="25.5" x14ac:dyDescent="0.2">
      <c r="A1342" s="248" t="s">
        <v>911</v>
      </c>
      <c r="B1342" s="229" t="s">
        <v>1419</v>
      </c>
      <c r="C1342" s="229" t="s">
        <v>4</v>
      </c>
      <c r="D1342" s="229" t="s">
        <v>1420</v>
      </c>
      <c r="E1342" s="235" t="s">
        <v>910</v>
      </c>
      <c r="F1342" s="235"/>
      <c r="G1342" s="229" t="s">
        <v>102</v>
      </c>
      <c r="H1342" s="236">
        <v>1</v>
      </c>
      <c r="I1342" s="237">
        <v>846.27</v>
      </c>
      <c r="J1342" s="249">
        <v>846.27</v>
      </c>
    </row>
    <row r="1343" spans="1:10" ht="25.5" x14ac:dyDescent="0.2">
      <c r="A1343" s="248" t="s">
        <v>911</v>
      </c>
      <c r="B1343" s="229" t="s">
        <v>1421</v>
      </c>
      <c r="C1343" s="229" t="s">
        <v>4</v>
      </c>
      <c r="D1343" s="229" t="s">
        <v>1422</v>
      </c>
      <c r="E1343" s="235" t="s">
        <v>910</v>
      </c>
      <c r="F1343" s="235"/>
      <c r="G1343" s="229" t="s">
        <v>121</v>
      </c>
      <c r="H1343" s="236">
        <v>80</v>
      </c>
      <c r="I1343" s="237">
        <v>15.55</v>
      </c>
      <c r="J1343" s="249">
        <v>1244</v>
      </c>
    </row>
    <row r="1344" spans="1:10" ht="25.5" x14ac:dyDescent="0.2">
      <c r="A1344" s="252"/>
      <c r="B1344" s="253"/>
      <c r="C1344" s="253"/>
      <c r="D1344" s="253"/>
      <c r="E1344" s="253" t="s">
        <v>926</v>
      </c>
      <c r="F1344" s="254">
        <v>334.0050493</v>
      </c>
      <c r="G1344" s="253" t="s">
        <v>927</v>
      </c>
      <c r="H1344" s="254">
        <v>393.62</v>
      </c>
      <c r="I1344" s="253" t="s">
        <v>928</v>
      </c>
      <c r="J1344" s="255">
        <v>727.63</v>
      </c>
    </row>
    <row r="1345" spans="1:10" ht="26.25" thickBot="1" x14ac:dyDescent="0.25">
      <c r="A1345" s="252"/>
      <c r="B1345" s="253"/>
      <c r="C1345" s="253"/>
      <c r="D1345" s="253"/>
      <c r="E1345" s="253" t="s">
        <v>929</v>
      </c>
      <c r="F1345" s="254">
        <v>771.64</v>
      </c>
      <c r="G1345" s="253"/>
      <c r="H1345" s="256" t="s">
        <v>930</v>
      </c>
      <c r="I1345" s="256"/>
      <c r="J1345" s="255">
        <v>4144.2299999999996</v>
      </c>
    </row>
    <row r="1346" spans="1:10" ht="15" thickTop="1" x14ac:dyDescent="0.2">
      <c r="A1346" s="257"/>
      <c r="B1346" s="241"/>
      <c r="C1346" s="241"/>
      <c r="D1346" s="241"/>
      <c r="E1346" s="241"/>
      <c r="F1346" s="241"/>
      <c r="G1346" s="241"/>
      <c r="H1346" s="241"/>
      <c r="I1346" s="241"/>
      <c r="J1346" s="258"/>
    </row>
    <row r="1347" spans="1:10" ht="30" x14ac:dyDescent="0.2">
      <c r="A1347" s="259" t="s">
        <v>520</v>
      </c>
      <c r="B1347" s="227" t="s">
        <v>786</v>
      </c>
      <c r="C1347" s="227" t="s">
        <v>787</v>
      </c>
      <c r="D1347" s="227" t="s">
        <v>788</v>
      </c>
      <c r="E1347" s="231" t="s">
        <v>789</v>
      </c>
      <c r="F1347" s="231"/>
      <c r="G1347" s="227" t="s">
        <v>790</v>
      </c>
      <c r="H1347" s="227" t="s">
        <v>791</v>
      </c>
      <c r="I1347" s="227" t="s">
        <v>792</v>
      </c>
      <c r="J1347" s="260" t="s">
        <v>793</v>
      </c>
    </row>
    <row r="1348" spans="1:10" ht="25.5" x14ac:dyDescent="0.2">
      <c r="A1348" s="261" t="s">
        <v>909</v>
      </c>
      <c r="B1348" s="228" t="s">
        <v>521</v>
      </c>
      <c r="C1348" s="228" t="s">
        <v>37</v>
      </c>
      <c r="D1348" s="228" t="s">
        <v>522</v>
      </c>
      <c r="E1348" s="232" t="s">
        <v>1040</v>
      </c>
      <c r="F1348" s="232"/>
      <c r="G1348" s="228" t="s">
        <v>377</v>
      </c>
      <c r="H1348" s="233">
        <v>1</v>
      </c>
      <c r="I1348" s="234">
        <v>126.97</v>
      </c>
      <c r="J1348" s="262">
        <v>126.97</v>
      </c>
    </row>
    <row r="1349" spans="1:10" ht="25.5" x14ac:dyDescent="0.2">
      <c r="A1349" s="248" t="s">
        <v>911</v>
      </c>
      <c r="B1349" s="229" t="s">
        <v>1427</v>
      </c>
      <c r="C1349" s="229" t="s">
        <v>21</v>
      </c>
      <c r="D1349" s="229" t="s">
        <v>1428</v>
      </c>
      <c r="E1349" s="235" t="s">
        <v>934</v>
      </c>
      <c r="F1349" s="235"/>
      <c r="G1349" s="229" t="s">
        <v>914</v>
      </c>
      <c r="H1349" s="236">
        <v>1</v>
      </c>
      <c r="I1349" s="237">
        <v>26.41</v>
      </c>
      <c r="J1349" s="249">
        <v>26.41</v>
      </c>
    </row>
    <row r="1350" spans="1:10" ht="25.5" x14ac:dyDescent="0.2">
      <c r="A1350" s="248" t="s">
        <v>911</v>
      </c>
      <c r="B1350" s="229" t="s">
        <v>1425</v>
      </c>
      <c r="C1350" s="229" t="s">
        <v>21</v>
      </c>
      <c r="D1350" s="229" t="s">
        <v>1426</v>
      </c>
      <c r="E1350" s="235" t="s">
        <v>934</v>
      </c>
      <c r="F1350" s="235"/>
      <c r="G1350" s="229" t="s">
        <v>914</v>
      </c>
      <c r="H1350" s="236">
        <v>1</v>
      </c>
      <c r="I1350" s="237">
        <v>21.66</v>
      </c>
      <c r="J1350" s="249">
        <v>21.66</v>
      </c>
    </row>
    <row r="1351" spans="1:10" x14ac:dyDescent="0.2">
      <c r="A1351" s="250" t="s">
        <v>917</v>
      </c>
      <c r="B1351" s="230" t="s">
        <v>1917</v>
      </c>
      <c r="C1351" s="230" t="s">
        <v>37</v>
      </c>
      <c r="D1351" s="230" t="s">
        <v>1918</v>
      </c>
      <c r="E1351" s="238" t="s">
        <v>920</v>
      </c>
      <c r="F1351" s="238"/>
      <c r="G1351" s="230" t="s">
        <v>377</v>
      </c>
      <c r="H1351" s="239">
        <v>1</v>
      </c>
      <c r="I1351" s="240">
        <v>78.900000000000006</v>
      </c>
      <c r="J1351" s="251">
        <v>78.900000000000006</v>
      </c>
    </row>
    <row r="1352" spans="1:10" ht="25.5" x14ac:dyDescent="0.2">
      <c r="A1352" s="252"/>
      <c r="B1352" s="253"/>
      <c r="C1352" s="253"/>
      <c r="D1352" s="253"/>
      <c r="E1352" s="253" t="s">
        <v>926</v>
      </c>
      <c r="F1352" s="254">
        <v>15.262795499999999</v>
      </c>
      <c r="G1352" s="253" t="s">
        <v>927</v>
      </c>
      <c r="H1352" s="254">
        <v>17.989999999999998</v>
      </c>
      <c r="I1352" s="253" t="s">
        <v>928</v>
      </c>
      <c r="J1352" s="255">
        <v>33.25</v>
      </c>
    </row>
    <row r="1353" spans="1:10" ht="26.25" thickBot="1" x14ac:dyDescent="0.25">
      <c r="A1353" s="252"/>
      <c r="B1353" s="253"/>
      <c r="C1353" s="253"/>
      <c r="D1353" s="253"/>
      <c r="E1353" s="253" t="s">
        <v>929</v>
      </c>
      <c r="F1353" s="254">
        <v>29.05</v>
      </c>
      <c r="G1353" s="253"/>
      <c r="H1353" s="256" t="s">
        <v>930</v>
      </c>
      <c r="I1353" s="256"/>
      <c r="J1353" s="255">
        <v>156.02000000000001</v>
      </c>
    </row>
    <row r="1354" spans="1:10" ht="15" thickTop="1" x14ac:dyDescent="0.2">
      <c r="A1354" s="257"/>
      <c r="B1354" s="241"/>
      <c r="C1354" s="241"/>
      <c r="D1354" s="241"/>
      <c r="E1354" s="241"/>
      <c r="F1354" s="241"/>
      <c r="G1354" s="241"/>
      <c r="H1354" s="241"/>
      <c r="I1354" s="241"/>
      <c r="J1354" s="258"/>
    </row>
    <row r="1355" spans="1:10" ht="30" x14ac:dyDescent="0.2">
      <c r="A1355" s="259" t="s">
        <v>527</v>
      </c>
      <c r="B1355" s="227" t="s">
        <v>786</v>
      </c>
      <c r="C1355" s="227" t="s">
        <v>787</v>
      </c>
      <c r="D1355" s="227" t="s">
        <v>788</v>
      </c>
      <c r="E1355" s="231" t="s">
        <v>789</v>
      </c>
      <c r="F1355" s="231"/>
      <c r="G1355" s="227" t="s">
        <v>790</v>
      </c>
      <c r="H1355" s="227" t="s">
        <v>791</v>
      </c>
      <c r="I1355" s="227" t="s">
        <v>792</v>
      </c>
      <c r="J1355" s="260" t="s">
        <v>793</v>
      </c>
    </row>
    <row r="1356" spans="1:10" ht="51" x14ac:dyDescent="0.2">
      <c r="A1356" s="261" t="s">
        <v>909</v>
      </c>
      <c r="B1356" s="228" t="s">
        <v>528</v>
      </c>
      <c r="C1356" s="228" t="s">
        <v>21</v>
      </c>
      <c r="D1356" s="228" t="s">
        <v>529</v>
      </c>
      <c r="E1356" s="232" t="s">
        <v>1136</v>
      </c>
      <c r="F1356" s="232"/>
      <c r="G1356" s="228" t="s">
        <v>102</v>
      </c>
      <c r="H1356" s="233">
        <v>1</v>
      </c>
      <c r="I1356" s="234">
        <v>17.670000000000002</v>
      </c>
      <c r="J1356" s="262">
        <v>17.670000000000002</v>
      </c>
    </row>
    <row r="1357" spans="1:10" ht="63.75" x14ac:dyDescent="0.2">
      <c r="A1357" s="248" t="s">
        <v>911</v>
      </c>
      <c r="B1357" s="229" t="s">
        <v>1919</v>
      </c>
      <c r="C1357" s="229" t="s">
        <v>21</v>
      </c>
      <c r="D1357" s="229" t="s">
        <v>1920</v>
      </c>
      <c r="E1357" s="235" t="s">
        <v>1806</v>
      </c>
      <c r="F1357" s="235"/>
      <c r="G1357" s="229" t="s">
        <v>102</v>
      </c>
      <c r="H1357" s="236">
        <v>1.3</v>
      </c>
      <c r="I1357" s="237">
        <v>8.48</v>
      </c>
      <c r="J1357" s="249">
        <v>11.02</v>
      </c>
    </row>
    <row r="1358" spans="1:10" ht="38.25" x14ac:dyDescent="0.2">
      <c r="A1358" s="248" t="s">
        <v>911</v>
      </c>
      <c r="B1358" s="229" t="s">
        <v>1921</v>
      </c>
      <c r="C1358" s="229" t="s">
        <v>21</v>
      </c>
      <c r="D1358" s="229" t="s">
        <v>1922</v>
      </c>
      <c r="E1358" s="235" t="s">
        <v>1208</v>
      </c>
      <c r="F1358" s="235"/>
      <c r="G1358" s="229" t="s">
        <v>1397</v>
      </c>
      <c r="H1358" s="236">
        <v>1.5100000000000001E-2</v>
      </c>
      <c r="I1358" s="237">
        <v>256.2</v>
      </c>
      <c r="J1358" s="249">
        <v>3.86</v>
      </c>
    </row>
    <row r="1359" spans="1:10" ht="38.25" x14ac:dyDescent="0.2">
      <c r="A1359" s="248" t="s">
        <v>911</v>
      </c>
      <c r="B1359" s="229" t="s">
        <v>1923</v>
      </c>
      <c r="C1359" s="229" t="s">
        <v>21</v>
      </c>
      <c r="D1359" s="229" t="s">
        <v>1924</v>
      </c>
      <c r="E1359" s="235" t="s">
        <v>1208</v>
      </c>
      <c r="F1359" s="235"/>
      <c r="G1359" s="229" t="s">
        <v>1400</v>
      </c>
      <c r="H1359" s="236">
        <v>2.5600000000000001E-2</v>
      </c>
      <c r="I1359" s="237">
        <v>75.569999999999993</v>
      </c>
      <c r="J1359" s="249">
        <v>1.93</v>
      </c>
    </row>
    <row r="1360" spans="1:10" ht="25.5" x14ac:dyDescent="0.2">
      <c r="A1360" s="248" t="s">
        <v>911</v>
      </c>
      <c r="B1360" s="229" t="s">
        <v>939</v>
      </c>
      <c r="C1360" s="229" t="s">
        <v>21</v>
      </c>
      <c r="D1360" s="229" t="s">
        <v>916</v>
      </c>
      <c r="E1360" s="235" t="s">
        <v>934</v>
      </c>
      <c r="F1360" s="235"/>
      <c r="G1360" s="229" t="s">
        <v>914</v>
      </c>
      <c r="H1360" s="236">
        <v>4.07E-2</v>
      </c>
      <c r="I1360" s="237">
        <v>21.14</v>
      </c>
      <c r="J1360" s="249">
        <v>0.86</v>
      </c>
    </row>
    <row r="1361" spans="1:10" ht="25.5" x14ac:dyDescent="0.2">
      <c r="A1361" s="252"/>
      <c r="B1361" s="253"/>
      <c r="C1361" s="253"/>
      <c r="D1361" s="253"/>
      <c r="E1361" s="253" t="s">
        <v>926</v>
      </c>
      <c r="F1361" s="254">
        <v>1.092494835896259</v>
      </c>
      <c r="G1361" s="253" t="s">
        <v>927</v>
      </c>
      <c r="H1361" s="254">
        <v>1.29</v>
      </c>
      <c r="I1361" s="253" t="s">
        <v>928</v>
      </c>
      <c r="J1361" s="255">
        <v>2.38</v>
      </c>
    </row>
    <row r="1362" spans="1:10" ht="26.25" thickBot="1" x14ac:dyDescent="0.25">
      <c r="A1362" s="252"/>
      <c r="B1362" s="253"/>
      <c r="C1362" s="253"/>
      <c r="D1362" s="253"/>
      <c r="E1362" s="253" t="s">
        <v>929</v>
      </c>
      <c r="F1362" s="254">
        <v>4.04</v>
      </c>
      <c r="G1362" s="253"/>
      <c r="H1362" s="256" t="s">
        <v>930</v>
      </c>
      <c r="I1362" s="256"/>
      <c r="J1362" s="255">
        <v>21.71</v>
      </c>
    </row>
    <row r="1363" spans="1:10" ht="15" thickTop="1" x14ac:dyDescent="0.2">
      <c r="A1363" s="257"/>
      <c r="B1363" s="241"/>
      <c r="C1363" s="241"/>
      <c r="D1363" s="241"/>
      <c r="E1363" s="241"/>
      <c r="F1363" s="241"/>
      <c r="G1363" s="241"/>
      <c r="H1363" s="241"/>
      <c r="I1363" s="241"/>
      <c r="J1363" s="258"/>
    </row>
    <row r="1364" spans="1:10" ht="30" x14ac:dyDescent="0.2">
      <c r="A1364" s="259" t="s">
        <v>530</v>
      </c>
      <c r="B1364" s="227" t="s">
        <v>786</v>
      </c>
      <c r="C1364" s="227" t="s">
        <v>787</v>
      </c>
      <c r="D1364" s="227" t="s">
        <v>788</v>
      </c>
      <c r="E1364" s="231" t="s">
        <v>789</v>
      </c>
      <c r="F1364" s="231"/>
      <c r="G1364" s="227" t="s">
        <v>790</v>
      </c>
      <c r="H1364" s="227" t="s">
        <v>791</v>
      </c>
      <c r="I1364" s="227" t="s">
        <v>792</v>
      </c>
      <c r="J1364" s="260" t="s">
        <v>793</v>
      </c>
    </row>
    <row r="1365" spans="1:10" ht="38.25" x14ac:dyDescent="0.2">
      <c r="A1365" s="261" t="s">
        <v>909</v>
      </c>
      <c r="B1365" s="228" t="s">
        <v>531</v>
      </c>
      <c r="C1365" s="228" t="s">
        <v>21</v>
      </c>
      <c r="D1365" s="228" t="s">
        <v>532</v>
      </c>
      <c r="E1365" s="232" t="s">
        <v>1249</v>
      </c>
      <c r="F1365" s="232"/>
      <c r="G1365" s="228" t="s">
        <v>11</v>
      </c>
      <c r="H1365" s="233">
        <v>1</v>
      </c>
      <c r="I1365" s="234">
        <v>258.93</v>
      </c>
      <c r="J1365" s="262">
        <v>258.93</v>
      </c>
    </row>
    <row r="1366" spans="1:10" ht="76.5" x14ac:dyDescent="0.2">
      <c r="A1366" s="248" t="s">
        <v>911</v>
      </c>
      <c r="B1366" s="229" t="s">
        <v>1925</v>
      </c>
      <c r="C1366" s="229" t="s">
        <v>21</v>
      </c>
      <c r="D1366" s="229" t="s">
        <v>1926</v>
      </c>
      <c r="E1366" s="235" t="s">
        <v>1208</v>
      </c>
      <c r="F1366" s="235"/>
      <c r="G1366" s="229" t="s">
        <v>1397</v>
      </c>
      <c r="H1366" s="236">
        <v>0.41970000000000002</v>
      </c>
      <c r="I1366" s="237">
        <v>153.84</v>
      </c>
      <c r="J1366" s="249">
        <v>64.56</v>
      </c>
    </row>
    <row r="1367" spans="1:10" ht="76.5" x14ac:dyDescent="0.2">
      <c r="A1367" s="248" t="s">
        <v>911</v>
      </c>
      <c r="B1367" s="229" t="s">
        <v>1927</v>
      </c>
      <c r="C1367" s="229" t="s">
        <v>21</v>
      </c>
      <c r="D1367" s="229" t="s">
        <v>1928</v>
      </c>
      <c r="E1367" s="235" t="s">
        <v>1208</v>
      </c>
      <c r="F1367" s="235"/>
      <c r="G1367" s="229" t="s">
        <v>1400</v>
      </c>
      <c r="H1367" s="236">
        <v>1.7141999999999999</v>
      </c>
      <c r="I1367" s="237">
        <v>60.24</v>
      </c>
      <c r="J1367" s="249">
        <v>103.26</v>
      </c>
    </row>
    <row r="1368" spans="1:10" ht="25.5" x14ac:dyDescent="0.2">
      <c r="A1368" s="248" t="s">
        <v>911</v>
      </c>
      <c r="B1368" s="229" t="s">
        <v>939</v>
      </c>
      <c r="C1368" s="229" t="s">
        <v>21</v>
      </c>
      <c r="D1368" s="229" t="s">
        <v>916</v>
      </c>
      <c r="E1368" s="235" t="s">
        <v>934</v>
      </c>
      <c r="F1368" s="235"/>
      <c r="G1368" s="229" t="s">
        <v>914</v>
      </c>
      <c r="H1368" s="236">
        <v>2.1339000000000001</v>
      </c>
      <c r="I1368" s="237">
        <v>21.14</v>
      </c>
      <c r="J1368" s="249">
        <v>45.11</v>
      </c>
    </row>
    <row r="1369" spans="1:10" ht="25.5" x14ac:dyDescent="0.2">
      <c r="A1369" s="248" t="s">
        <v>911</v>
      </c>
      <c r="B1369" s="229" t="s">
        <v>1929</v>
      </c>
      <c r="C1369" s="229" t="s">
        <v>21</v>
      </c>
      <c r="D1369" s="229" t="s">
        <v>1223</v>
      </c>
      <c r="E1369" s="235" t="s">
        <v>934</v>
      </c>
      <c r="F1369" s="235"/>
      <c r="G1369" s="229" t="s">
        <v>914</v>
      </c>
      <c r="H1369" s="236">
        <v>2.1339000000000001</v>
      </c>
      <c r="I1369" s="237">
        <v>21.56</v>
      </c>
      <c r="J1369" s="249">
        <v>46</v>
      </c>
    </row>
    <row r="1370" spans="1:10" ht="25.5" x14ac:dyDescent="0.2">
      <c r="A1370" s="252"/>
      <c r="B1370" s="253"/>
      <c r="C1370" s="253"/>
      <c r="D1370" s="253"/>
      <c r="E1370" s="253" t="s">
        <v>926</v>
      </c>
      <c r="F1370" s="254">
        <v>48.097314666054622</v>
      </c>
      <c r="G1370" s="253" t="s">
        <v>927</v>
      </c>
      <c r="H1370" s="254">
        <v>56.68</v>
      </c>
      <c r="I1370" s="253" t="s">
        <v>928</v>
      </c>
      <c r="J1370" s="255">
        <v>104.78</v>
      </c>
    </row>
    <row r="1371" spans="1:10" ht="26.25" thickBot="1" x14ac:dyDescent="0.25">
      <c r="A1371" s="252"/>
      <c r="B1371" s="253"/>
      <c r="C1371" s="253"/>
      <c r="D1371" s="253"/>
      <c r="E1371" s="253" t="s">
        <v>929</v>
      </c>
      <c r="F1371" s="254">
        <v>59.24</v>
      </c>
      <c r="G1371" s="253"/>
      <c r="H1371" s="256" t="s">
        <v>930</v>
      </c>
      <c r="I1371" s="256"/>
      <c r="J1371" s="255">
        <v>318.17</v>
      </c>
    </row>
    <row r="1372" spans="1:10" ht="15" thickTop="1" x14ac:dyDescent="0.2">
      <c r="A1372" s="257"/>
      <c r="B1372" s="241"/>
      <c r="C1372" s="241"/>
      <c r="D1372" s="241"/>
      <c r="E1372" s="241"/>
      <c r="F1372" s="241"/>
      <c r="G1372" s="241"/>
      <c r="H1372" s="241"/>
      <c r="I1372" s="241"/>
      <c r="J1372" s="258"/>
    </row>
    <row r="1373" spans="1:10" ht="30" x14ac:dyDescent="0.2">
      <c r="A1373" s="259" t="s">
        <v>533</v>
      </c>
      <c r="B1373" s="227" t="s">
        <v>786</v>
      </c>
      <c r="C1373" s="227" t="s">
        <v>787</v>
      </c>
      <c r="D1373" s="227" t="s">
        <v>788</v>
      </c>
      <c r="E1373" s="231" t="s">
        <v>789</v>
      </c>
      <c r="F1373" s="231"/>
      <c r="G1373" s="227" t="s">
        <v>790</v>
      </c>
      <c r="H1373" s="227" t="s">
        <v>791</v>
      </c>
      <c r="I1373" s="227" t="s">
        <v>792</v>
      </c>
      <c r="J1373" s="260" t="s">
        <v>793</v>
      </c>
    </row>
    <row r="1374" spans="1:10" ht="51" x14ac:dyDescent="0.2">
      <c r="A1374" s="261" t="s">
        <v>909</v>
      </c>
      <c r="B1374" s="228" t="s">
        <v>534</v>
      </c>
      <c r="C1374" s="228" t="s">
        <v>21</v>
      </c>
      <c r="D1374" s="228" t="s">
        <v>535</v>
      </c>
      <c r="E1374" s="232" t="s">
        <v>1249</v>
      </c>
      <c r="F1374" s="232"/>
      <c r="G1374" s="228" t="s">
        <v>6</v>
      </c>
      <c r="H1374" s="233">
        <v>1</v>
      </c>
      <c r="I1374" s="234">
        <v>0.38</v>
      </c>
      <c r="J1374" s="262">
        <v>0.38</v>
      </c>
    </row>
    <row r="1375" spans="1:10" ht="25.5" x14ac:dyDescent="0.2">
      <c r="A1375" s="248" t="s">
        <v>911</v>
      </c>
      <c r="B1375" s="229" t="s">
        <v>939</v>
      </c>
      <c r="C1375" s="229" t="s">
        <v>21</v>
      </c>
      <c r="D1375" s="229" t="s">
        <v>916</v>
      </c>
      <c r="E1375" s="235" t="s">
        <v>934</v>
      </c>
      <c r="F1375" s="235"/>
      <c r="G1375" s="229" t="s">
        <v>914</v>
      </c>
      <c r="H1375" s="236">
        <v>3.0000000000000001E-3</v>
      </c>
      <c r="I1375" s="237">
        <v>21.14</v>
      </c>
      <c r="J1375" s="249">
        <v>0.06</v>
      </c>
    </row>
    <row r="1376" spans="1:10" ht="25.5" x14ac:dyDescent="0.2">
      <c r="A1376" s="248" t="s">
        <v>911</v>
      </c>
      <c r="B1376" s="229" t="s">
        <v>1929</v>
      </c>
      <c r="C1376" s="229" t="s">
        <v>21</v>
      </c>
      <c r="D1376" s="229" t="s">
        <v>1223</v>
      </c>
      <c r="E1376" s="235" t="s">
        <v>934</v>
      </c>
      <c r="F1376" s="235"/>
      <c r="G1376" s="229" t="s">
        <v>914</v>
      </c>
      <c r="H1376" s="236">
        <v>3.0000000000000001E-3</v>
      </c>
      <c r="I1376" s="237">
        <v>21.56</v>
      </c>
      <c r="J1376" s="249">
        <v>0.06</v>
      </c>
    </row>
    <row r="1377" spans="1:10" ht="38.25" x14ac:dyDescent="0.2">
      <c r="A1377" s="248" t="s">
        <v>911</v>
      </c>
      <c r="B1377" s="229" t="s">
        <v>1930</v>
      </c>
      <c r="C1377" s="229" t="s">
        <v>21</v>
      </c>
      <c r="D1377" s="229" t="s">
        <v>1931</v>
      </c>
      <c r="E1377" s="235" t="s">
        <v>1208</v>
      </c>
      <c r="F1377" s="235"/>
      <c r="G1377" s="229" t="s">
        <v>1400</v>
      </c>
      <c r="H1377" s="236">
        <v>2.3999999999999998E-3</v>
      </c>
      <c r="I1377" s="237">
        <v>63.76</v>
      </c>
      <c r="J1377" s="249">
        <v>0.15</v>
      </c>
    </row>
    <row r="1378" spans="1:10" ht="38.25" x14ac:dyDescent="0.2">
      <c r="A1378" s="248" t="s">
        <v>911</v>
      </c>
      <c r="B1378" s="229" t="s">
        <v>1932</v>
      </c>
      <c r="C1378" s="229" t="s">
        <v>21</v>
      </c>
      <c r="D1378" s="229" t="s">
        <v>1933</v>
      </c>
      <c r="E1378" s="235" t="s">
        <v>1208</v>
      </c>
      <c r="F1378" s="235"/>
      <c r="G1378" s="229" t="s">
        <v>1397</v>
      </c>
      <c r="H1378" s="236">
        <v>5.9999999999999995E-4</v>
      </c>
      <c r="I1378" s="237">
        <v>192.02</v>
      </c>
      <c r="J1378" s="249">
        <v>0.11</v>
      </c>
    </row>
    <row r="1379" spans="1:10" ht="25.5" x14ac:dyDescent="0.2">
      <c r="A1379" s="252"/>
      <c r="B1379" s="253"/>
      <c r="C1379" s="253"/>
      <c r="D1379" s="253"/>
      <c r="E1379" s="253" t="s">
        <v>926</v>
      </c>
      <c r="F1379" s="254">
        <v>5.9674087675005739E-2</v>
      </c>
      <c r="G1379" s="253" t="s">
        <v>927</v>
      </c>
      <c r="H1379" s="254">
        <v>7.0000000000000007E-2</v>
      </c>
      <c r="I1379" s="253" t="s">
        <v>928</v>
      </c>
      <c r="J1379" s="255">
        <v>0.13</v>
      </c>
    </row>
    <row r="1380" spans="1:10" ht="26.25" thickBot="1" x14ac:dyDescent="0.25">
      <c r="A1380" s="252"/>
      <c r="B1380" s="253"/>
      <c r="C1380" s="253"/>
      <c r="D1380" s="253"/>
      <c r="E1380" s="253" t="s">
        <v>929</v>
      </c>
      <c r="F1380" s="254">
        <v>0.08</v>
      </c>
      <c r="G1380" s="253"/>
      <c r="H1380" s="256" t="s">
        <v>930</v>
      </c>
      <c r="I1380" s="256"/>
      <c r="J1380" s="255">
        <v>0.46</v>
      </c>
    </row>
    <row r="1381" spans="1:10" ht="15" thickTop="1" x14ac:dyDescent="0.2">
      <c r="A1381" s="257"/>
      <c r="B1381" s="241"/>
      <c r="C1381" s="241"/>
      <c r="D1381" s="241"/>
      <c r="E1381" s="241"/>
      <c r="F1381" s="241"/>
      <c r="G1381" s="241"/>
      <c r="H1381" s="241"/>
      <c r="I1381" s="241"/>
      <c r="J1381" s="258"/>
    </row>
    <row r="1382" spans="1:10" ht="30" x14ac:dyDescent="0.2">
      <c r="A1382" s="259" t="s">
        <v>537</v>
      </c>
      <c r="B1382" s="227" t="s">
        <v>786</v>
      </c>
      <c r="C1382" s="227" t="s">
        <v>787</v>
      </c>
      <c r="D1382" s="227" t="s">
        <v>788</v>
      </c>
      <c r="E1382" s="231" t="s">
        <v>789</v>
      </c>
      <c r="F1382" s="231"/>
      <c r="G1382" s="227" t="s">
        <v>790</v>
      </c>
      <c r="H1382" s="227" t="s">
        <v>791</v>
      </c>
      <c r="I1382" s="227" t="s">
        <v>792</v>
      </c>
      <c r="J1382" s="260" t="s">
        <v>793</v>
      </c>
    </row>
    <row r="1383" spans="1:10" ht="25.5" x14ac:dyDescent="0.2">
      <c r="A1383" s="261" t="s">
        <v>909</v>
      </c>
      <c r="B1383" s="228" t="s">
        <v>538</v>
      </c>
      <c r="C1383" s="228" t="s">
        <v>9</v>
      </c>
      <c r="D1383" s="228" t="s">
        <v>539</v>
      </c>
      <c r="E1383" s="232" t="s">
        <v>1312</v>
      </c>
      <c r="F1383" s="232"/>
      <c r="G1383" s="228" t="s">
        <v>109</v>
      </c>
      <c r="H1383" s="233">
        <v>1</v>
      </c>
      <c r="I1383" s="234">
        <v>1453.65</v>
      </c>
      <c r="J1383" s="262">
        <v>1453.65</v>
      </c>
    </row>
    <row r="1384" spans="1:10" ht="25.5" x14ac:dyDescent="0.2">
      <c r="A1384" s="248" t="s">
        <v>911</v>
      </c>
      <c r="B1384" s="229" t="s">
        <v>1491</v>
      </c>
      <c r="C1384" s="229" t="s">
        <v>21</v>
      </c>
      <c r="D1384" s="229" t="s">
        <v>1492</v>
      </c>
      <c r="E1384" s="235" t="s">
        <v>934</v>
      </c>
      <c r="F1384" s="235"/>
      <c r="G1384" s="229" t="s">
        <v>914</v>
      </c>
      <c r="H1384" s="236">
        <v>9.1999999999999998E-2</v>
      </c>
      <c r="I1384" s="237">
        <v>21.14</v>
      </c>
      <c r="J1384" s="249">
        <v>1.94</v>
      </c>
    </row>
    <row r="1385" spans="1:10" ht="25.5" x14ac:dyDescent="0.2">
      <c r="A1385" s="248" t="s">
        <v>911</v>
      </c>
      <c r="B1385" s="229" t="s">
        <v>1322</v>
      </c>
      <c r="C1385" s="229" t="s">
        <v>21</v>
      </c>
      <c r="D1385" s="229" t="s">
        <v>1323</v>
      </c>
      <c r="E1385" s="235" t="s">
        <v>934</v>
      </c>
      <c r="F1385" s="235"/>
      <c r="G1385" s="229" t="s">
        <v>914</v>
      </c>
      <c r="H1385" s="236">
        <v>4.0730000000000004</v>
      </c>
      <c r="I1385" s="237">
        <v>21.51</v>
      </c>
      <c r="J1385" s="249">
        <v>87.61</v>
      </c>
    </row>
    <row r="1386" spans="1:10" ht="25.5" x14ac:dyDescent="0.2">
      <c r="A1386" s="248" t="s">
        <v>911</v>
      </c>
      <c r="B1386" s="229" t="s">
        <v>1493</v>
      </c>
      <c r="C1386" s="229" t="s">
        <v>21</v>
      </c>
      <c r="D1386" s="229" t="s">
        <v>1494</v>
      </c>
      <c r="E1386" s="235" t="s">
        <v>934</v>
      </c>
      <c r="F1386" s="235"/>
      <c r="G1386" s="229" t="s">
        <v>914</v>
      </c>
      <c r="H1386" s="236">
        <v>9.1999999999999998E-2</v>
      </c>
      <c r="I1386" s="237">
        <v>26.41</v>
      </c>
      <c r="J1386" s="249">
        <v>2.42</v>
      </c>
    </row>
    <row r="1387" spans="1:10" ht="25.5" x14ac:dyDescent="0.2">
      <c r="A1387" s="248" t="s">
        <v>911</v>
      </c>
      <c r="B1387" s="229" t="s">
        <v>1934</v>
      </c>
      <c r="C1387" s="229" t="s">
        <v>21</v>
      </c>
      <c r="D1387" s="229" t="s">
        <v>1935</v>
      </c>
      <c r="E1387" s="235" t="s">
        <v>934</v>
      </c>
      <c r="F1387" s="235"/>
      <c r="G1387" s="229" t="s">
        <v>914</v>
      </c>
      <c r="H1387" s="236">
        <v>1.3879999999999999</v>
      </c>
      <c r="I1387" s="237">
        <v>26.18</v>
      </c>
      <c r="J1387" s="249">
        <v>36.33</v>
      </c>
    </row>
    <row r="1388" spans="1:10" ht="25.5" x14ac:dyDescent="0.2">
      <c r="A1388" s="248" t="s">
        <v>911</v>
      </c>
      <c r="B1388" s="229" t="s">
        <v>1633</v>
      </c>
      <c r="C1388" s="229" t="s">
        <v>21</v>
      </c>
      <c r="D1388" s="229" t="s">
        <v>1634</v>
      </c>
      <c r="E1388" s="235" t="s">
        <v>934</v>
      </c>
      <c r="F1388" s="235"/>
      <c r="G1388" s="229" t="s">
        <v>914</v>
      </c>
      <c r="H1388" s="236">
        <v>2.7149999999999999</v>
      </c>
      <c r="I1388" s="237">
        <v>23.49</v>
      </c>
      <c r="J1388" s="249">
        <v>63.77</v>
      </c>
    </row>
    <row r="1389" spans="1:10" x14ac:dyDescent="0.2">
      <c r="A1389" s="250" t="s">
        <v>917</v>
      </c>
      <c r="B1389" s="230" t="s">
        <v>1313</v>
      </c>
      <c r="C1389" s="230" t="s">
        <v>9</v>
      </c>
      <c r="D1389" s="230" t="s">
        <v>1314</v>
      </c>
      <c r="E1389" s="238" t="s">
        <v>920</v>
      </c>
      <c r="F1389" s="238"/>
      <c r="G1389" s="230" t="s">
        <v>121</v>
      </c>
      <c r="H1389" s="239">
        <v>38</v>
      </c>
      <c r="I1389" s="240">
        <v>9.51</v>
      </c>
      <c r="J1389" s="251">
        <v>361.38</v>
      </c>
    </row>
    <row r="1390" spans="1:10" ht="25.5" x14ac:dyDescent="0.2">
      <c r="A1390" s="250" t="s">
        <v>917</v>
      </c>
      <c r="B1390" s="230" t="s">
        <v>1315</v>
      </c>
      <c r="C1390" s="230" t="s">
        <v>9</v>
      </c>
      <c r="D1390" s="230" t="s">
        <v>1316</v>
      </c>
      <c r="E1390" s="238" t="s">
        <v>920</v>
      </c>
      <c r="F1390" s="238"/>
      <c r="G1390" s="230" t="s">
        <v>121</v>
      </c>
      <c r="H1390" s="239">
        <v>1.71</v>
      </c>
      <c r="I1390" s="240">
        <v>26.5</v>
      </c>
      <c r="J1390" s="251">
        <v>45.31</v>
      </c>
    </row>
    <row r="1391" spans="1:10" x14ac:dyDescent="0.2">
      <c r="A1391" s="250" t="s">
        <v>917</v>
      </c>
      <c r="B1391" s="230" t="s">
        <v>1317</v>
      </c>
      <c r="C1391" s="230" t="s">
        <v>9</v>
      </c>
      <c r="D1391" s="230" t="s">
        <v>1318</v>
      </c>
      <c r="E1391" s="238" t="s">
        <v>920</v>
      </c>
      <c r="F1391" s="238"/>
      <c r="G1391" s="230" t="s">
        <v>914</v>
      </c>
      <c r="H1391" s="239">
        <v>1.36</v>
      </c>
      <c r="I1391" s="240">
        <v>100</v>
      </c>
      <c r="J1391" s="251">
        <v>136</v>
      </c>
    </row>
    <row r="1392" spans="1:10" x14ac:dyDescent="0.2">
      <c r="A1392" s="250" t="s">
        <v>917</v>
      </c>
      <c r="B1392" s="230" t="s">
        <v>1936</v>
      </c>
      <c r="C1392" s="230" t="s">
        <v>9</v>
      </c>
      <c r="D1392" s="230" t="s">
        <v>1937</v>
      </c>
      <c r="E1392" s="238" t="s">
        <v>920</v>
      </c>
      <c r="F1392" s="238"/>
      <c r="G1392" s="230" t="s">
        <v>102</v>
      </c>
      <c r="H1392" s="239">
        <v>0.95</v>
      </c>
      <c r="I1392" s="240">
        <v>756.73</v>
      </c>
      <c r="J1392" s="251">
        <v>718.89</v>
      </c>
    </row>
    <row r="1393" spans="1:10" ht="25.5" x14ac:dyDescent="0.2">
      <c r="A1393" s="252"/>
      <c r="B1393" s="253"/>
      <c r="C1393" s="253"/>
      <c r="D1393" s="253"/>
      <c r="E1393" s="253" t="s">
        <v>926</v>
      </c>
      <c r="F1393" s="254">
        <v>62.276795960523295</v>
      </c>
      <c r="G1393" s="253" t="s">
        <v>927</v>
      </c>
      <c r="H1393" s="254">
        <v>73.39</v>
      </c>
      <c r="I1393" s="253" t="s">
        <v>928</v>
      </c>
      <c r="J1393" s="255">
        <v>135.66999999999999</v>
      </c>
    </row>
    <row r="1394" spans="1:10" ht="26.25" thickBot="1" x14ac:dyDescent="0.25">
      <c r="A1394" s="252"/>
      <c r="B1394" s="253"/>
      <c r="C1394" s="253"/>
      <c r="D1394" s="253"/>
      <c r="E1394" s="253" t="s">
        <v>929</v>
      </c>
      <c r="F1394" s="254">
        <v>332.59</v>
      </c>
      <c r="G1394" s="253"/>
      <c r="H1394" s="256" t="s">
        <v>930</v>
      </c>
      <c r="I1394" s="256"/>
      <c r="J1394" s="255">
        <v>1786.24</v>
      </c>
    </row>
    <row r="1395" spans="1:10" ht="15" thickTop="1" x14ac:dyDescent="0.2">
      <c r="A1395" s="257"/>
      <c r="B1395" s="241"/>
      <c r="C1395" s="241"/>
      <c r="D1395" s="241"/>
      <c r="E1395" s="241"/>
      <c r="F1395" s="241"/>
      <c r="G1395" s="241"/>
      <c r="H1395" s="241"/>
      <c r="I1395" s="241"/>
      <c r="J1395" s="258"/>
    </row>
    <row r="1396" spans="1:10" ht="30" x14ac:dyDescent="0.2">
      <c r="A1396" s="259" t="s">
        <v>540</v>
      </c>
      <c r="B1396" s="227" t="s">
        <v>786</v>
      </c>
      <c r="C1396" s="227" t="s">
        <v>787</v>
      </c>
      <c r="D1396" s="227" t="s">
        <v>788</v>
      </c>
      <c r="E1396" s="231" t="s">
        <v>789</v>
      </c>
      <c r="F1396" s="231"/>
      <c r="G1396" s="227" t="s">
        <v>790</v>
      </c>
      <c r="H1396" s="227" t="s">
        <v>791</v>
      </c>
      <c r="I1396" s="227" t="s">
        <v>792</v>
      </c>
      <c r="J1396" s="260" t="s">
        <v>793</v>
      </c>
    </row>
    <row r="1397" spans="1:10" ht="25.5" x14ac:dyDescent="0.2">
      <c r="A1397" s="261" t="s">
        <v>909</v>
      </c>
      <c r="B1397" s="228" t="s">
        <v>541</v>
      </c>
      <c r="C1397" s="228" t="s">
        <v>9</v>
      </c>
      <c r="D1397" s="228" t="s">
        <v>542</v>
      </c>
      <c r="E1397" s="232" t="s">
        <v>1312</v>
      </c>
      <c r="F1397" s="232"/>
      <c r="G1397" s="228" t="s">
        <v>109</v>
      </c>
      <c r="H1397" s="233">
        <v>1</v>
      </c>
      <c r="I1397" s="234">
        <v>231.26</v>
      </c>
      <c r="J1397" s="262">
        <v>231.26</v>
      </c>
    </row>
    <row r="1398" spans="1:10" ht="25.5" x14ac:dyDescent="0.2">
      <c r="A1398" s="248" t="s">
        <v>911</v>
      </c>
      <c r="B1398" s="229" t="s">
        <v>939</v>
      </c>
      <c r="C1398" s="229" t="s">
        <v>21</v>
      </c>
      <c r="D1398" s="229" t="s">
        <v>916</v>
      </c>
      <c r="E1398" s="235" t="s">
        <v>934</v>
      </c>
      <c r="F1398" s="235"/>
      <c r="G1398" s="229" t="s">
        <v>914</v>
      </c>
      <c r="H1398" s="236">
        <v>0.44600000000000001</v>
      </c>
      <c r="I1398" s="237">
        <v>21.14</v>
      </c>
      <c r="J1398" s="249">
        <v>9.42</v>
      </c>
    </row>
    <row r="1399" spans="1:10" ht="25.5" x14ac:dyDescent="0.2">
      <c r="A1399" s="248" t="s">
        <v>911</v>
      </c>
      <c r="B1399" s="229" t="s">
        <v>1347</v>
      </c>
      <c r="C1399" s="229" t="s">
        <v>21</v>
      </c>
      <c r="D1399" s="229" t="s">
        <v>1348</v>
      </c>
      <c r="E1399" s="235" t="s">
        <v>934</v>
      </c>
      <c r="F1399" s="235"/>
      <c r="G1399" s="229" t="s">
        <v>914</v>
      </c>
      <c r="H1399" s="236">
        <v>0.248</v>
      </c>
      <c r="I1399" s="237">
        <v>27.25</v>
      </c>
      <c r="J1399" s="249">
        <v>6.75</v>
      </c>
    </row>
    <row r="1400" spans="1:10" x14ac:dyDescent="0.2">
      <c r="A1400" s="250" t="s">
        <v>917</v>
      </c>
      <c r="B1400" s="230" t="s">
        <v>1351</v>
      </c>
      <c r="C1400" s="230" t="s">
        <v>9</v>
      </c>
      <c r="D1400" s="230" t="s">
        <v>1352</v>
      </c>
      <c r="E1400" s="238" t="s">
        <v>920</v>
      </c>
      <c r="F1400" s="238"/>
      <c r="G1400" s="230" t="s">
        <v>121</v>
      </c>
      <c r="H1400" s="239">
        <v>8.4152000000000005</v>
      </c>
      <c r="I1400" s="240">
        <v>9.58</v>
      </c>
      <c r="J1400" s="251">
        <v>80.61</v>
      </c>
    </row>
    <row r="1401" spans="1:10" x14ac:dyDescent="0.2">
      <c r="A1401" s="250" t="s">
        <v>917</v>
      </c>
      <c r="B1401" s="230" t="s">
        <v>1938</v>
      </c>
      <c r="C1401" s="230" t="s">
        <v>9</v>
      </c>
      <c r="D1401" s="230" t="s">
        <v>1939</v>
      </c>
      <c r="E1401" s="238" t="s">
        <v>920</v>
      </c>
      <c r="F1401" s="238"/>
      <c r="G1401" s="230" t="s">
        <v>109</v>
      </c>
      <c r="H1401" s="239">
        <v>1</v>
      </c>
      <c r="I1401" s="240">
        <v>50.08</v>
      </c>
      <c r="J1401" s="251">
        <v>50.08</v>
      </c>
    </row>
    <row r="1402" spans="1:10" x14ac:dyDescent="0.2">
      <c r="A1402" s="250" t="s">
        <v>917</v>
      </c>
      <c r="B1402" s="230" t="s">
        <v>1940</v>
      </c>
      <c r="C1402" s="230" t="s">
        <v>9</v>
      </c>
      <c r="D1402" s="230" t="s">
        <v>1941</v>
      </c>
      <c r="E1402" s="238" t="s">
        <v>920</v>
      </c>
      <c r="F1402" s="238"/>
      <c r="G1402" s="230" t="s">
        <v>914</v>
      </c>
      <c r="H1402" s="239">
        <v>0.02</v>
      </c>
      <c r="I1402" s="240">
        <v>116.66</v>
      </c>
      <c r="J1402" s="251">
        <v>2.33</v>
      </c>
    </row>
    <row r="1403" spans="1:10" ht="25.5" x14ac:dyDescent="0.2">
      <c r="A1403" s="250" t="s">
        <v>917</v>
      </c>
      <c r="B1403" s="230" t="s">
        <v>1942</v>
      </c>
      <c r="C1403" s="230" t="s">
        <v>9</v>
      </c>
      <c r="D1403" s="230" t="s">
        <v>1943</v>
      </c>
      <c r="E1403" s="238" t="s">
        <v>920</v>
      </c>
      <c r="F1403" s="238"/>
      <c r="G1403" s="230" t="s">
        <v>914</v>
      </c>
      <c r="H1403" s="239">
        <v>0.04</v>
      </c>
      <c r="I1403" s="240">
        <v>415</v>
      </c>
      <c r="J1403" s="251">
        <v>16.600000000000001</v>
      </c>
    </row>
    <row r="1404" spans="1:10" x14ac:dyDescent="0.2">
      <c r="A1404" s="250" t="s">
        <v>917</v>
      </c>
      <c r="B1404" s="230" t="s">
        <v>1944</v>
      </c>
      <c r="C1404" s="230" t="s">
        <v>9</v>
      </c>
      <c r="D1404" s="230" t="s">
        <v>1945</v>
      </c>
      <c r="E1404" s="238" t="s">
        <v>920</v>
      </c>
      <c r="F1404" s="238"/>
      <c r="G1404" s="230" t="s">
        <v>102</v>
      </c>
      <c r="H1404" s="239">
        <v>8.48E-2</v>
      </c>
      <c r="I1404" s="240">
        <v>772.12</v>
      </c>
      <c r="J1404" s="251">
        <v>65.47</v>
      </c>
    </row>
    <row r="1405" spans="1:10" ht="25.5" x14ac:dyDescent="0.2">
      <c r="A1405" s="252"/>
      <c r="B1405" s="253"/>
      <c r="C1405" s="253"/>
      <c r="D1405" s="253"/>
      <c r="E1405" s="253" t="s">
        <v>926</v>
      </c>
      <c r="F1405" s="254">
        <v>5.0034427358274041</v>
      </c>
      <c r="G1405" s="253" t="s">
        <v>927</v>
      </c>
      <c r="H1405" s="254">
        <v>5.9</v>
      </c>
      <c r="I1405" s="253" t="s">
        <v>928</v>
      </c>
      <c r="J1405" s="255">
        <v>10.9</v>
      </c>
    </row>
    <row r="1406" spans="1:10" ht="26.25" thickBot="1" x14ac:dyDescent="0.25">
      <c r="A1406" s="252"/>
      <c r="B1406" s="253"/>
      <c r="C1406" s="253"/>
      <c r="D1406" s="253"/>
      <c r="E1406" s="253" t="s">
        <v>929</v>
      </c>
      <c r="F1406" s="254">
        <v>52.91</v>
      </c>
      <c r="G1406" s="253"/>
      <c r="H1406" s="256" t="s">
        <v>930</v>
      </c>
      <c r="I1406" s="256"/>
      <c r="J1406" s="255">
        <v>284.17</v>
      </c>
    </row>
    <row r="1407" spans="1:10" ht="15" thickTop="1" x14ac:dyDescent="0.2">
      <c r="A1407" s="257"/>
      <c r="B1407" s="241"/>
      <c r="C1407" s="241"/>
      <c r="D1407" s="241"/>
      <c r="E1407" s="241"/>
      <c r="F1407" s="241"/>
      <c r="G1407" s="241"/>
      <c r="H1407" s="241"/>
      <c r="I1407" s="241"/>
      <c r="J1407" s="258"/>
    </row>
    <row r="1408" spans="1:10" ht="30" x14ac:dyDescent="0.2">
      <c r="A1408" s="259" t="s">
        <v>543</v>
      </c>
      <c r="B1408" s="227" t="s">
        <v>786</v>
      </c>
      <c r="C1408" s="227" t="s">
        <v>787</v>
      </c>
      <c r="D1408" s="227" t="s">
        <v>788</v>
      </c>
      <c r="E1408" s="231" t="s">
        <v>789</v>
      </c>
      <c r="F1408" s="231"/>
      <c r="G1408" s="227" t="s">
        <v>790</v>
      </c>
      <c r="H1408" s="227" t="s">
        <v>791</v>
      </c>
      <c r="I1408" s="227" t="s">
        <v>792</v>
      </c>
      <c r="J1408" s="260" t="s">
        <v>793</v>
      </c>
    </row>
    <row r="1409" spans="1:10" ht="25.5" x14ac:dyDescent="0.2">
      <c r="A1409" s="261" t="s">
        <v>909</v>
      </c>
      <c r="B1409" s="228" t="s">
        <v>544</v>
      </c>
      <c r="C1409" s="228" t="s">
        <v>4</v>
      </c>
      <c r="D1409" s="228" t="s">
        <v>545</v>
      </c>
      <c r="E1409" s="232" t="s">
        <v>910</v>
      </c>
      <c r="F1409" s="232"/>
      <c r="G1409" s="228" t="s">
        <v>11</v>
      </c>
      <c r="H1409" s="233">
        <v>1</v>
      </c>
      <c r="I1409" s="234">
        <v>13000</v>
      </c>
      <c r="J1409" s="262">
        <v>13000</v>
      </c>
    </row>
    <row r="1410" spans="1:10" ht="25.5" x14ac:dyDescent="0.2">
      <c r="A1410" s="250" t="s">
        <v>917</v>
      </c>
      <c r="B1410" s="230" t="s">
        <v>1946</v>
      </c>
      <c r="C1410" s="230" t="s">
        <v>4</v>
      </c>
      <c r="D1410" s="230" t="s">
        <v>545</v>
      </c>
      <c r="E1410" s="238" t="s">
        <v>920</v>
      </c>
      <c r="F1410" s="238"/>
      <c r="G1410" s="230" t="s">
        <v>11</v>
      </c>
      <c r="H1410" s="239">
        <v>1</v>
      </c>
      <c r="I1410" s="240">
        <v>13000</v>
      </c>
      <c r="J1410" s="251">
        <v>13000</v>
      </c>
    </row>
    <row r="1411" spans="1:10" ht="25.5" x14ac:dyDescent="0.2">
      <c r="A1411" s="252"/>
      <c r="B1411" s="253"/>
      <c r="C1411" s="253"/>
      <c r="D1411" s="253"/>
      <c r="E1411" s="253" t="s">
        <v>926</v>
      </c>
      <c r="F1411" s="254">
        <v>0</v>
      </c>
      <c r="G1411" s="253" t="s">
        <v>927</v>
      </c>
      <c r="H1411" s="254">
        <v>0</v>
      </c>
      <c r="I1411" s="253" t="s">
        <v>928</v>
      </c>
      <c r="J1411" s="255">
        <v>0</v>
      </c>
    </row>
    <row r="1412" spans="1:10" ht="26.25" thickBot="1" x14ac:dyDescent="0.25">
      <c r="A1412" s="252"/>
      <c r="B1412" s="253"/>
      <c r="C1412" s="253"/>
      <c r="D1412" s="253"/>
      <c r="E1412" s="253" t="s">
        <v>929</v>
      </c>
      <c r="F1412" s="254">
        <v>2974.4</v>
      </c>
      <c r="G1412" s="253"/>
      <c r="H1412" s="256" t="s">
        <v>930</v>
      </c>
      <c r="I1412" s="256"/>
      <c r="J1412" s="255">
        <v>15974.4</v>
      </c>
    </row>
    <row r="1413" spans="1:10" ht="15" thickTop="1" x14ac:dyDescent="0.2">
      <c r="A1413" s="257"/>
      <c r="B1413" s="241"/>
      <c r="C1413" s="241"/>
      <c r="D1413" s="241"/>
      <c r="E1413" s="241"/>
      <c r="F1413" s="241"/>
      <c r="G1413" s="241"/>
      <c r="H1413" s="241"/>
      <c r="I1413" s="241"/>
      <c r="J1413" s="258"/>
    </row>
    <row r="1414" spans="1:10" ht="30" x14ac:dyDescent="0.2">
      <c r="A1414" s="259" t="s">
        <v>546</v>
      </c>
      <c r="B1414" s="227" t="s">
        <v>786</v>
      </c>
      <c r="C1414" s="227" t="s">
        <v>787</v>
      </c>
      <c r="D1414" s="227" t="s">
        <v>788</v>
      </c>
      <c r="E1414" s="231" t="s">
        <v>789</v>
      </c>
      <c r="F1414" s="231"/>
      <c r="G1414" s="227" t="s">
        <v>790</v>
      </c>
      <c r="H1414" s="227" t="s">
        <v>791</v>
      </c>
      <c r="I1414" s="227" t="s">
        <v>792</v>
      </c>
      <c r="J1414" s="260" t="s">
        <v>793</v>
      </c>
    </row>
    <row r="1415" spans="1:10" ht="25.5" x14ac:dyDescent="0.2">
      <c r="A1415" s="261" t="s">
        <v>909</v>
      </c>
      <c r="B1415" s="228" t="s">
        <v>547</v>
      </c>
      <c r="C1415" s="228" t="s">
        <v>9</v>
      </c>
      <c r="D1415" s="228" t="s">
        <v>548</v>
      </c>
      <c r="E1415" s="232" t="s">
        <v>1312</v>
      </c>
      <c r="F1415" s="232"/>
      <c r="G1415" s="228" t="s">
        <v>6</v>
      </c>
      <c r="H1415" s="233">
        <v>1</v>
      </c>
      <c r="I1415" s="234">
        <v>132.57</v>
      </c>
      <c r="J1415" s="262">
        <v>132.57</v>
      </c>
    </row>
    <row r="1416" spans="1:10" ht="25.5" x14ac:dyDescent="0.2">
      <c r="A1416" s="248" t="s">
        <v>911</v>
      </c>
      <c r="B1416" s="229" t="s">
        <v>974</v>
      </c>
      <c r="C1416" s="229" t="s">
        <v>21</v>
      </c>
      <c r="D1416" s="229" t="s">
        <v>975</v>
      </c>
      <c r="E1416" s="235" t="s">
        <v>934</v>
      </c>
      <c r="F1416" s="235"/>
      <c r="G1416" s="229" t="s">
        <v>914</v>
      </c>
      <c r="H1416" s="236">
        <v>1.7350000000000001</v>
      </c>
      <c r="I1416" s="237">
        <v>21.52</v>
      </c>
      <c r="J1416" s="249">
        <v>37.33</v>
      </c>
    </row>
    <row r="1417" spans="1:10" ht="25.5" x14ac:dyDescent="0.2">
      <c r="A1417" s="248" t="s">
        <v>911</v>
      </c>
      <c r="B1417" s="229" t="s">
        <v>1292</v>
      </c>
      <c r="C1417" s="229" t="s">
        <v>21</v>
      </c>
      <c r="D1417" s="229" t="s">
        <v>1293</v>
      </c>
      <c r="E1417" s="235" t="s">
        <v>934</v>
      </c>
      <c r="F1417" s="235"/>
      <c r="G1417" s="229" t="s">
        <v>914</v>
      </c>
      <c r="H1417" s="236">
        <v>1.2250000000000001</v>
      </c>
      <c r="I1417" s="237">
        <v>26.23</v>
      </c>
      <c r="J1417" s="249">
        <v>32.130000000000003</v>
      </c>
    </row>
    <row r="1418" spans="1:10" x14ac:dyDescent="0.2">
      <c r="A1418" s="250" t="s">
        <v>917</v>
      </c>
      <c r="B1418" s="230" t="s">
        <v>1296</v>
      </c>
      <c r="C1418" s="230" t="s">
        <v>9</v>
      </c>
      <c r="D1418" s="230" t="s">
        <v>1297</v>
      </c>
      <c r="E1418" s="238" t="s">
        <v>920</v>
      </c>
      <c r="F1418" s="238"/>
      <c r="G1418" s="230" t="s">
        <v>109</v>
      </c>
      <c r="H1418" s="239">
        <v>2</v>
      </c>
      <c r="I1418" s="240">
        <v>12.81</v>
      </c>
      <c r="J1418" s="251">
        <v>25.62</v>
      </c>
    </row>
    <row r="1419" spans="1:10" ht="25.5" x14ac:dyDescent="0.2">
      <c r="A1419" s="250" t="s">
        <v>917</v>
      </c>
      <c r="B1419" s="230" t="s">
        <v>1298</v>
      </c>
      <c r="C1419" s="230" t="s">
        <v>9</v>
      </c>
      <c r="D1419" s="230" t="s">
        <v>1299</v>
      </c>
      <c r="E1419" s="238" t="s">
        <v>920</v>
      </c>
      <c r="F1419" s="238"/>
      <c r="G1419" s="230" t="s">
        <v>109</v>
      </c>
      <c r="H1419" s="239">
        <v>3.5</v>
      </c>
      <c r="I1419" s="240">
        <v>9.09</v>
      </c>
      <c r="J1419" s="251">
        <v>31.81</v>
      </c>
    </row>
    <row r="1420" spans="1:10" x14ac:dyDescent="0.2">
      <c r="A1420" s="250" t="s">
        <v>917</v>
      </c>
      <c r="B1420" s="230" t="s">
        <v>1300</v>
      </c>
      <c r="C1420" s="230" t="s">
        <v>9</v>
      </c>
      <c r="D1420" s="230" t="s">
        <v>1301</v>
      </c>
      <c r="E1420" s="238" t="s">
        <v>920</v>
      </c>
      <c r="F1420" s="238"/>
      <c r="G1420" s="230" t="s">
        <v>121</v>
      </c>
      <c r="H1420" s="239">
        <v>0.2</v>
      </c>
      <c r="I1420" s="240">
        <v>28.41</v>
      </c>
      <c r="J1420" s="251">
        <v>5.68</v>
      </c>
    </row>
    <row r="1421" spans="1:10" ht="25.5" x14ac:dyDescent="0.2">
      <c r="A1421" s="252"/>
      <c r="B1421" s="253"/>
      <c r="C1421" s="253"/>
      <c r="D1421" s="253"/>
      <c r="E1421" s="253" t="s">
        <v>926</v>
      </c>
      <c r="F1421" s="254">
        <v>22.061051182005968</v>
      </c>
      <c r="G1421" s="253" t="s">
        <v>927</v>
      </c>
      <c r="H1421" s="254">
        <v>26</v>
      </c>
      <c r="I1421" s="253" t="s">
        <v>928</v>
      </c>
      <c r="J1421" s="255">
        <v>48.06</v>
      </c>
    </row>
    <row r="1422" spans="1:10" ht="26.25" thickBot="1" x14ac:dyDescent="0.25">
      <c r="A1422" s="252"/>
      <c r="B1422" s="253"/>
      <c r="C1422" s="253"/>
      <c r="D1422" s="253"/>
      <c r="E1422" s="253" t="s">
        <v>929</v>
      </c>
      <c r="F1422" s="254">
        <v>30.33</v>
      </c>
      <c r="G1422" s="253"/>
      <c r="H1422" s="256" t="s">
        <v>930</v>
      </c>
      <c r="I1422" s="256"/>
      <c r="J1422" s="255">
        <v>162.9</v>
      </c>
    </row>
    <row r="1423" spans="1:10" ht="15" thickTop="1" x14ac:dyDescent="0.2">
      <c r="A1423" s="257"/>
      <c r="B1423" s="241"/>
      <c r="C1423" s="241"/>
      <c r="D1423" s="241"/>
      <c r="E1423" s="241"/>
      <c r="F1423" s="241"/>
      <c r="G1423" s="241"/>
      <c r="H1423" s="241"/>
      <c r="I1423" s="241"/>
      <c r="J1423" s="258"/>
    </row>
    <row r="1424" spans="1:10" ht="30" x14ac:dyDescent="0.2">
      <c r="A1424" s="259" t="s">
        <v>549</v>
      </c>
      <c r="B1424" s="227" t="s">
        <v>786</v>
      </c>
      <c r="C1424" s="227" t="s">
        <v>787</v>
      </c>
      <c r="D1424" s="227" t="s">
        <v>788</v>
      </c>
      <c r="E1424" s="231" t="s">
        <v>789</v>
      </c>
      <c r="F1424" s="231"/>
      <c r="G1424" s="227" t="s">
        <v>790</v>
      </c>
      <c r="H1424" s="227" t="s">
        <v>791</v>
      </c>
      <c r="I1424" s="227" t="s">
        <v>792</v>
      </c>
      <c r="J1424" s="260" t="s">
        <v>793</v>
      </c>
    </row>
    <row r="1425" spans="1:10" ht="25.5" x14ac:dyDescent="0.2">
      <c r="A1425" s="261" t="s">
        <v>909</v>
      </c>
      <c r="B1425" s="228" t="s">
        <v>550</v>
      </c>
      <c r="C1425" s="228" t="s">
        <v>9</v>
      </c>
      <c r="D1425" s="228" t="s">
        <v>551</v>
      </c>
      <c r="E1425" s="232" t="s">
        <v>1312</v>
      </c>
      <c r="F1425" s="232"/>
      <c r="G1425" s="228" t="s">
        <v>102</v>
      </c>
      <c r="H1425" s="233">
        <v>1</v>
      </c>
      <c r="I1425" s="234">
        <v>1208.67</v>
      </c>
      <c r="J1425" s="262">
        <v>1208.67</v>
      </c>
    </row>
    <row r="1426" spans="1:10" ht="25.5" x14ac:dyDescent="0.2">
      <c r="A1426" s="248" t="s">
        <v>911</v>
      </c>
      <c r="B1426" s="229" t="s">
        <v>1322</v>
      </c>
      <c r="C1426" s="229" t="s">
        <v>21</v>
      </c>
      <c r="D1426" s="229" t="s">
        <v>1323</v>
      </c>
      <c r="E1426" s="235" t="s">
        <v>934</v>
      </c>
      <c r="F1426" s="235"/>
      <c r="G1426" s="229" t="s">
        <v>914</v>
      </c>
      <c r="H1426" s="236">
        <v>20.571999999999999</v>
      </c>
      <c r="I1426" s="237">
        <v>21.51</v>
      </c>
      <c r="J1426" s="249">
        <v>442.5</v>
      </c>
    </row>
    <row r="1427" spans="1:10" ht="25.5" x14ac:dyDescent="0.2">
      <c r="A1427" s="248" t="s">
        <v>911</v>
      </c>
      <c r="B1427" s="229" t="s">
        <v>1633</v>
      </c>
      <c r="C1427" s="229" t="s">
        <v>21</v>
      </c>
      <c r="D1427" s="229" t="s">
        <v>1634</v>
      </c>
      <c r="E1427" s="235" t="s">
        <v>934</v>
      </c>
      <c r="F1427" s="235"/>
      <c r="G1427" s="229" t="s">
        <v>914</v>
      </c>
      <c r="H1427" s="236">
        <v>5.1479999999999997</v>
      </c>
      <c r="I1427" s="237">
        <v>23.49</v>
      </c>
      <c r="J1427" s="249">
        <v>120.92</v>
      </c>
    </row>
    <row r="1428" spans="1:10" x14ac:dyDescent="0.2">
      <c r="A1428" s="250" t="s">
        <v>917</v>
      </c>
      <c r="B1428" s="230" t="s">
        <v>940</v>
      </c>
      <c r="C1428" s="230" t="s">
        <v>9</v>
      </c>
      <c r="D1428" s="230" t="s">
        <v>941</v>
      </c>
      <c r="E1428" s="238" t="s">
        <v>920</v>
      </c>
      <c r="F1428" s="238"/>
      <c r="G1428" s="230" t="s">
        <v>121</v>
      </c>
      <c r="H1428" s="239">
        <v>404</v>
      </c>
      <c r="I1428" s="240">
        <v>1.1000000000000001</v>
      </c>
      <c r="J1428" s="251">
        <v>444.4</v>
      </c>
    </row>
    <row r="1429" spans="1:10" x14ac:dyDescent="0.2">
      <c r="A1429" s="250" t="s">
        <v>917</v>
      </c>
      <c r="B1429" s="230" t="s">
        <v>942</v>
      </c>
      <c r="C1429" s="230" t="s">
        <v>9</v>
      </c>
      <c r="D1429" s="230" t="s">
        <v>943</v>
      </c>
      <c r="E1429" s="238" t="s">
        <v>920</v>
      </c>
      <c r="F1429" s="238"/>
      <c r="G1429" s="230" t="s">
        <v>102</v>
      </c>
      <c r="H1429" s="239">
        <v>0.54800000000000004</v>
      </c>
      <c r="I1429" s="240">
        <v>86.11</v>
      </c>
      <c r="J1429" s="251">
        <v>47.18</v>
      </c>
    </row>
    <row r="1430" spans="1:10" x14ac:dyDescent="0.2">
      <c r="A1430" s="250" t="s">
        <v>917</v>
      </c>
      <c r="B1430" s="230" t="s">
        <v>1499</v>
      </c>
      <c r="C1430" s="230" t="s">
        <v>9</v>
      </c>
      <c r="D1430" s="230" t="s">
        <v>1500</v>
      </c>
      <c r="E1430" s="238" t="s">
        <v>920</v>
      </c>
      <c r="F1430" s="238"/>
      <c r="G1430" s="230" t="s">
        <v>102</v>
      </c>
      <c r="H1430" s="239">
        <v>0.42799999999999999</v>
      </c>
      <c r="I1430" s="240">
        <v>179.06</v>
      </c>
      <c r="J1430" s="251">
        <v>76.63</v>
      </c>
    </row>
    <row r="1431" spans="1:10" x14ac:dyDescent="0.2">
      <c r="A1431" s="250" t="s">
        <v>917</v>
      </c>
      <c r="B1431" s="230" t="s">
        <v>1501</v>
      </c>
      <c r="C1431" s="230" t="s">
        <v>9</v>
      </c>
      <c r="D1431" s="230" t="s">
        <v>1502</v>
      </c>
      <c r="E1431" s="238" t="s">
        <v>920</v>
      </c>
      <c r="F1431" s="238"/>
      <c r="G1431" s="230" t="s">
        <v>102</v>
      </c>
      <c r="H1431" s="239">
        <v>0.42799999999999999</v>
      </c>
      <c r="I1431" s="240">
        <v>180</v>
      </c>
      <c r="J1431" s="251">
        <v>77.040000000000006</v>
      </c>
    </row>
    <row r="1432" spans="1:10" ht="25.5" x14ac:dyDescent="0.2">
      <c r="A1432" s="252"/>
      <c r="B1432" s="253"/>
      <c r="C1432" s="253"/>
      <c r="D1432" s="253"/>
      <c r="E1432" s="253" t="s">
        <v>926</v>
      </c>
      <c r="F1432" s="254">
        <v>175.53821436768419</v>
      </c>
      <c r="G1432" s="253" t="s">
        <v>927</v>
      </c>
      <c r="H1432" s="254">
        <v>206.87</v>
      </c>
      <c r="I1432" s="253" t="s">
        <v>928</v>
      </c>
      <c r="J1432" s="255">
        <v>382.40999999999997</v>
      </c>
    </row>
    <row r="1433" spans="1:10" ht="26.25" thickBot="1" x14ac:dyDescent="0.25">
      <c r="A1433" s="252"/>
      <c r="B1433" s="253"/>
      <c r="C1433" s="253"/>
      <c r="D1433" s="253"/>
      <c r="E1433" s="253" t="s">
        <v>929</v>
      </c>
      <c r="F1433" s="254">
        <v>276.54000000000002</v>
      </c>
      <c r="G1433" s="253"/>
      <c r="H1433" s="256" t="s">
        <v>930</v>
      </c>
      <c r="I1433" s="256"/>
      <c r="J1433" s="255">
        <v>1485.21</v>
      </c>
    </row>
    <row r="1434" spans="1:10" ht="15" thickTop="1" x14ac:dyDescent="0.2">
      <c r="A1434" s="257"/>
      <c r="B1434" s="241"/>
      <c r="C1434" s="241"/>
      <c r="D1434" s="241"/>
      <c r="E1434" s="241"/>
      <c r="F1434" s="241"/>
      <c r="G1434" s="241"/>
      <c r="H1434" s="241"/>
      <c r="I1434" s="241"/>
      <c r="J1434" s="258"/>
    </row>
    <row r="1435" spans="1:10" ht="30" x14ac:dyDescent="0.2">
      <c r="A1435" s="259" t="s">
        <v>554</v>
      </c>
      <c r="B1435" s="227" t="s">
        <v>786</v>
      </c>
      <c r="C1435" s="227" t="s">
        <v>787</v>
      </c>
      <c r="D1435" s="227" t="s">
        <v>788</v>
      </c>
      <c r="E1435" s="231" t="s">
        <v>789</v>
      </c>
      <c r="F1435" s="231"/>
      <c r="G1435" s="227" t="s">
        <v>790</v>
      </c>
      <c r="H1435" s="227" t="s">
        <v>791</v>
      </c>
      <c r="I1435" s="227" t="s">
        <v>792</v>
      </c>
      <c r="J1435" s="260" t="s">
        <v>793</v>
      </c>
    </row>
    <row r="1436" spans="1:10" ht="25.5" x14ac:dyDescent="0.2">
      <c r="A1436" s="261" t="s">
        <v>909</v>
      </c>
      <c r="B1436" s="228" t="s">
        <v>555</v>
      </c>
      <c r="C1436" s="228" t="s">
        <v>9</v>
      </c>
      <c r="D1436" s="228" t="s">
        <v>556</v>
      </c>
      <c r="E1436" s="232" t="s">
        <v>144</v>
      </c>
      <c r="F1436" s="232"/>
      <c r="G1436" s="228" t="s">
        <v>102</v>
      </c>
      <c r="H1436" s="233">
        <v>1</v>
      </c>
      <c r="I1436" s="234">
        <v>1096.24</v>
      </c>
      <c r="J1436" s="262">
        <v>1096.24</v>
      </c>
    </row>
    <row r="1437" spans="1:10" ht="25.5" x14ac:dyDescent="0.2">
      <c r="A1437" s="248" t="s">
        <v>911</v>
      </c>
      <c r="B1437" s="229" t="s">
        <v>1322</v>
      </c>
      <c r="C1437" s="229" t="s">
        <v>21</v>
      </c>
      <c r="D1437" s="229" t="s">
        <v>1323</v>
      </c>
      <c r="E1437" s="235" t="s">
        <v>934</v>
      </c>
      <c r="F1437" s="235"/>
      <c r="G1437" s="229" t="s">
        <v>914</v>
      </c>
      <c r="H1437" s="236">
        <v>18.414000000000001</v>
      </c>
      <c r="I1437" s="237">
        <v>21.51</v>
      </c>
      <c r="J1437" s="249">
        <v>396.08</v>
      </c>
    </row>
    <row r="1438" spans="1:10" ht="25.5" x14ac:dyDescent="0.2">
      <c r="A1438" s="248" t="s">
        <v>911</v>
      </c>
      <c r="B1438" s="229" t="s">
        <v>1633</v>
      </c>
      <c r="C1438" s="229" t="s">
        <v>21</v>
      </c>
      <c r="D1438" s="229" t="s">
        <v>1634</v>
      </c>
      <c r="E1438" s="235" t="s">
        <v>934</v>
      </c>
      <c r="F1438" s="235"/>
      <c r="G1438" s="229" t="s">
        <v>914</v>
      </c>
      <c r="H1438" s="236">
        <v>4.6040000000000001</v>
      </c>
      <c r="I1438" s="237">
        <v>23.49</v>
      </c>
      <c r="J1438" s="249">
        <v>108.14</v>
      </c>
    </row>
    <row r="1439" spans="1:10" x14ac:dyDescent="0.2">
      <c r="A1439" s="250" t="s">
        <v>917</v>
      </c>
      <c r="B1439" s="230" t="s">
        <v>940</v>
      </c>
      <c r="C1439" s="230" t="s">
        <v>9</v>
      </c>
      <c r="D1439" s="230" t="s">
        <v>941</v>
      </c>
      <c r="E1439" s="238" t="s">
        <v>920</v>
      </c>
      <c r="F1439" s="238"/>
      <c r="G1439" s="230" t="s">
        <v>121</v>
      </c>
      <c r="H1439" s="239">
        <v>362</v>
      </c>
      <c r="I1439" s="240">
        <v>1.1000000000000001</v>
      </c>
      <c r="J1439" s="251">
        <v>398.2</v>
      </c>
    </row>
    <row r="1440" spans="1:10" x14ac:dyDescent="0.2">
      <c r="A1440" s="250" t="s">
        <v>917</v>
      </c>
      <c r="B1440" s="230" t="s">
        <v>942</v>
      </c>
      <c r="C1440" s="230" t="s">
        <v>9</v>
      </c>
      <c r="D1440" s="230" t="s">
        <v>943</v>
      </c>
      <c r="E1440" s="238" t="s">
        <v>920</v>
      </c>
      <c r="F1440" s="238"/>
      <c r="G1440" s="230" t="s">
        <v>102</v>
      </c>
      <c r="H1440" s="239">
        <v>0.65400000000000003</v>
      </c>
      <c r="I1440" s="240">
        <v>86.11</v>
      </c>
      <c r="J1440" s="251">
        <v>56.31</v>
      </c>
    </row>
    <row r="1441" spans="1:10" x14ac:dyDescent="0.2">
      <c r="A1441" s="250" t="s">
        <v>917</v>
      </c>
      <c r="B1441" s="230" t="s">
        <v>1499</v>
      </c>
      <c r="C1441" s="230" t="s">
        <v>9</v>
      </c>
      <c r="D1441" s="230" t="s">
        <v>1500</v>
      </c>
      <c r="E1441" s="238" t="s">
        <v>920</v>
      </c>
      <c r="F1441" s="238"/>
      <c r="G1441" s="230" t="s">
        <v>102</v>
      </c>
      <c r="H1441" s="239">
        <v>0.38300000000000001</v>
      </c>
      <c r="I1441" s="240">
        <v>179.06</v>
      </c>
      <c r="J1441" s="251">
        <v>68.569999999999993</v>
      </c>
    </row>
    <row r="1442" spans="1:10" x14ac:dyDescent="0.2">
      <c r="A1442" s="250" t="s">
        <v>917</v>
      </c>
      <c r="B1442" s="230" t="s">
        <v>1501</v>
      </c>
      <c r="C1442" s="230" t="s">
        <v>9</v>
      </c>
      <c r="D1442" s="230" t="s">
        <v>1502</v>
      </c>
      <c r="E1442" s="238" t="s">
        <v>920</v>
      </c>
      <c r="F1442" s="238"/>
      <c r="G1442" s="230" t="s">
        <v>102</v>
      </c>
      <c r="H1442" s="239">
        <v>0.38300000000000001</v>
      </c>
      <c r="I1442" s="240">
        <v>180</v>
      </c>
      <c r="J1442" s="251">
        <v>68.94</v>
      </c>
    </row>
    <row r="1443" spans="1:10" ht="25.5" x14ac:dyDescent="0.2">
      <c r="A1443" s="252"/>
      <c r="B1443" s="253"/>
      <c r="C1443" s="253"/>
      <c r="D1443" s="253"/>
      <c r="E1443" s="253" t="s">
        <v>926</v>
      </c>
      <c r="F1443" s="254">
        <v>157.08974064723432</v>
      </c>
      <c r="G1443" s="253" t="s">
        <v>927</v>
      </c>
      <c r="H1443" s="254">
        <v>185.13</v>
      </c>
      <c r="I1443" s="253" t="s">
        <v>928</v>
      </c>
      <c r="J1443" s="255">
        <v>342.21999999999997</v>
      </c>
    </row>
    <row r="1444" spans="1:10" ht="26.25" thickBot="1" x14ac:dyDescent="0.25">
      <c r="A1444" s="252"/>
      <c r="B1444" s="253"/>
      <c r="C1444" s="253"/>
      <c r="D1444" s="253"/>
      <c r="E1444" s="253" t="s">
        <v>929</v>
      </c>
      <c r="F1444" s="254">
        <v>250.81</v>
      </c>
      <c r="G1444" s="253"/>
      <c r="H1444" s="256" t="s">
        <v>930</v>
      </c>
      <c r="I1444" s="256"/>
      <c r="J1444" s="255">
        <v>1347.05</v>
      </c>
    </row>
    <row r="1445" spans="1:10" ht="15" thickTop="1" x14ac:dyDescent="0.2">
      <c r="A1445" s="257"/>
      <c r="B1445" s="241"/>
      <c r="C1445" s="241"/>
      <c r="D1445" s="241"/>
      <c r="E1445" s="241"/>
      <c r="F1445" s="241"/>
      <c r="G1445" s="241"/>
      <c r="H1445" s="241"/>
      <c r="I1445" s="241"/>
      <c r="J1445" s="258"/>
    </row>
    <row r="1446" spans="1:10" ht="30" x14ac:dyDescent="0.2">
      <c r="A1446" s="259" t="s">
        <v>559</v>
      </c>
      <c r="B1446" s="227" t="s">
        <v>786</v>
      </c>
      <c r="C1446" s="227" t="s">
        <v>787</v>
      </c>
      <c r="D1446" s="227" t="s">
        <v>788</v>
      </c>
      <c r="E1446" s="231" t="s">
        <v>789</v>
      </c>
      <c r="F1446" s="231"/>
      <c r="G1446" s="227" t="s">
        <v>790</v>
      </c>
      <c r="H1446" s="227" t="s">
        <v>791</v>
      </c>
      <c r="I1446" s="227" t="s">
        <v>792</v>
      </c>
      <c r="J1446" s="260" t="s">
        <v>793</v>
      </c>
    </row>
    <row r="1447" spans="1:10" ht="25.5" x14ac:dyDescent="0.2">
      <c r="A1447" s="261" t="s">
        <v>909</v>
      </c>
      <c r="B1447" s="228" t="s">
        <v>560</v>
      </c>
      <c r="C1447" s="228" t="s">
        <v>9</v>
      </c>
      <c r="D1447" s="228" t="s">
        <v>561</v>
      </c>
      <c r="E1447" s="232" t="s">
        <v>1212</v>
      </c>
      <c r="F1447" s="232"/>
      <c r="G1447" s="228" t="s">
        <v>102</v>
      </c>
      <c r="H1447" s="233">
        <v>1</v>
      </c>
      <c r="I1447" s="234">
        <v>3069</v>
      </c>
      <c r="J1447" s="262">
        <v>3069</v>
      </c>
    </row>
    <row r="1448" spans="1:10" ht="25.5" x14ac:dyDescent="0.2">
      <c r="A1448" s="248" t="s">
        <v>911</v>
      </c>
      <c r="B1448" s="229" t="s">
        <v>1491</v>
      </c>
      <c r="C1448" s="229" t="s">
        <v>21</v>
      </c>
      <c r="D1448" s="229" t="s">
        <v>1492</v>
      </c>
      <c r="E1448" s="235" t="s">
        <v>934</v>
      </c>
      <c r="F1448" s="235"/>
      <c r="G1448" s="229" t="s">
        <v>914</v>
      </c>
      <c r="H1448" s="236">
        <v>7.7770000000000001</v>
      </c>
      <c r="I1448" s="237">
        <v>21.14</v>
      </c>
      <c r="J1448" s="249">
        <v>164.4</v>
      </c>
    </row>
    <row r="1449" spans="1:10" ht="25.5" x14ac:dyDescent="0.2">
      <c r="A1449" s="248" t="s">
        <v>911</v>
      </c>
      <c r="B1449" s="229" t="s">
        <v>974</v>
      </c>
      <c r="C1449" s="229" t="s">
        <v>21</v>
      </c>
      <c r="D1449" s="229" t="s">
        <v>975</v>
      </c>
      <c r="E1449" s="235" t="s">
        <v>934</v>
      </c>
      <c r="F1449" s="235"/>
      <c r="G1449" s="229" t="s">
        <v>914</v>
      </c>
      <c r="H1449" s="236">
        <v>9.7989999999999995</v>
      </c>
      <c r="I1449" s="237">
        <v>21.52</v>
      </c>
      <c r="J1449" s="249">
        <v>210.87</v>
      </c>
    </row>
    <row r="1450" spans="1:10" ht="25.5" x14ac:dyDescent="0.2">
      <c r="A1450" s="248" t="s">
        <v>911</v>
      </c>
      <c r="B1450" s="229" t="s">
        <v>1322</v>
      </c>
      <c r="C1450" s="229" t="s">
        <v>21</v>
      </c>
      <c r="D1450" s="229" t="s">
        <v>1323</v>
      </c>
      <c r="E1450" s="235" t="s">
        <v>934</v>
      </c>
      <c r="F1450" s="235"/>
      <c r="G1450" s="229" t="s">
        <v>914</v>
      </c>
      <c r="H1450" s="236">
        <v>16.331</v>
      </c>
      <c r="I1450" s="237">
        <v>21.51</v>
      </c>
      <c r="J1450" s="249">
        <v>351.27</v>
      </c>
    </row>
    <row r="1451" spans="1:10" ht="25.5" x14ac:dyDescent="0.2">
      <c r="A1451" s="248" t="s">
        <v>911</v>
      </c>
      <c r="B1451" s="229" t="s">
        <v>1493</v>
      </c>
      <c r="C1451" s="229" t="s">
        <v>21</v>
      </c>
      <c r="D1451" s="229" t="s">
        <v>1494</v>
      </c>
      <c r="E1451" s="235" t="s">
        <v>934</v>
      </c>
      <c r="F1451" s="235"/>
      <c r="G1451" s="229" t="s">
        <v>914</v>
      </c>
      <c r="H1451" s="236">
        <v>7.7770000000000001</v>
      </c>
      <c r="I1451" s="237">
        <v>26.41</v>
      </c>
      <c r="J1451" s="249">
        <v>205.39</v>
      </c>
    </row>
    <row r="1452" spans="1:10" ht="25.5" x14ac:dyDescent="0.2">
      <c r="A1452" s="248" t="s">
        <v>911</v>
      </c>
      <c r="B1452" s="229" t="s">
        <v>1292</v>
      </c>
      <c r="C1452" s="229" t="s">
        <v>21</v>
      </c>
      <c r="D1452" s="229" t="s">
        <v>1293</v>
      </c>
      <c r="E1452" s="235" t="s">
        <v>934</v>
      </c>
      <c r="F1452" s="235"/>
      <c r="G1452" s="229" t="s">
        <v>914</v>
      </c>
      <c r="H1452" s="236">
        <v>9.7989999999999995</v>
      </c>
      <c r="I1452" s="237">
        <v>26.23</v>
      </c>
      <c r="J1452" s="249">
        <v>257.02</v>
      </c>
    </row>
    <row r="1453" spans="1:10" ht="25.5" x14ac:dyDescent="0.2">
      <c r="A1453" s="248" t="s">
        <v>911</v>
      </c>
      <c r="B1453" s="229" t="s">
        <v>1633</v>
      </c>
      <c r="C1453" s="229" t="s">
        <v>21</v>
      </c>
      <c r="D1453" s="229" t="s">
        <v>1634</v>
      </c>
      <c r="E1453" s="235" t="s">
        <v>934</v>
      </c>
      <c r="F1453" s="235"/>
      <c r="G1453" s="229" t="s">
        <v>914</v>
      </c>
      <c r="H1453" s="236">
        <v>4.0830000000000002</v>
      </c>
      <c r="I1453" s="237">
        <v>23.49</v>
      </c>
      <c r="J1453" s="249">
        <v>95.9</v>
      </c>
    </row>
    <row r="1454" spans="1:10" x14ac:dyDescent="0.2">
      <c r="A1454" s="250" t="s">
        <v>917</v>
      </c>
      <c r="B1454" s="230" t="s">
        <v>940</v>
      </c>
      <c r="C1454" s="230" t="s">
        <v>9</v>
      </c>
      <c r="D1454" s="230" t="s">
        <v>941</v>
      </c>
      <c r="E1454" s="238" t="s">
        <v>920</v>
      </c>
      <c r="F1454" s="238"/>
      <c r="G1454" s="230" t="s">
        <v>121</v>
      </c>
      <c r="H1454" s="239">
        <v>311</v>
      </c>
      <c r="I1454" s="240">
        <v>1.1000000000000001</v>
      </c>
      <c r="J1454" s="251">
        <v>342.1</v>
      </c>
    </row>
    <row r="1455" spans="1:10" x14ac:dyDescent="0.2">
      <c r="A1455" s="250" t="s">
        <v>917</v>
      </c>
      <c r="B1455" s="230" t="s">
        <v>942</v>
      </c>
      <c r="C1455" s="230" t="s">
        <v>9</v>
      </c>
      <c r="D1455" s="230" t="s">
        <v>943</v>
      </c>
      <c r="E1455" s="238" t="s">
        <v>920</v>
      </c>
      <c r="F1455" s="238"/>
      <c r="G1455" s="230" t="s">
        <v>102</v>
      </c>
      <c r="H1455" s="239">
        <v>0.56100000000000005</v>
      </c>
      <c r="I1455" s="240">
        <v>86.11</v>
      </c>
      <c r="J1455" s="251">
        <v>48.3</v>
      </c>
    </row>
    <row r="1456" spans="1:10" x14ac:dyDescent="0.2">
      <c r="A1456" s="250" t="s">
        <v>917</v>
      </c>
      <c r="B1456" s="230" t="s">
        <v>1351</v>
      </c>
      <c r="C1456" s="230" t="s">
        <v>9</v>
      </c>
      <c r="D1456" s="230" t="s">
        <v>1352</v>
      </c>
      <c r="E1456" s="238" t="s">
        <v>920</v>
      </c>
      <c r="F1456" s="238"/>
      <c r="G1456" s="230" t="s">
        <v>121</v>
      </c>
      <c r="H1456" s="239">
        <v>76.2</v>
      </c>
      <c r="I1456" s="240">
        <v>9.58</v>
      </c>
      <c r="J1456" s="251">
        <v>729.99</v>
      </c>
    </row>
    <row r="1457" spans="1:10" ht="25.5" x14ac:dyDescent="0.2">
      <c r="A1457" s="250" t="s">
        <v>917</v>
      </c>
      <c r="B1457" s="230" t="s">
        <v>1315</v>
      </c>
      <c r="C1457" s="230" t="s">
        <v>9</v>
      </c>
      <c r="D1457" s="230" t="s">
        <v>1316</v>
      </c>
      <c r="E1457" s="238" t="s">
        <v>920</v>
      </c>
      <c r="F1457" s="238"/>
      <c r="G1457" s="230" t="s">
        <v>121</v>
      </c>
      <c r="H1457" s="239">
        <v>0.18</v>
      </c>
      <c r="I1457" s="240">
        <v>26.5</v>
      </c>
      <c r="J1457" s="251">
        <v>4.7699999999999996</v>
      </c>
    </row>
    <row r="1458" spans="1:10" x14ac:dyDescent="0.2">
      <c r="A1458" s="250" t="s">
        <v>917</v>
      </c>
      <c r="B1458" s="230" t="s">
        <v>1296</v>
      </c>
      <c r="C1458" s="230" t="s">
        <v>9</v>
      </c>
      <c r="D1458" s="230" t="s">
        <v>1297</v>
      </c>
      <c r="E1458" s="238" t="s">
        <v>920</v>
      </c>
      <c r="F1458" s="238"/>
      <c r="G1458" s="230" t="s">
        <v>109</v>
      </c>
      <c r="H1458" s="239">
        <v>17.600000000000001</v>
      </c>
      <c r="I1458" s="240">
        <v>12.81</v>
      </c>
      <c r="J1458" s="251">
        <v>225.45</v>
      </c>
    </row>
    <row r="1459" spans="1:10" ht="25.5" x14ac:dyDescent="0.2">
      <c r="A1459" s="250" t="s">
        <v>917</v>
      </c>
      <c r="B1459" s="230" t="s">
        <v>1298</v>
      </c>
      <c r="C1459" s="230" t="s">
        <v>9</v>
      </c>
      <c r="D1459" s="230" t="s">
        <v>1299</v>
      </c>
      <c r="E1459" s="238" t="s">
        <v>920</v>
      </c>
      <c r="F1459" s="238"/>
      <c r="G1459" s="230" t="s">
        <v>109</v>
      </c>
      <c r="H1459" s="239">
        <v>27.2</v>
      </c>
      <c r="I1459" s="240">
        <v>9.09</v>
      </c>
      <c r="J1459" s="251">
        <v>247.24</v>
      </c>
    </row>
    <row r="1460" spans="1:10" x14ac:dyDescent="0.2">
      <c r="A1460" s="250" t="s">
        <v>917</v>
      </c>
      <c r="B1460" s="230" t="s">
        <v>1300</v>
      </c>
      <c r="C1460" s="230" t="s">
        <v>9</v>
      </c>
      <c r="D1460" s="230" t="s">
        <v>1301</v>
      </c>
      <c r="E1460" s="238" t="s">
        <v>920</v>
      </c>
      <c r="F1460" s="238"/>
      <c r="G1460" s="230" t="s">
        <v>121</v>
      </c>
      <c r="H1460" s="239">
        <v>1.06</v>
      </c>
      <c r="I1460" s="240">
        <v>28.41</v>
      </c>
      <c r="J1460" s="251">
        <v>30.11</v>
      </c>
    </row>
    <row r="1461" spans="1:10" x14ac:dyDescent="0.2">
      <c r="A1461" s="250" t="s">
        <v>917</v>
      </c>
      <c r="B1461" s="230" t="s">
        <v>1499</v>
      </c>
      <c r="C1461" s="230" t="s">
        <v>9</v>
      </c>
      <c r="D1461" s="230" t="s">
        <v>1500</v>
      </c>
      <c r="E1461" s="238" t="s">
        <v>920</v>
      </c>
      <c r="F1461" s="238"/>
      <c r="G1461" s="230" t="s">
        <v>102</v>
      </c>
      <c r="H1461" s="239">
        <v>0.435</v>
      </c>
      <c r="I1461" s="240">
        <v>179.06</v>
      </c>
      <c r="J1461" s="251">
        <v>77.89</v>
      </c>
    </row>
    <row r="1462" spans="1:10" x14ac:dyDescent="0.2">
      <c r="A1462" s="250" t="s">
        <v>917</v>
      </c>
      <c r="B1462" s="230" t="s">
        <v>1501</v>
      </c>
      <c r="C1462" s="230" t="s">
        <v>9</v>
      </c>
      <c r="D1462" s="230" t="s">
        <v>1502</v>
      </c>
      <c r="E1462" s="238" t="s">
        <v>920</v>
      </c>
      <c r="F1462" s="238"/>
      <c r="G1462" s="230" t="s">
        <v>102</v>
      </c>
      <c r="H1462" s="239">
        <v>0.435</v>
      </c>
      <c r="I1462" s="240">
        <v>180</v>
      </c>
      <c r="J1462" s="251">
        <v>78.3</v>
      </c>
    </row>
    <row r="1463" spans="1:10" ht="25.5" x14ac:dyDescent="0.2">
      <c r="A1463" s="252"/>
      <c r="B1463" s="253"/>
      <c r="C1463" s="253"/>
      <c r="D1463" s="253"/>
      <c r="E1463" s="253" t="s">
        <v>926</v>
      </c>
      <c r="F1463" s="254">
        <v>405.89396373651596</v>
      </c>
      <c r="G1463" s="253" t="s">
        <v>927</v>
      </c>
      <c r="H1463" s="254">
        <v>478.35</v>
      </c>
      <c r="I1463" s="253" t="s">
        <v>928</v>
      </c>
      <c r="J1463" s="255">
        <v>884.24</v>
      </c>
    </row>
    <row r="1464" spans="1:10" ht="26.25" thickBot="1" x14ac:dyDescent="0.25">
      <c r="A1464" s="252"/>
      <c r="B1464" s="253"/>
      <c r="C1464" s="253"/>
      <c r="D1464" s="253"/>
      <c r="E1464" s="253" t="s">
        <v>929</v>
      </c>
      <c r="F1464" s="254">
        <v>702.18</v>
      </c>
      <c r="G1464" s="253"/>
      <c r="H1464" s="256" t="s">
        <v>930</v>
      </c>
      <c r="I1464" s="256"/>
      <c r="J1464" s="255">
        <v>3771.18</v>
      </c>
    </row>
    <row r="1465" spans="1:10" ht="15" thickTop="1" x14ac:dyDescent="0.2">
      <c r="A1465" s="257"/>
      <c r="B1465" s="241"/>
      <c r="C1465" s="241"/>
      <c r="D1465" s="241"/>
      <c r="E1465" s="241"/>
      <c r="F1465" s="241"/>
      <c r="G1465" s="241"/>
      <c r="H1465" s="241"/>
      <c r="I1465" s="241"/>
      <c r="J1465" s="258"/>
    </row>
    <row r="1466" spans="1:10" ht="30" x14ac:dyDescent="0.2">
      <c r="A1466" s="259" t="s">
        <v>562</v>
      </c>
      <c r="B1466" s="227" t="s">
        <v>786</v>
      </c>
      <c r="C1466" s="227" t="s">
        <v>787</v>
      </c>
      <c r="D1466" s="227" t="s">
        <v>788</v>
      </c>
      <c r="E1466" s="231" t="s">
        <v>789</v>
      </c>
      <c r="F1466" s="231"/>
      <c r="G1466" s="227" t="s">
        <v>790</v>
      </c>
      <c r="H1466" s="227" t="s">
        <v>791</v>
      </c>
      <c r="I1466" s="227" t="s">
        <v>792</v>
      </c>
      <c r="J1466" s="260" t="s">
        <v>793</v>
      </c>
    </row>
    <row r="1467" spans="1:10" ht="25.5" x14ac:dyDescent="0.2">
      <c r="A1467" s="261" t="s">
        <v>909</v>
      </c>
      <c r="B1467" s="228" t="s">
        <v>563</v>
      </c>
      <c r="C1467" s="228" t="s">
        <v>9</v>
      </c>
      <c r="D1467" s="228" t="s">
        <v>564</v>
      </c>
      <c r="E1467" s="232" t="s">
        <v>144</v>
      </c>
      <c r="F1467" s="232"/>
      <c r="G1467" s="228" t="s">
        <v>6</v>
      </c>
      <c r="H1467" s="233">
        <v>1</v>
      </c>
      <c r="I1467" s="234">
        <v>117.02</v>
      </c>
      <c r="J1467" s="262">
        <v>117.02</v>
      </c>
    </row>
    <row r="1468" spans="1:10" ht="25.5" x14ac:dyDescent="0.2">
      <c r="A1468" s="248" t="s">
        <v>911</v>
      </c>
      <c r="B1468" s="229" t="s">
        <v>974</v>
      </c>
      <c r="C1468" s="229" t="s">
        <v>21</v>
      </c>
      <c r="D1468" s="229" t="s">
        <v>975</v>
      </c>
      <c r="E1468" s="235" t="s">
        <v>934</v>
      </c>
      <c r="F1468" s="235"/>
      <c r="G1468" s="229" t="s">
        <v>914</v>
      </c>
      <c r="H1468" s="236">
        <v>1.429</v>
      </c>
      <c r="I1468" s="237">
        <v>21.52</v>
      </c>
      <c r="J1468" s="249">
        <v>30.75</v>
      </c>
    </row>
    <row r="1469" spans="1:10" ht="25.5" x14ac:dyDescent="0.2">
      <c r="A1469" s="248" t="s">
        <v>911</v>
      </c>
      <c r="B1469" s="229" t="s">
        <v>1292</v>
      </c>
      <c r="C1469" s="229" t="s">
        <v>21</v>
      </c>
      <c r="D1469" s="229" t="s">
        <v>1293</v>
      </c>
      <c r="E1469" s="235" t="s">
        <v>934</v>
      </c>
      <c r="F1469" s="235"/>
      <c r="G1469" s="229" t="s">
        <v>914</v>
      </c>
      <c r="H1469" s="236">
        <v>0.91900000000000004</v>
      </c>
      <c r="I1469" s="237">
        <v>26.23</v>
      </c>
      <c r="J1469" s="249">
        <v>24.1</v>
      </c>
    </row>
    <row r="1470" spans="1:10" x14ac:dyDescent="0.2">
      <c r="A1470" s="250" t="s">
        <v>917</v>
      </c>
      <c r="B1470" s="230" t="s">
        <v>1495</v>
      </c>
      <c r="C1470" s="230" t="s">
        <v>9</v>
      </c>
      <c r="D1470" s="230" t="s">
        <v>1496</v>
      </c>
      <c r="E1470" s="238" t="s">
        <v>920</v>
      </c>
      <c r="F1470" s="238"/>
      <c r="G1470" s="230" t="s">
        <v>121</v>
      </c>
      <c r="H1470" s="239">
        <v>0.16</v>
      </c>
      <c r="I1470" s="240">
        <v>27.39</v>
      </c>
      <c r="J1470" s="251">
        <v>4.38</v>
      </c>
    </row>
    <row r="1471" spans="1:10" ht="25.5" x14ac:dyDescent="0.2">
      <c r="A1471" s="250" t="s">
        <v>917</v>
      </c>
      <c r="B1471" s="230" t="s">
        <v>1298</v>
      </c>
      <c r="C1471" s="230" t="s">
        <v>9</v>
      </c>
      <c r="D1471" s="230" t="s">
        <v>1299</v>
      </c>
      <c r="E1471" s="238" t="s">
        <v>920</v>
      </c>
      <c r="F1471" s="238"/>
      <c r="G1471" s="230" t="s">
        <v>109</v>
      </c>
      <c r="H1471" s="239">
        <v>0.78800000000000003</v>
      </c>
      <c r="I1471" s="240">
        <v>9.09</v>
      </c>
      <c r="J1471" s="251">
        <v>7.16</v>
      </c>
    </row>
    <row r="1472" spans="1:10" ht="25.5" x14ac:dyDescent="0.2">
      <c r="A1472" s="250" t="s">
        <v>917</v>
      </c>
      <c r="B1472" s="230" t="s">
        <v>1947</v>
      </c>
      <c r="C1472" s="230" t="s">
        <v>9</v>
      </c>
      <c r="D1472" s="230" t="s">
        <v>1948</v>
      </c>
      <c r="E1472" s="238" t="s">
        <v>920</v>
      </c>
      <c r="F1472" s="238"/>
      <c r="G1472" s="230" t="s">
        <v>6</v>
      </c>
      <c r="H1472" s="239">
        <v>0.68600000000000005</v>
      </c>
      <c r="I1472" s="240">
        <v>70.7</v>
      </c>
      <c r="J1472" s="251">
        <v>48.5</v>
      </c>
    </row>
    <row r="1473" spans="1:10" ht="25.5" x14ac:dyDescent="0.2">
      <c r="A1473" s="250" t="s">
        <v>917</v>
      </c>
      <c r="B1473" s="230" t="s">
        <v>1497</v>
      </c>
      <c r="C1473" s="230" t="s">
        <v>9</v>
      </c>
      <c r="D1473" s="230" t="s">
        <v>1498</v>
      </c>
      <c r="E1473" s="238" t="s">
        <v>920</v>
      </c>
      <c r="F1473" s="238"/>
      <c r="G1473" s="230" t="s">
        <v>812</v>
      </c>
      <c r="H1473" s="239">
        <v>0.22600000000000001</v>
      </c>
      <c r="I1473" s="240">
        <v>9.43</v>
      </c>
      <c r="J1473" s="251">
        <v>2.13</v>
      </c>
    </row>
    <row r="1474" spans="1:10" ht="25.5" x14ac:dyDescent="0.2">
      <c r="A1474" s="252"/>
      <c r="B1474" s="253"/>
      <c r="C1474" s="253"/>
      <c r="D1474" s="253"/>
      <c r="E1474" s="253" t="s">
        <v>926</v>
      </c>
      <c r="F1474" s="254">
        <v>17.388111085609363</v>
      </c>
      <c r="G1474" s="253" t="s">
        <v>927</v>
      </c>
      <c r="H1474" s="254">
        <v>20.49</v>
      </c>
      <c r="I1474" s="253" t="s">
        <v>928</v>
      </c>
      <c r="J1474" s="255">
        <v>37.880000000000003</v>
      </c>
    </row>
    <row r="1475" spans="1:10" ht="26.25" thickBot="1" x14ac:dyDescent="0.25">
      <c r="A1475" s="252"/>
      <c r="B1475" s="253"/>
      <c r="C1475" s="253"/>
      <c r="D1475" s="253"/>
      <c r="E1475" s="253" t="s">
        <v>929</v>
      </c>
      <c r="F1475" s="254">
        <v>26.77</v>
      </c>
      <c r="G1475" s="253"/>
      <c r="H1475" s="256" t="s">
        <v>930</v>
      </c>
      <c r="I1475" s="256"/>
      <c r="J1475" s="255">
        <v>143.79</v>
      </c>
    </row>
    <row r="1476" spans="1:10" ht="15" thickTop="1" x14ac:dyDescent="0.2">
      <c r="A1476" s="257"/>
      <c r="B1476" s="241"/>
      <c r="C1476" s="241"/>
      <c r="D1476" s="241"/>
      <c r="E1476" s="241"/>
      <c r="F1476" s="241"/>
      <c r="G1476" s="241"/>
      <c r="H1476" s="241"/>
      <c r="I1476" s="241"/>
      <c r="J1476" s="258"/>
    </row>
    <row r="1477" spans="1:10" ht="30" x14ac:dyDescent="0.2">
      <c r="A1477" s="259" t="s">
        <v>565</v>
      </c>
      <c r="B1477" s="227" t="s">
        <v>786</v>
      </c>
      <c r="C1477" s="227" t="s">
        <v>787</v>
      </c>
      <c r="D1477" s="227" t="s">
        <v>788</v>
      </c>
      <c r="E1477" s="231" t="s">
        <v>789</v>
      </c>
      <c r="F1477" s="231"/>
      <c r="G1477" s="227" t="s">
        <v>790</v>
      </c>
      <c r="H1477" s="227" t="s">
        <v>791</v>
      </c>
      <c r="I1477" s="227" t="s">
        <v>792</v>
      </c>
      <c r="J1477" s="260" t="s">
        <v>793</v>
      </c>
    </row>
    <row r="1478" spans="1:10" ht="25.5" x14ac:dyDescent="0.2">
      <c r="A1478" s="261" t="s">
        <v>909</v>
      </c>
      <c r="B1478" s="228" t="s">
        <v>566</v>
      </c>
      <c r="C1478" s="228" t="s">
        <v>9</v>
      </c>
      <c r="D1478" s="228" t="s">
        <v>567</v>
      </c>
      <c r="E1478" s="232" t="s">
        <v>144</v>
      </c>
      <c r="F1478" s="232"/>
      <c r="G1478" s="228" t="s">
        <v>6</v>
      </c>
      <c r="H1478" s="233">
        <v>1</v>
      </c>
      <c r="I1478" s="234">
        <v>356.15</v>
      </c>
      <c r="J1478" s="262">
        <v>356.15</v>
      </c>
    </row>
    <row r="1479" spans="1:10" ht="25.5" x14ac:dyDescent="0.2">
      <c r="A1479" s="248" t="s">
        <v>911</v>
      </c>
      <c r="B1479" s="229" t="s">
        <v>1292</v>
      </c>
      <c r="C1479" s="229" t="s">
        <v>21</v>
      </c>
      <c r="D1479" s="229" t="s">
        <v>1293</v>
      </c>
      <c r="E1479" s="235" t="s">
        <v>934</v>
      </c>
      <c r="F1479" s="235"/>
      <c r="G1479" s="229" t="s">
        <v>914</v>
      </c>
      <c r="H1479" s="236">
        <v>0.39600000000000002</v>
      </c>
      <c r="I1479" s="237">
        <v>26.23</v>
      </c>
      <c r="J1479" s="249">
        <v>10.38</v>
      </c>
    </row>
    <row r="1480" spans="1:10" ht="25.5" x14ac:dyDescent="0.2">
      <c r="A1480" s="248" t="s">
        <v>911</v>
      </c>
      <c r="B1480" s="229" t="s">
        <v>939</v>
      </c>
      <c r="C1480" s="229" t="s">
        <v>21</v>
      </c>
      <c r="D1480" s="229" t="s">
        <v>916</v>
      </c>
      <c r="E1480" s="235" t="s">
        <v>934</v>
      </c>
      <c r="F1480" s="235"/>
      <c r="G1480" s="229" t="s">
        <v>914</v>
      </c>
      <c r="H1480" s="236">
        <v>0.29699999999999999</v>
      </c>
      <c r="I1480" s="237">
        <v>21.14</v>
      </c>
      <c r="J1480" s="249">
        <v>6.27</v>
      </c>
    </row>
    <row r="1481" spans="1:10" x14ac:dyDescent="0.2">
      <c r="A1481" s="250" t="s">
        <v>917</v>
      </c>
      <c r="B1481" s="230" t="s">
        <v>1635</v>
      </c>
      <c r="C1481" s="230" t="s">
        <v>9</v>
      </c>
      <c r="D1481" s="230" t="s">
        <v>1636</v>
      </c>
      <c r="E1481" s="238" t="s">
        <v>920</v>
      </c>
      <c r="F1481" s="238"/>
      <c r="G1481" s="230" t="s">
        <v>121</v>
      </c>
      <c r="H1481" s="239">
        <v>2.29</v>
      </c>
      <c r="I1481" s="240">
        <v>9.5500000000000007</v>
      </c>
      <c r="J1481" s="251">
        <v>21.86</v>
      </c>
    </row>
    <row r="1482" spans="1:10" ht="25.5" x14ac:dyDescent="0.2">
      <c r="A1482" s="250" t="s">
        <v>917</v>
      </c>
      <c r="B1482" s="230" t="s">
        <v>1497</v>
      </c>
      <c r="C1482" s="230" t="s">
        <v>9</v>
      </c>
      <c r="D1482" s="230" t="s">
        <v>1498</v>
      </c>
      <c r="E1482" s="238" t="s">
        <v>920</v>
      </c>
      <c r="F1482" s="238"/>
      <c r="G1482" s="230" t="s">
        <v>812</v>
      </c>
      <c r="H1482" s="239">
        <v>0.1</v>
      </c>
      <c r="I1482" s="240">
        <v>9.43</v>
      </c>
      <c r="J1482" s="251">
        <v>0.94</v>
      </c>
    </row>
    <row r="1483" spans="1:10" x14ac:dyDescent="0.2">
      <c r="A1483" s="250" t="s">
        <v>917</v>
      </c>
      <c r="B1483" s="230" t="s">
        <v>1949</v>
      </c>
      <c r="C1483" s="230" t="s">
        <v>9</v>
      </c>
      <c r="D1483" s="230" t="s">
        <v>1950</v>
      </c>
      <c r="E1483" s="238" t="s">
        <v>920</v>
      </c>
      <c r="F1483" s="238"/>
      <c r="G1483" s="230" t="s">
        <v>102</v>
      </c>
      <c r="H1483" s="239">
        <v>0.22500000000000001</v>
      </c>
      <c r="I1483" s="240">
        <v>726.03</v>
      </c>
      <c r="J1483" s="251">
        <v>163.35</v>
      </c>
    </row>
    <row r="1484" spans="1:10" ht="25.5" x14ac:dyDescent="0.2">
      <c r="A1484" s="250" t="s">
        <v>917</v>
      </c>
      <c r="B1484" s="230" t="s">
        <v>1951</v>
      </c>
      <c r="C1484" s="230" t="s">
        <v>9</v>
      </c>
      <c r="D1484" s="230" t="s">
        <v>1952</v>
      </c>
      <c r="E1484" s="238" t="s">
        <v>920</v>
      </c>
      <c r="F1484" s="238"/>
      <c r="G1484" s="230" t="s">
        <v>102</v>
      </c>
      <c r="H1484" s="239">
        <v>0.22500000000000001</v>
      </c>
      <c r="I1484" s="240">
        <v>38</v>
      </c>
      <c r="J1484" s="251">
        <v>8.5500000000000007</v>
      </c>
    </row>
    <row r="1485" spans="1:10" ht="25.5" x14ac:dyDescent="0.2">
      <c r="A1485" s="250" t="s">
        <v>917</v>
      </c>
      <c r="B1485" s="230" t="s">
        <v>1953</v>
      </c>
      <c r="C1485" s="230" t="s">
        <v>9</v>
      </c>
      <c r="D1485" s="230" t="s">
        <v>1954</v>
      </c>
      <c r="E1485" s="238" t="s">
        <v>920</v>
      </c>
      <c r="F1485" s="238"/>
      <c r="G1485" s="230" t="s">
        <v>109</v>
      </c>
      <c r="H1485" s="239">
        <v>4</v>
      </c>
      <c r="I1485" s="240">
        <v>22.37</v>
      </c>
      <c r="J1485" s="251">
        <v>89.48</v>
      </c>
    </row>
    <row r="1486" spans="1:10" ht="25.5" x14ac:dyDescent="0.2">
      <c r="A1486" s="250" t="s">
        <v>917</v>
      </c>
      <c r="B1486" s="230" t="s">
        <v>1955</v>
      </c>
      <c r="C1486" s="230" t="s">
        <v>9</v>
      </c>
      <c r="D1486" s="230" t="s">
        <v>1956</v>
      </c>
      <c r="E1486" s="238" t="s">
        <v>920</v>
      </c>
      <c r="F1486" s="238"/>
      <c r="G1486" s="230" t="s">
        <v>1957</v>
      </c>
      <c r="H1486" s="239">
        <v>1</v>
      </c>
      <c r="I1486" s="240">
        <v>0.34</v>
      </c>
      <c r="J1486" s="251">
        <v>0.34</v>
      </c>
    </row>
    <row r="1487" spans="1:10" ht="25.5" x14ac:dyDescent="0.2">
      <c r="A1487" s="250" t="s">
        <v>917</v>
      </c>
      <c r="B1487" s="230" t="s">
        <v>1958</v>
      </c>
      <c r="C1487" s="230" t="s">
        <v>9</v>
      </c>
      <c r="D1487" s="230" t="s">
        <v>1959</v>
      </c>
      <c r="E1487" s="238" t="s">
        <v>920</v>
      </c>
      <c r="F1487" s="238"/>
      <c r="G1487" s="230" t="s">
        <v>1960</v>
      </c>
      <c r="H1487" s="239">
        <v>0.9</v>
      </c>
      <c r="I1487" s="240">
        <v>1.25</v>
      </c>
      <c r="J1487" s="251">
        <v>1.1200000000000001</v>
      </c>
    </row>
    <row r="1488" spans="1:10" ht="25.5" x14ac:dyDescent="0.2">
      <c r="A1488" s="250" t="s">
        <v>917</v>
      </c>
      <c r="B1488" s="230" t="s">
        <v>1961</v>
      </c>
      <c r="C1488" s="230" t="s">
        <v>9</v>
      </c>
      <c r="D1488" s="230" t="s">
        <v>1962</v>
      </c>
      <c r="E1488" s="238" t="s">
        <v>920</v>
      </c>
      <c r="F1488" s="238"/>
      <c r="G1488" s="230" t="s">
        <v>6</v>
      </c>
      <c r="H1488" s="239">
        <v>1</v>
      </c>
      <c r="I1488" s="240">
        <v>53.86</v>
      </c>
      <c r="J1488" s="251">
        <v>53.86</v>
      </c>
    </row>
    <row r="1489" spans="1:10" ht="25.5" x14ac:dyDescent="0.2">
      <c r="A1489" s="252"/>
      <c r="B1489" s="253"/>
      <c r="C1489" s="253"/>
      <c r="D1489" s="253"/>
      <c r="E1489" s="253" t="s">
        <v>926</v>
      </c>
      <c r="F1489" s="254">
        <v>5.3431260041312827</v>
      </c>
      <c r="G1489" s="253" t="s">
        <v>927</v>
      </c>
      <c r="H1489" s="254">
        <v>6.3</v>
      </c>
      <c r="I1489" s="253" t="s">
        <v>928</v>
      </c>
      <c r="J1489" s="255">
        <v>11.64</v>
      </c>
    </row>
    <row r="1490" spans="1:10" ht="26.25" thickBot="1" x14ac:dyDescent="0.25">
      <c r="A1490" s="252"/>
      <c r="B1490" s="253"/>
      <c r="C1490" s="253"/>
      <c r="D1490" s="253"/>
      <c r="E1490" s="253" t="s">
        <v>929</v>
      </c>
      <c r="F1490" s="254">
        <v>81.48</v>
      </c>
      <c r="G1490" s="253"/>
      <c r="H1490" s="256" t="s">
        <v>930</v>
      </c>
      <c r="I1490" s="256"/>
      <c r="J1490" s="255">
        <v>437.63</v>
      </c>
    </row>
    <row r="1491" spans="1:10" ht="15" thickTop="1" x14ac:dyDescent="0.2">
      <c r="A1491" s="257"/>
      <c r="B1491" s="241"/>
      <c r="C1491" s="241"/>
      <c r="D1491" s="241"/>
      <c r="E1491" s="241"/>
      <c r="F1491" s="241"/>
      <c r="G1491" s="241"/>
      <c r="H1491" s="241"/>
      <c r="I1491" s="241"/>
      <c r="J1491" s="258"/>
    </row>
    <row r="1492" spans="1:10" ht="30" x14ac:dyDescent="0.2">
      <c r="A1492" s="259" t="s">
        <v>568</v>
      </c>
      <c r="B1492" s="227" t="s">
        <v>786</v>
      </c>
      <c r="C1492" s="227" t="s">
        <v>787</v>
      </c>
      <c r="D1492" s="227" t="s">
        <v>788</v>
      </c>
      <c r="E1492" s="231" t="s">
        <v>789</v>
      </c>
      <c r="F1492" s="231"/>
      <c r="G1492" s="227" t="s">
        <v>790</v>
      </c>
      <c r="H1492" s="227" t="s">
        <v>791</v>
      </c>
      <c r="I1492" s="227" t="s">
        <v>792</v>
      </c>
      <c r="J1492" s="260" t="s">
        <v>793</v>
      </c>
    </row>
    <row r="1493" spans="1:10" ht="25.5" x14ac:dyDescent="0.2">
      <c r="A1493" s="261" t="s">
        <v>909</v>
      </c>
      <c r="B1493" s="228" t="s">
        <v>569</v>
      </c>
      <c r="C1493" s="228" t="s">
        <v>79</v>
      </c>
      <c r="D1493" s="228" t="s">
        <v>570</v>
      </c>
      <c r="E1493" s="232" t="s">
        <v>1339</v>
      </c>
      <c r="F1493" s="232"/>
      <c r="G1493" s="228" t="s">
        <v>6</v>
      </c>
      <c r="H1493" s="233">
        <v>1</v>
      </c>
      <c r="I1493" s="234">
        <v>61.89</v>
      </c>
      <c r="J1493" s="262">
        <v>61.89</v>
      </c>
    </row>
    <row r="1494" spans="1:10" ht="25.5" x14ac:dyDescent="0.2">
      <c r="A1494" s="248" t="s">
        <v>911</v>
      </c>
      <c r="B1494" s="229" t="s">
        <v>1262</v>
      </c>
      <c r="C1494" s="229" t="s">
        <v>79</v>
      </c>
      <c r="D1494" s="229" t="s">
        <v>1263</v>
      </c>
      <c r="E1494" s="235" t="s">
        <v>1264</v>
      </c>
      <c r="F1494" s="235"/>
      <c r="G1494" s="229" t="s">
        <v>1265</v>
      </c>
      <c r="H1494" s="236">
        <v>1.96</v>
      </c>
      <c r="I1494" s="237">
        <v>3.74</v>
      </c>
      <c r="J1494" s="249">
        <v>7.33</v>
      </c>
    </row>
    <row r="1495" spans="1:10" ht="25.5" x14ac:dyDescent="0.2">
      <c r="A1495" s="248" t="s">
        <v>911</v>
      </c>
      <c r="B1495" s="229" t="s">
        <v>1963</v>
      </c>
      <c r="C1495" s="229" t="s">
        <v>79</v>
      </c>
      <c r="D1495" s="229" t="s">
        <v>1964</v>
      </c>
      <c r="E1495" s="235" t="s">
        <v>1264</v>
      </c>
      <c r="F1495" s="235"/>
      <c r="G1495" s="229" t="s">
        <v>1265</v>
      </c>
      <c r="H1495" s="236">
        <v>0.34</v>
      </c>
      <c r="I1495" s="237">
        <v>3.61</v>
      </c>
      <c r="J1495" s="249">
        <v>1.22</v>
      </c>
    </row>
    <row r="1496" spans="1:10" ht="25.5" x14ac:dyDescent="0.2">
      <c r="A1496" s="250" t="s">
        <v>917</v>
      </c>
      <c r="B1496" s="230" t="s">
        <v>1965</v>
      </c>
      <c r="C1496" s="230" t="s">
        <v>79</v>
      </c>
      <c r="D1496" s="230" t="s">
        <v>1966</v>
      </c>
      <c r="E1496" s="238" t="s">
        <v>1382</v>
      </c>
      <c r="F1496" s="238"/>
      <c r="G1496" s="230" t="s">
        <v>1274</v>
      </c>
      <c r="H1496" s="239">
        <v>63.47</v>
      </c>
      <c r="I1496" s="240">
        <v>0.32</v>
      </c>
      <c r="J1496" s="251">
        <v>20.309999999999999</v>
      </c>
    </row>
    <row r="1497" spans="1:10" x14ac:dyDescent="0.2">
      <c r="A1497" s="250" t="s">
        <v>917</v>
      </c>
      <c r="B1497" s="230" t="s">
        <v>1967</v>
      </c>
      <c r="C1497" s="230" t="s">
        <v>21</v>
      </c>
      <c r="D1497" s="230" t="s">
        <v>1968</v>
      </c>
      <c r="E1497" s="238" t="s">
        <v>1186</v>
      </c>
      <c r="F1497" s="238"/>
      <c r="G1497" s="230" t="s">
        <v>914</v>
      </c>
      <c r="H1497" s="239">
        <v>0.34</v>
      </c>
      <c r="I1497" s="240">
        <v>18.78</v>
      </c>
      <c r="J1497" s="251">
        <v>6.38</v>
      </c>
    </row>
    <row r="1498" spans="1:10" x14ac:dyDescent="0.2">
      <c r="A1498" s="250" t="s">
        <v>917</v>
      </c>
      <c r="B1498" s="230" t="s">
        <v>1277</v>
      </c>
      <c r="C1498" s="230" t="s">
        <v>21</v>
      </c>
      <c r="D1498" s="230" t="s">
        <v>1278</v>
      </c>
      <c r="E1498" s="238" t="s">
        <v>1186</v>
      </c>
      <c r="F1498" s="238"/>
      <c r="G1498" s="230" t="s">
        <v>914</v>
      </c>
      <c r="H1498" s="239">
        <v>1.96</v>
      </c>
      <c r="I1498" s="240">
        <v>13.6</v>
      </c>
      <c r="J1498" s="251">
        <v>26.65</v>
      </c>
    </row>
    <row r="1499" spans="1:10" ht="25.5" x14ac:dyDescent="0.2">
      <c r="A1499" s="252"/>
      <c r="B1499" s="253"/>
      <c r="C1499" s="253"/>
      <c r="D1499" s="253"/>
      <c r="E1499" s="253" t="s">
        <v>926</v>
      </c>
      <c r="F1499" s="254">
        <v>15.161808600000001</v>
      </c>
      <c r="G1499" s="253" t="s">
        <v>927</v>
      </c>
      <c r="H1499" s="254">
        <v>17.87</v>
      </c>
      <c r="I1499" s="253" t="s">
        <v>928</v>
      </c>
      <c r="J1499" s="255">
        <v>33.03</v>
      </c>
    </row>
    <row r="1500" spans="1:10" ht="26.25" thickBot="1" x14ac:dyDescent="0.25">
      <c r="A1500" s="252"/>
      <c r="B1500" s="253"/>
      <c r="C1500" s="253"/>
      <c r="D1500" s="253"/>
      <c r="E1500" s="253" t="s">
        <v>929</v>
      </c>
      <c r="F1500" s="254">
        <v>14.16</v>
      </c>
      <c r="G1500" s="253"/>
      <c r="H1500" s="256" t="s">
        <v>930</v>
      </c>
      <c r="I1500" s="256"/>
      <c r="J1500" s="255">
        <v>76.05</v>
      </c>
    </row>
    <row r="1501" spans="1:10" ht="15" thickTop="1" x14ac:dyDescent="0.2">
      <c r="A1501" s="257"/>
      <c r="B1501" s="241"/>
      <c r="C1501" s="241"/>
      <c r="D1501" s="241"/>
      <c r="E1501" s="241"/>
      <c r="F1501" s="241"/>
      <c r="G1501" s="241"/>
      <c r="H1501" s="241"/>
      <c r="I1501" s="241"/>
      <c r="J1501" s="258"/>
    </row>
    <row r="1502" spans="1:10" ht="30" x14ac:dyDescent="0.2">
      <c r="A1502" s="259" t="s">
        <v>571</v>
      </c>
      <c r="B1502" s="227" t="s">
        <v>786</v>
      </c>
      <c r="C1502" s="227" t="s">
        <v>787</v>
      </c>
      <c r="D1502" s="227" t="s">
        <v>788</v>
      </c>
      <c r="E1502" s="231" t="s">
        <v>789</v>
      </c>
      <c r="F1502" s="231"/>
      <c r="G1502" s="227" t="s">
        <v>790</v>
      </c>
      <c r="H1502" s="227" t="s">
        <v>791</v>
      </c>
      <c r="I1502" s="227" t="s">
        <v>792</v>
      </c>
      <c r="J1502" s="260" t="s">
        <v>793</v>
      </c>
    </row>
    <row r="1503" spans="1:10" ht="25.5" x14ac:dyDescent="0.2">
      <c r="A1503" s="261" t="s">
        <v>909</v>
      </c>
      <c r="B1503" s="228" t="s">
        <v>572</v>
      </c>
      <c r="C1503" s="228" t="s">
        <v>9</v>
      </c>
      <c r="D1503" s="228" t="s">
        <v>573</v>
      </c>
      <c r="E1503" s="232" t="s">
        <v>931</v>
      </c>
      <c r="F1503" s="232"/>
      <c r="G1503" s="228" t="s">
        <v>6</v>
      </c>
      <c r="H1503" s="233">
        <v>1</v>
      </c>
      <c r="I1503" s="234">
        <v>10.07</v>
      </c>
      <c r="J1503" s="262">
        <v>10.07</v>
      </c>
    </row>
    <row r="1504" spans="1:10" ht="25.5" x14ac:dyDescent="0.2">
      <c r="A1504" s="248" t="s">
        <v>911</v>
      </c>
      <c r="B1504" s="229" t="s">
        <v>974</v>
      </c>
      <c r="C1504" s="229" t="s">
        <v>21</v>
      </c>
      <c r="D1504" s="229" t="s">
        <v>975</v>
      </c>
      <c r="E1504" s="235" t="s">
        <v>934</v>
      </c>
      <c r="F1504" s="235"/>
      <c r="G1504" s="229" t="s">
        <v>914</v>
      </c>
      <c r="H1504" s="236">
        <v>0.30599999999999999</v>
      </c>
      <c r="I1504" s="237">
        <v>21.52</v>
      </c>
      <c r="J1504" s="249">
        <v>6.58</v>
      </c>
    </row>
    <row r="1505" spans="1:10" ht="25.5" x14ac:dyDescent="0.2">
      <c r="A1505" s="250" t="s">
        <v>917</v>
      </c>
      <c r="B1505" s="230" t="s">
        <v>1969</v>
      </c>
      <c r="C1505" s="230" t="s">
        <v>9</v>
      </c>
      <c r="D1505" s="230" t="s">
        <v>1970</v>
      </c>
      <c r="E1505" s="238" t="s">
        <v>920</v>
      </c>
      <c r="F1505" s="238"/>
      <c r="G1505" s="230" t="s">
        <v>6</v>
      </c>
      <c r="H1505" s="239">
        <v>1.1499999999999999</v>
      </c>
      <c r="I1505" s="240">
        <v>3.04</v>
      </c>
      <c r="J1505" s="251">
        <v>3.49</v>
      </c>
    </row>
    <row r="1506" spans="1:10" ht="25.5" x14ac:dyDescent="0.2">
      <c r="A1506" s="252"/>
      <c r="B1506" s="253"/>
      <c r="C1506" s="253"/>
      <c r="D1506" s="253"/>
      <c r="E1506" s="253" t="s">
        <v>926</v>
      </c>
      <c r="F1506" s="254">
        <v>2.0059674087675008</v>
      </c>
      <c r="G1506" s="253" t="s">
        <v>927</v>
      </c>
      <c r="H1506" s="254">
        <v>2.36</v>
      </c>
      <c r="I1506" s="253" t="s">
        <v>928</v>
      </c>
      <c r="J1506" s="255">
        <v>4.37</v>
      </c>
    </row>
    <row r="1507" spans="1:10" ht="26.25" thickBot="1" x14ac:dyDescent="0.25">
      <c r="A1507" s="252"/>
      <c r="B1507" s="253"/>
      <c r="C1507" s="253"/>
      <c r="D1507" s="253"/>
      <c r="E1507" s="253" t="s">
        <v>929</v>
      </c>
      <c r="F1507" s="254">
        <v>2.2999999999999998</v>
      </c>
      <c r="G1507" s="253"/>
      <c r="H1507" s="256" t="s">
        <v>930</v>
      </c>
      <c r="I1507" s="256"/>
      <c r="J1507" s="255">
        <v>12.37</v>
      </c>
    </row>
    <row r="1508" spans="1:10" ht="15" thickTop="1" x14ac:dyDescent="0.2">
      <c r="A1508" s="257"/>
      <c r="B1508" s="241"/>
      <c r="C1508" s="241"/>
      <c r="D1508" s="241"/>
      <c r="E1508" s="241"/>
      <c r="F1508" s="241"/>
      <c r="G1508" s="241"/>
      <c r="H1508" s="241"/>
      <c r="I1508" s="241"/>
      <c r="J1508" s="258"/>
    </row>
    <row r="1509" spans="1:10" ht="30" x14ac:dyDescent="0.2">
      <c r="A1509" s="259" t="s">
        <v>575</v>
      </c>
      <c r="B1509" s="227" t="s">
        <v>786</v>
      </c>
      <c r="C1509" s="227" t="s">
        <v>787</v>
      </c>
      <c r="D1509" s="227" t="s">
        <v>788</v>
      </c>
      <c r="E1509" s="231" t="s">
        <v>789</v>
      </c>
      <c r="F1509" s="231"/>
      <c r="G1509" s="227" t="s">
        <v>790</v>
      </c>
      <c r="H1509" s="227" t="s">
        <v>791</v>
      </c>
      <c r="I1509" s="227" t="s">
        <v>792</v>
      </c>
      <c r="J1509" s="260" t="s">
        <v>793</v>
      </c>
    </row>
    <row r="1510" spans="1:10" ht="25.5" x14ac:dyDescent="0.2">
      <c r="A1510" s="261" t="s">
        <v>909</v>
      </c>
      <c r="B1510" s="228" t="s">
        <v>576</v>
      </c>
      <c r="C1510" s="228" t="s">
        <v>9</v>
      </c>
      <c r="D1510" s="228" t="s">
        <v>577</v>
      </c>
      <c r="E1510" s="232" t="s">
        <v>1558</v>
      </c>
      <c r="F1510" s="232"/>
      <c r="G1510" s="228" t="s">
        <v>6</v>
      </c>
      <c r="H1510" s="233">
        <v>1</v>
      </c>
      <c r="I1510" s="234">
        <v>86.9</v>
      </c>
      <c r="J1510" s="262">
        <v>86.9</v>
      </c>
    </row>
    <row r="1511" spans="1:10" ht="25.5" x14ac:dyDescent="0.2">
      <c r="A1511" s="248" t="s">
        <v>911</v>
      </c>
      <c r="B1511" s="229" t="s">
        <v>937</v>
      </c>
      <c r="C1511" s="229" t="s">
        <v>21</v>
      </c>
      <c r="D1511" s="229" t="s">
        <v>938</v>
      </c>
      <c r="E1511" s="235" t="s">
        <v>934</v>
      </c>
      <c r="F1511" s="235"/>
      <c r="G1511" s="229" t="s">
        <v>914</v>
      </c>
      <c r="H1511" s="236">
        <v>0.255</v>
      </c>
      <c r="I1511" s="237">
        <v>26.6</v>
      </c>
      <c r="J1511" s="249">
        <v>6.78</v>
      </c>
    </row>
    <row r="1512" spans="1:10" ht="25.5" x14ac:dyDescent="0.2">
      <c r="A1512" s="248" t="s">
        <v>911</v>
      </c>
      <c r="B1512" s="229" t="s">
        <v>939</v>
      </c>
      <c r="C1512" s="229" t="s">
        <v>21</v>
      </c>
      <c r="D1512" s="229" t="s">
        <v>916</v>
      </c>
      <c r="E1512" s="235" t="s">
        <v>934</v>
      </c>
      <c r="F1512" s="235"/>
      <c r="G1512" s="229" t="s">
        <v>914</v>
      </c>
      <c r="H1512" s="236">
        <v>0.81699999999999995</v>
      </c>
      <c r="I1512" s="237">
        <v>21.14</v>
      </c>
      <c r="J1512" s="249">
        <v>17.27</v>
      </c>
    </row>
    <row r="1513" spans="1:10" x14ac:dyDescent="0.2">
      <c r="A1513" s="250" t="s">
        <v>917</v>
      </c>
      <c r="B1513" s="230" t="s">
        <v>940</v>
      </c>
      <c r="C1513" s="230" t="s">
        <v>9</v>
      </c>
      <c r="D1513" s="230" t="s">
        <v>941</v>
      </c>
      <c r="E1513" s="238" t="s">
        <v>920</v>
      </c>
      <c r="F1513" s="238"/>
      <c r="G1513" s="230" t="s">
        <v>121</v>
      </c>
      <c r="H1513" s="239">
        <v>16.23</v>
      </c>
      <c r="I1513" s="240">
        <v>1.1000000000000001</v>
      </c>
      <c r="J1513" s="251">
        <v>17.850000000000001</v>
      </c>
    </row>
    <row r="1514" spans="1:10" x14ac:dyDescent="0.2">
      <c r="A1514" s="250" t="s">
        <v>917</v>
      </c>
      <c r="B1514" s="230" t="s">
        <v>942</v>
      </c>
      <c r="C1514" s="230" t="s">
        <v>9</v>
      </c>
      <c r="D1514" s="230" t="s">
        <v>943</v>
      </c>
      <c r="E1514" s="238" t="s">
        <v>920</v>
      </c>
      <c r="F1514" s="238"/>
      <c r="G1514" s="230" t="s">
        <v>102</v>
      </c>
      <c r="H1514" s="239">
        <v>5.1999999999999998E-2</v>
      </c>
      <c r="I1514" s="240">
        <v>86.11</v>
      </c>
      <c r="J1514" s="251">
        <v>4.47</v>
      </c>
    </row>
    <row r="1515" spans="1:10" x14ac:dyDescent="0.2">
      <c r="A1515" s="250" t="s">
        <v>917</v>
      </c>
      <c r="B1515" s="230" t="s">
        <v>1499</v>
      </c>
      <c r="C1515" s="230" t="s">
        <v>9</v>
      </c>
      <c r="D1515" s="230" t="s">
        <v>1500</v>
      </c>
      <c r="E1515" s="238" t="s">
        <v>920</v>
      </c>
      <c r="F1515" s="238"/>
      <c r="G1515" s="230" t="s">
        <v>102</v>
      </c>
      <c r="H1515" s="239">
        <v>3.1E-2</v>
      </c>
      <c r="I1515" s="240">
        <v>179.06</v>
      </c>
      <c r="J1515" s="251">
        <v>5.55</v>
      </c>
    </row>
    <row r="1516" spans="1:10" x14ac:dyDescent="0.2">
      <c r="A1516" s="250" t="s">
        <v>917</v>
      </c>
      <c r="B1516" s="230" t="s">
        <v>1501</v>
      </c>
      <c r="C1516" s="230" t="s">
        <v>9</v>
      </c>
      <c r="D1516" s="230" t="s">
        <v>1502</v>
      </c>
      <c r="E1516" s="238" t="s">
        <v>920</v>
      </c>
      <c r="F1516" s="238"/>
      <c r="G1516" s="230" t="s">
        <v>102</v>
      </c>
      <c r="H1516" s="239">
        <v>3.1E-2</v>
      </c>
      <c r="I1516" s="240">
        <v>180</v>
      </c>
      <c r="J1516" s="251">
        <v>5.58</v>
      </c>
    </row>
    <row r="1517" spans="1:10" x14ac:dyDescent="0.2">
      <c r="A1517" s="250" t="s">
        <v>917</v>
      </c>
      <c r="B1517" s="230" t="s">
        <v>1722</v>
      </c>
      <c r="C1517" s="230" t="s">
        <v>9</v>
      </c>
      <c r="D1517" s="230" t="s">
        <v>1723</v>
      </c>
      <c r="E1517" s="238" t="s">
        <v>920</v>
      </c>
      <c r="F1517" s="238"/>
      <c r="G1517" s="230" t="s">
        <v>6</v>
      </c>
      <c r="H1517" s="239">
        <v>0.68</v>
      </c>
      <c r="I1517" s="240">
        <v>43.24</v>
      </c>
      <c r="J1517" s="251">
        <v>29.4</v>
      </c>
    </row>
    <row r="1518" spans="1:10" ht="25.5" x14ac:dyDescent="0.2">
      <c r="A1518" s="252"/>
      <c r="B1518" s="253"/>
      <c r="C1518" s="253"/>
      <c r="D1518" s="253"/>
      <c r="E1518" s="253" t="s">
        <v>926</v>
      </c>
      <c r="F1518" s="254">
        <v>7.4546706449391786</v>
      </c>
      <c r="G1518" s="253" t="s">
        <v>927</v>
      </c>
      <c r="H1518" s="254">
        <v>8.7899999999999991</v>
      </c>
      <c r="I1518" s="253" t="s">
        <v>928</v>
      </c>
      <c r="J1518" s="255">
        <v>16.239999999999998</v>
      </c>
    </row>
    <row r="1519" spans="1:10" ht="26.25" thickBot="1" x14ac:dyDescent="0.25">
      <c r="A1519" s="252"/>
      <c r="B1519" s="253"/>
      <c r="C1519" s="253"/>
      <c r="D1519" s="253"/>
      <c r="E1519" s="253" t="s">
        <v>929</v>
      </c>
      <c r="F1519" s="254">
        <v>19.88</v>
      </c>
      <c r="G1519" s="253"/>
      <c r="H1519" s="256" t="s">
        <v>930</v>
      </c>
      <c r="I1519" s="256"/>
      <c r="J1519" s="255">
        <v>106.78</v>
      </c>
    </row>
    <row r="1520" spans="1:10" ht="15" thickTop="1" x14ac:dyDescent="0.2">
      <c r="A1520" s="257"/>
      <c r="B1520" s="241"/>
      <c r="C1520" s="241"/>
      <c r="D1520" s="241"/>
      <c r="E1520" s="241"/>
      <c r="F1520" s="241"/>
      <c r="G1520" s="241"/>
      <c r="H1520" s="241"/>
      <c r="I1520" s="241"/>
      <c r="J1520" s="258"/>
    </row>
    <row r="1521" spans="1:10" ht="30" x14ac:dyDescent="0.2">
      <c r="A1521" s="259" t="s">
        <v>578</v>
      </c>
      <c r="B1521" s="227" t="s">
        <v>786</v>
      </c>
      <c r="C1521" s="227" t="s">
        <v>787</v>
      </c>
      <c r="D1521" s="227" t="s">
        <v>788</v>
      </c>
      <c r="E1521" s="231" t="s">
        <v>789</v>
      </c>
      <c r="F1521" s="231"/>
      <c r="G1521" s="227" t="s">
        <v>790</v>
      </c>
      <c r="H1521" s="227" t="s">
        <v>791</v>
      </c>
      <c r="I1521" s="227" t="s">
        <v>792</v>
      </c>
      <c r="J1521" s="260" t="s">
        <v>793</v>
      </c>
    </row>
    <row r="1522" spans="1:10" ht="25.5" x14ac:dyDescent="0.2">
      <c r="A1522" s="261" t="s">
        <v>909</v>
      </c>
      <c r="B1522" s="228" t="s">
        <v>579</v>
      </c>
      <c r="C1522" s="228" t="s">
        <v>9</v>
      </c>
      <c r="D1522" s="228" t="s">
        <v>580</v>
      </c>
      <c r="E1522" s="232" t="s">
        <v>144</v>
      </c>
      <c r="F1522" s="232"/>
      <c r="G1522" s="228" t="s">
        <v>102</v>
      </c>
      <c r="H1522" s="233">
        <v>1</v>
      </c>
      <c r="I1522" s="234">
        <v>4129.13</v>
      </c>
      <c r="J1522" s="262">
        <v>4129.13</v>
      </c>
    </row>
    <row r="1523" spans="1:10" ht="25.5" x14ac:dyDescent="0.2">
      <c r="A1523" s="248" t="s">
        <v>911</v>
      </c>
      <c r="B1523" s="229" t="s">
        <v>1491</v>
      </c>
      <c r="C1523" s="229" t="s">
        <v>21</v>
      </c>
      <c r="D1523" s="229" t="s">
        <v>1492</v>
      </c>
      <c r="E1523" s="235" t="s">
        <v>934</v>
      </c>
      <c r="F1523" s="235"/>
      <c r="G1523" s="229" t="s">
        <v>914</v>
      </c>
      <c r="H1523" s="236">
        <v>7.5519999999999996</v>
      </c>
      <c r="I1523" s="237">
        <v>21.14</v>
      </c>
      <c r="J1523" s="249">
        <v>159.63999999999999</v>
      </c>
    </row>
    <row r="1524" spans="1:10" ht="25.5" x14ac:dyDescent="0.2">
      <c r="A1524" s="248" t="s">
        <v>911</v>
      </c>
      <c r="B1524" s="229" t="s">
        <v>974</v>
      </c>
      <c r="C1524" s="229" t="s">
        <v>21</v>
      </c>
      <c r="D1524" s="229" t="s">
        <v>975</v>
      </c>
      <c r="E1524" s="235" t="s">
        <v>934</v>
      </c>
      <c r="F1524" s="235"/>
      <c r="G1524" s="229" t="s">
        <v>914</v>
      </c>
      <c r="H1524" s="236">
        <v>25.463999999999999</v>
      </c>
      <c r="I1524" s="237">
        <v>21.52</v>
      </c>
      <c r="J1524" s="249">
        <v>547.98</v>
      </c>
    </row>
    <row r="1525" spans="1:10" ht="25.5" x14ac:dyDescent="0.2">
      <c r="A1525" s="248" t="s">
        <v>911</v>
      </c>
      <c r="B1525" s="229" t="s">
        <v>1322</v>
      </c>
      <c r="C1525" s="229" t="s">
        <v>21</v>
      </c>
      <c r="D1525" s="229" t="s">
        <v>1323</v>
      </c>
      <c r="E1525" s="235" t="s">
        <v>934</v>
      </c>
      <c r="F1525" s="235"/>
      <c r="G1525" s="229" t="s">
        <v>914</v>
      </c>
      <c r="H1525" s="236">
        <v>18.009</v>
      </c>
      <c r="I1525" s="237">
        <v>21.51</v>
      </c>
      <c r="J1525" s="249">
        <v>387.37</v>
      </c>
    </row>
    <row r="1526" spans="1:10" ht="25.5" x14ac:dyDescent="0.2">
      <c r="A1526" s="248" t="s">
        <v>911</v>
      </c>
      <c r="B1526" s="229" t="s">
        <v>1292</v>
      </c>
      <c r="C1526" s="229" t="s">
        <v>21</v>
      </c>
      <c r="D1526" s="229" t="s">
        <v>1293</v>
      </c>
      <c r="E1526" s="235" t="s">
        <v>934</v>
      </c>
      <c r="F1526" s="235"/>
      <c r="G1526" s="229" t="s">
        <v>914</v>
      </c>
      <c r="H1526" s="236">
        <v>18.783000000000001</v>
      </c>
      <c r="I1526" s="237">
        <v>26.23</v>
      </c>
      <c r="J1526" s="249">
        <v>492.67</v>
      </c>
    </row>
    <row r="1527" spans="1:10" ht="25.5" x14ac:dyDescent="0.2">
      <c r="A1527" s="248" t="s">
        <v>911</v>
      </c>
      <c r="B1527" s="229" t="s">
        <v>1345</v>
      </c>
      <c r="C1527" s="229" t="s">
        <v>21</v>
      </c>
      <c r="D1527" s="229" t="s">
        <v>1346</v>
      </c>
      <c r="E1527" s="235" t="s">
        <v>934</v>
      </c>
      <c r="F1527" s="235"/>
      <c r="G1527" s="229" t="s">
        <v>914</v>
      </c>
      <c r="H1527" s="236">
        <v>7.5519999999999996</v>
      </c>
      <c r="I1527" s="237">
        <v>48.92</v>
      </c>
      <c r="J1527" s="249">
        <v>369.44</v>
      </c>
    </row>
    <row r="1528" spans="1:10" ht="25.5" x14ac:dyDescent="0.2">
      <c r="A1528" s="248" t="s">
        <v>911</v>
      </c>
      <c r="B1528" s="229" t="s">
        <v>1633</v>
      </c>
      <c r="C1528" s="229" t="s">
        <v>21</v>
      </c>
      <c r="D1528" s="229" t="s">
        <v>1634</v>
      </c>
      <c r="E1528" s="235" t="s">
        <v>934</v>
      </c>
      <c r="F1528" s="235"/>
      <c r="G1528" s="229" t="s">
        <v>914</v>
      </c>
      <c r="H1528" s="236">
        <v>4.5030000000000001</v>
      </c>
      <c r="I1528" s="237">
        <v>23.49</v>
      </c>
      <c r="J1528" s="249">
        <v>105.77</v>
      </c>
    </row>
    <row r="1529" spans="1:10" x14ac:dyDescent="0.2">
      <c r="A1529" s="250" t="s">
        <v>917</v>
      </c>
      <c r="B1529" s="230" t="s">
        <v>940</v>
      </c>
      <c r="C1529" s="230" t="s">
        <v>9</v>
      </c>
      <c r="D1529" s="230" t="s">
        <v>941</v>
      </c>
      <c r="E1529" s="238" t="s">
        <v>920</v>
      </c>
      <c r="F1529" s="238"/>
      <c r="G1529" s="230" t="s">
        <v>121</v>
      </c>
      <c r="H1529" s="239">
        <v>362</v>
      </c>
      <c r="I1529" s="240">
        <v>1.1000000000000001</v>
      </c>
      <c r="J1529" s="251">
        <v>398.2</v>
      </c>
    </row>
    <row r="1530" spans="1:10" x14ac:dyDescent="0.2">
      <c r="A1530" s="250" t="s">
        <v>917</v>
      </c>
      <c r="B1530" s="230" t="s">
        <v>942</v>
      </c>
      <c r="C1530" s="230" t="s">
        <v>9</v>
      </c>
      <c r="D1530" s="230" t="s">
        <v>943</v>
      </c>
      <c r="E1530" s="238" t="s">
        <v>920</v>
      </c>
      <c r="F1530" s="238"/>
      <c r="G1530" s="230" t="s">
        <v>102</v>
      </c>
      <c r="H1530" s="239">
        <v>0.65400000000000003</v>
      </c>
      <c r="I1530" s="240">
        <v>86.11</v>
      </c>
      <c r="J1530" s="251">
        <v>56.31</v>
      </c>
    </row>
    <row r="1531" spans="1:10" x14ac:dyDescent="0.2">
      <c r="A1531" s="250" t="s">
        <v>917</v>
      </c>
      <c r="B1531" s="230" t="s">
        <v>1351</v>
      </c>
      <c r="C1531" s="230" t="s">
        <v>9</v>
      </c>
      <c r="D1531" s="230" t="s">
        <v>1352</v>
      </c>
      <c r="E1531" s="238" t="s">
        <v>920</v>
      </c>
      <c r="F1531" s="238"/>
      <c r="G1531" s="230" t="s">
        <v>121</v>
      </c>
      <c r="H1531" s="239">
        <v>76.599999999999994</v>
      </c>
      <c r="I1531" s="240">
        <v>9.58</v>
      </c>
      <c r="J1531" s="251">
        <v>733.82</v>
      </c>
    </row>
    <row r="1532" spans="1:10" ht="25.5" x14ac:dyDescent="0.2">
      <c r="A1532" s="250" t="s">
        <v>917</v>
      </c>
      <c r="B1532" s="230" t="s">
        <v>1315</v>
      </c>
      <c r="C1532" s="230" t="s">
        <v>9</v>
      </c>
      <c r="D1532" s="230" t="s">
        <v>1316</v>
      </c>
      <c r="E1532" s="238" t="s">
        <v>920</v>
      </c>
      <c r="F1532" s="238"/>
      <c r="G1532" s="230" t="s">
        <v>121</v>
      </c>
      <c r="H1532" s="239">
        <v>1.532</v>
      </c>
      <c r="I1532" s="240">
        <v>26.5</v>
      </c>
      <c r="J1532" s="251">
        <v>40.590000000000003</v>
      </c>
    </row>
    <row r="1533" spans="1:10" x14ac:dyDescent="0.2">
      <c r="A1533" s="250" t="s">
        <v>917</v>
      </c>
      <c r="B1533" s="230" t="s">
        <v>1296</v>
      </c>
      <c r="C1533" s="230" t="s">
        <v>9</v>
      </c>
      <c r="D1533" s="230" t="s">
        <v>1297</v>
      </c>
      <c r="E1533" s="238" t="s">
        <v>920</v>
      </c>
      <c r="F1533" s="238"/>
      <c r="G1533" s="230" t="s">
        <v>109</v>
      </c>
      <c r="H1533" s="239">
        <v>26.28</v>
      </c>
      <c r="I1533" s="240">
        <v>12.81</v>
      </c>
      <c r="J1533" s="251">
        <v>336.64</v>
      </c>
    </row>
    <row r="1534" spans="1:10" ht="25.5" x14ac:dyDescent="0.2">
      <c r="A1534" s="250" t="s">
        <v>917</v>
      </c>
      <c r="B1534" s="230" t="s">
        <v>1298</v>
      </c>
      <c r="C1534" s="230" t="s">
        <v>9</v>
      </c>
      <c r="D1534" s="230" t="s">
        <v>1299</v>
      </c>
      <c r="E1534" s="238" t="s">
        <v>920</v>
      </c>
      <c r="F1534" s="238"/>
      <c r="G1534" s="230" t="s">
        <v>109</v>
      </c>
      <c r="H1534" s="239">
        <v>32.1</v>
      </c>
      <c r="I1534" s="240">
        <v>9.09</v>
      </c>
      <c r="J1534" s="251">
        <v>291.77999999999997</v>
      </c>
    </row>
    <row r="1535" spans="1:10" x14ac:dyDescent="0.2">
      <c r="A1535" s="250" t="s">
        <v>917</v>
      </c>
      <c r="B1535" s="230" t="s">
        <v>1300</v>
      </c>
      <c r="C1535" s="230" t="s">
        <v>9</v>
      </c>
      <c r="D1535" s="230" t="s">
        <v>1301</v>
      </c>
      <c r="E1535" s="238" t="s">
        <v>920</v>
      </c>
      <c r="F1535" s="238"/>
      <c r="G1535" s="230" t="s">
        <v>121</v>
      </c>
      <c r="H1535" s="239">
        <v>2.64</v>
      </c>
      <c r="I1535" s="240">
        <v>28.41</v>
      </c>
      <c r="J1535" s="251">
        <v>75</v>
      </c>
    </row>
    <row r="1536" spans="1:10" x14ac:dyDescent="0.2">
      <c r="A1536" s="250" t="s">
        <v>917</v>
      </c>
      <c r="B1536" s="230" t="s">
        <v>1499</v>
      </c>
      <c r="C1536" s="230" t="s">
        <v>9</v>
      </c>
      <c r="D1536" s="230" t="s">
        <v>1500</v>
      </c>
      <c r="E1536" s="238" t="s">
        <v>920</v>
      </c>
      <c r="F1536" s="238"/>
      <c r="G1536" s="230" t="s">
        <v>102</v>
      </c>
      <c r="H1536" s="239">
        <v>0.373</v>
      </c>
      <c r="I1536" s="240">
        <v>179.06</v>
      </c>
      <c r="J1536" s="251">
        <v>66.78</v>
      </c>
    </row>
    <row r="1537" spans="1:10" x14ac:dyDescent="0.2">
      <c r="A1537" s="250" t="s">
        <v>917</v>
      </c>
      <c r="B1537" s="230" t="s">
        <v>1501</v>
      </c>
      <c r="C1537" s="230" t="s">
        <v>9</v>
      </c>
      <c r="D1537" s="230" t="s">
        <v>1502</v>
      </c>
      <c r="E1537" s="238" t="s">
        <v>920</v>
      </c>
      <c r="F1537" s="238"/>
      <c r="G1537" s="230" t="s">
        <v>102</v>
      </c>
      <c r="H1537" s="239">
        <v>0.373</v>
      </c>
      <c r="I1537" s="240">
        <v>180</v>
      </c>
      <c r="J1537" s="251">
        <v>67.14</v>
      </c>
    </row>
    <row r="1538" spans="1:10" ht="25.5" x14ac:dyDescent="0.2">
      <c r="A1538" s="252"/>
      <c r="B1538" s="253"/>
      <c r="C1538" s="253"/>
      <c r="D1538" s="253"/>
      <c r="E1538" s="253" t="s">
        <v>926</v>
      </c>
      <c r="F1538" s="254">
        <v>680.06426440211158</v>
      </c>
      <c r="G1538" s="253" t="s">
        <v>927</v>
      </c>
      <c r="H1538" s="254">
        <v>801.46</v>
      </c>
      <c r="I1538" s="253" t="s">
        <v>928</v>
      </c>
      <c r="J1538" s="255">
        <v>1481.52</v>
      </c>
    </row>
    <row r="1539" spans="1:10" ht="26.25" thickBot="1" x14ac:dyDescent="0.25">
      <c r="A1539" s="252"/>
      <c r="B1539" s="253"/>
      <c r="C1539" s="253"/>
      <c r="D1539" s="253"/>
      <c r="E1539" s="253" t="s">
        <v>929</v>
      </c>
      <c r="F1539" s="254">
        <v>944.74</v>
      </c>
      <c r="G1539" s="253"/>
      <c r="H1539" s="256" t="s">
        <v>930</v>
      </c>
      <c r="I1539" s="256"/>
      <c r="J1539" s="255">
        <v>5073.87</v>
      </c>
    </row>
    <row r="1540" spans="1:10" ht="15" thickTop="1" x14ac:dyDescent="0.2">
      <c r="A1540" s="257"/>
      <c r="B1540" s="241"/>
      <c r="C1540" s="241"/>
      <c r="D1540" s="241"/>
      <c r="E1540" s="241"/>
      <c r="F1540" s="241"/>
      <c r="G1540" s="241"/>
      <c r="H1540" s="241"/>
      <c r="I1540" s="241"/>
      <c r="J1540" s="258"/>
    </row>
    <row r="1541" spans="1:10" ht="30" x14ac:dyDescent="0.2">
      <c r="A1541" s="259" t="s">
        <v>583</v>
      </c>
      <c r="B1541" s="227" t="s">
        <v>786</v>
      </c>
      <c r="C1541" s="227" t="s">
        <v>787</v>
      </c>
      <c r="D1541" s="227" t="s">
        <v>788</v>
      </c>
      <c r="E1541" s="231" t="s">
        <v>789</v>
      </c>
      <c r="F1541" s="231"/>
      <c r="G1541" s="227" t="s">
        <v>790</v>
      </c>
      <c r="H1541" s="227" t="s">
        <v>791</v>
      </c>
      <c r="I1541" s="227" t="s">
        <v>792</v>
      </c>
      <c r="J1541" s="260" t="s">
        <v>793</v>
      </c>
    </row>
    <row r="1542" spans="1:10" ht="25.5" x14ac:dyDescent="0.2">
      <c r="A1542" s="261" t="s">
        <v>909</v>
      </c>
      <c r="B1542" s="228" t="s">
        <v>584</v>
      </c>
      <c r="C1542" s="228" t="s">
        <v>9</v>
      </c>
      <c r="D1542" s="228" t="s">
        <v>585</v>
      </c>
      <c r="E1542" s="232" t="s">
        <v>1971</v>
      </c>
      <c r="F1542" s="232"/>
      <c r="G1542" s="228" t="s">
        <v>109</v>
      </c>
      <c r="H1542" s="233">
        <v>1</v>
      </c>
      <c r="I1542" s="234">
        <v>35.31</v>
      </c>
      <c r="J1542" s="262">
        <v>35.31</v>
      </c>
    </row>
    <row r="1543" spans="1:10" ht="25.5" x14ac:dyDescent="0.2">
      <c r="A1543" s="248" t="s">
        <v>911</v>
      </c>
      <c r="B1543" s="229" t="s">
        <v>1790</v>
      </c>
      <c r="C1543" s="229" t="s">
        <v>21</v>
      </c>
      <c r="D1543" s="229" t="s">
        <v>1439</v>
      </c>
      <c r="E1543" s="235" t="s">
        <v>934</v>
      </c>
      <c r="F1543" s="235"/>
      <c r="G1543" s="229" t="s">
        <v>914</v>
      </c>
      <c r="H1543" s="236">
        <v>0.61299999999999999</v>
      </c>
      <c r="I1543" s="237">
        <v>21.07</v>
      </c>
      <c r="J1543" s="249">
        <v>12.91</v>
      </c>
    </row>
    <row r="1544" spans="1:10" ht="25.5" x14ac:dyDescent="0.2">
      <c r="A1544" s="248" t="s">
        <v>911</v>
      </c>
      <c r="B1544" s="229" t="s">
        <v>976</v>
      </c>
      <c r="C1544" s="229" t="s">
        <v>21</v>
      </c>
      <c r="D1544" s="229" t="s">
        <v>977</v>
      </c>
      <c r="E1544" s="235" t="s">
        <v>934</v>
      </c>
      <c r="F1544" s="235"/>
      <c r="G1544" s="229" t="s">
        <v>914</v>
      </c>
      <c r="H1544" s="236">
        <v>0.61299999999999999</v>
      </c>
      <c r="I1544" s="237">
        <v>25.86</v>
      </c>
      <c r="J1544" s="249">
        <v>15.85</v>
      </c>
    </row>
    <row r="1545" spans="1:10" x14ac:dyDescent="0.2">
      <c r="A1545" s="250" t="s">
        <v>917</v>
      </c>
      <c r="B1545" s="230" t="s">
        <v>1972</v>
      </c>
      <c r="C1545" s="230" t="s">
        <v>9</v>
      </c>
      <c r="D1545" s="230" t="s">
        <v>1973</v>
      </c>
      <c r="E1545" s="238" t="s">
        <v>920</v>
      </c>
      <c r="F1545" s="238"/>
      <c r="G1545" s="230" t="s">
        <v>109</v>
      </c>
      <c r="H1545" s="239">
        <v>1</v>
      </c>
      <c r="I1545" s="240">
        <v>6.55</v>
      </c>
      <c r="J1545" s="251">
        <v>6.55</v>
      </c>
    </row>
    <row r="1546" spans="1:10" ht="25.5" x14ac:dyDescent="0.2">
      <c r="A1546" s="252"/>
      <c r="B1546" s="253"/>
      <c r="C1546" s="253"/>
      <c r="D1546" s="253"/>
      <c r="E1546" s="253" t="s">
        <v>926</v>
      </c>
      <c r="F1546" s="254">
        <v>9.4147349093412895</v>
      </c>
      <c r="G1546" s="253" t="s">
        <v>927</v>
      </c>
      <c r="H1546" s="254">
        <v>11.1</v>
      </c>
      <c r="I1546" s="253" t="s">
        <v>928</v>
      </c>
      <c r="J1546" s="255">
        <v>20.509999999999998</v>
      </c>
    </row>
    <row r="1547" spans="1:10" ht="26.25" thickBot="1" x14ac:dyDescent="0.25">
      <c r="A1547" s="252"/>
      <c r="B1547" s="253"/>
      <c r="C1547" s="253"/>
      <c r="D1547" s="253"/>
      <c r="E1547" s="253" t="s">
        <v>929</v>
      </c>
      <c r="F1547" s="254">
        <v>8.07</v>
      </c>
      <c r="G1547" s="253"/>
      <c r="H1547" s="256" t="s">
        <v>930</v>
      </c>
      <c r="I1547" s="256"/>
      <c r="J1547" s="255">
        <v>43.38</v>
      </c>
    </row>
    <row r="1548" spans="1:10" ht="15" thickTop="1" x14ac:dyDescent="0.2">
      <c r="A1548" s="257"/>
      <c r="B1548" s="241"/>
      <c r="C1548" s="241"/>
      <c r="D1548" s="241"/>
      <c r="E1548" s="241"/>
      <c r="F1548" s="241"/>
      <c r="G1548" s="241"/>
      <c r="H1548" s="241"/>
      <c r="I1548" s="241"/>
      <c r="J1548" s="258"/>
    </row>
    <row r="1549" spans="1:10" ht="30" x14ac:dyDescent="0.2">
      <c r="A1549" s="259" t="s">
        <v>586</v>
      </c>
      <c r="B1549" s="227" t="s">
        <v>786</v>
      </c>
      <c r="C1549" s="227" t="s">
        <v>787</v>
      </c>
      <c r="D1549" s="227" t="s">
        <v>788</v>
      </c>
      <c r="E1549" s="231" t="s">
        <v>789</v>
      </c>
      <c r="F1549" s="231"/>
      <c r="G1549" s="227" t="s">
        <v>790</v>
      </c>
      <c r="H1549" s="227" t="s">
        <v>791</v>
      </c>
      <c r="I1549" s="227" t="s">
        <v>792</v>
      </c>
      <c r="J1549" s="260" t="s">
        <v>793</v>
      </c>
    </row>
    <row r="1550" spans="1:10" ht="25.5" x14ac:dyDescent="0.2">
      <c r="A1550" s="261" t="s">
        <v>909</v>
      </c>
      <c r="B1550" s="228" t="s">
        <v>587</v>
      </c>
      <c r="C1550" s="228" t="s">
        <v>9</v>
      </c>
      <c r="D1550" s="228" t="s">
        <v>588</v>
      </c>
      <c r="E1550" s="232" t="s">
        <v>1558</v>
      </c>
      <c r="F1550" s="232"/>
      <c r="G1550" s="228" t="s">
        <v>109</v>
      </c>
      <c r="H1550" s="233">
        <v>1</v>
      </c>
      <c r="I1550" s="234">
        <v>130.43</v>
      </c>
      <c r="J1550" s="262">
        <v>130.43</v>
      </c>
    </row>
    <row r="1551" spans="1:10" ht="25.5" x14ac:dyDescent="0.2">
      <c r="A1551" s="248" t="s">
        <v>911</v>
      </c>
      <c r="B1551" s="229" t="s">
        <v>937</v>
      </c>
      <c r="C1551" s="229" t="s">
        <v>21</v>
      </c>
      <c r="D1551" s="229" t="s">
        <v>938</v>
      </c>
      <c r="E1551" s="235" t="s">
        <v>934</v>
      </c>
      <c r="F1551" s="235"/>
      <c r="G1551" s="229" t="s">
        <v>914</v>
      </c>
      <c r="H1551" s="236">
        <v>0.59399999999999997</v>
      </c>
      <c r="I1551" s="237">
        <v>26.6</v>
      </c>
      <c r="J1551" s="249">
        <v>15.8</v>
      </c>
    </row>
    <row r="1552" spans="1:10" ht="25.5" x14ac:dyDescent="0.2">
      <c r="A1552" s="248" t="s">
        <v>911</v>
      </c>
      <c r="B1552" s="229" t="s">
        <v>939</v>
      </c>
      <c r="C1552" s="229" t="s">
        <v>21</v>
      </c>
      <c r="D1552" s="229" t="s">
        <v>916</v>
      </c>
      <c r="E1552" s="235" t="s">
        <v>934</v>
      </c>
      <c r="F1552" s="235"/>
      <c r="G1552" s="229" t="s">
        <v>914</v>
      </c>
      <c r="H1552" s="236">
        <v>0.59399999999999997</v>
      </c>
      <c r="I1552" s="237">
        <v>21.14</v>
      </c>
      <c r="J1552" s="249">
        <v>12.55</v>
      </c>
    </row>
    <row r="1553" spans="1:10" x14ac:dyDescent="0.2">
      <c r="A1553" s="250" t="s">
        <v>917</v>
      </c>
      <c r="B1553" s="230" t="s">
        <v>940</v>
      </c>
      <c r="C1553" s="230" t="s">
        <v>9</v>
      </c>
      <c r="D1553" s="230" t="s">
        <v>941</v>
      </c>
      <c r="E1553" s="238" t="s">
        <v>920</v>
      </c>
      <c r="F1553" s="238"/>
      <c r="G1553" s="230" t="s">
        <v>121</v>
      </c>
      <c r="H1553" s="239">
        <v>6.76</v>
      </c>
      <c r="I1553" s="240">
        <v>1.1000000000000001</v>
      </c>
      <c r="J1553" s="251">
        <v>7.43</v>
      </c>
    </row>
    <row r="1554" spans="1:10" x14ac:dyDescent="0.2">
      <c r="A1554" s="250" t="s">
        <v>917</v>
      </c>
      <c r="B1554" s="230" t="s">
        <v>942</v>
      </c>
      <c r="C1554" s="230" t="s">
        <v>9</v>
      </c>
      <c r="D1554" s="230" t="s">
        <v>943</v>
      </c>
      <c r="E1554" s="238" t="s">
        <v>920</v>
      </c>
      <c r="F1554" s="238"/>
      <c r="G1554" s="230" t="s">
        <v>102</v>
      </c>
      <c r="H1554" s="239">
        <v>2.5999999999999999E-2</v>
      </c>
      <c r="I1554" s="240">
        <v>86.11</v>
      </c>
      <c r="J1554" s="251">
        <v>2.23</v>
      </c>
    </row>
    <row r="1555" spans="1:10" ht="25.5" x14ac:dyDescent="0.2">
      <c r="A1555" s="250" t="s">
        <v>917</v>
      </c>
      <c r="B1555" s="230" t="s">
        <v>1974</v>
      </c>
      <c r="C1555" s="230" t="s">
        <v>9</v>
      </c>
      <c r="D1555" s="230" t="s">
        <v>1975</v>
      </c>
      <c r="E1555" s="238" t="s">
        <v>920</v>
      </c>
      <c r="F1555" s="238"/>
      <c r="G1555" s="230" t="s">
        <v>6</v>
      </c>
      <c r="H1555" s="239">
        <v>0.4</v>
      </c>
      <c r="I1555" s="240">
        <v>231.07</v>
      </c>
      <c r="J1555" s="251">
        <v>92.42</v>
      </c>
    </row>
    <row r="1556" spans="1:10" ht="25.5" x14ac:dyDescent="0.2">
      <c r="A1556" s="252"/>
      <c r="B1556" s="253"/>
      <c r="C1556" s="253"/>
      <c r="D1556" s="253"/>
      <c r="E1556" s="253" t="s">
        <v>926</v>
      </c>
      <c r="F1556" s="254">
        <v>9.0153775533624056</v>
      </c>
      <c r="G1556" s="253" t="s">
        <v>927</v>
      </c>
      <c r="H1556" s="254">
        <v>10.62</v>
      </c>
      <c r="I1556" s="253" t="s">
        <v>928</v>
      </c>
      <c r="J1556" s="255">
        <v>19.64</v>
      </c>
    </row>
    <row r="1557" spans="1:10" ht="26.25" thickBot="1" x14ac:dyDescent="0.25">
      <c r="A1557" s="252"/>
      <c r="B1557" s="253"/>
      <c r="C1557" s="253"/>
      <c r="D1557" s="253"/>
      <c r="E1557" s="253" t="s">
        <v>929</v>
      </c>
      <c r="F1557" s="254">
        <v>29.84</v>
      </c>
      <c r="G1557" s="253"/>
      <c r="H1557" s="256" t="s">
        <v>930</v>
      </c>
      <c r="I1557" s="256"/>
      <c r="J1557" s="255">
        <v>160.27000000000001</v>
      </c>
    </row>
    <row r="1558" spans="1:10" ht="15" thickTop="1" x14ac:dyDescent="0.2">
      <c r="A1558" s="257"/>
      <c r="B1558" s="241"/>
      <c r="C1558" s="241"/>
      <c r="D1558" s="241"/>
      <c r="E1558" s="241"/>
      <c r="F1558" s="241"/>
      <c r="G1558" s="241"/>
      <c r="H1558" s="241"/>
      <c r="I1558" s="241"/>
      <c r="J1558" s="258"/>
    </row>
    <row r="1559" spans="1:10" ht="30" x14ac:dyDescent="0.2">
      <c r="A1559" s="259" t="s">
        <v>590</v>
      </c>
      <c r="B1559" s="227" t="s">
        <v>786</v>
      </c>
      <c r="C1559" s="227" t="s">
        <v>787</v>
      </c>
      <c r="D1559" s="227" t="s">
        <v>788</v>
      </c>
      <c r="E1559" s="231" t="s">
        <v>789</v>
      </c>
      <c r="F1559" s="231"/>
      <c r="G1559" s="227" t="s">
        <v>790</v>
      </c>
      <c r="H1559" s="227" t="s">
        <v>791</v>
      </c>
      <c r="I1559" s="227" t="s">
        <v>792</v>
      </c>
      <c r="J1559" s="260" t="s">
        <v>793</v>
      </c>
    </row>
    <row r="1560" spans="1:10" ht="25.5" x14ac:dyDescent="0.2">
      <c r="A1560" s="261" t="s">
        <v>909</v>
      </c>
      <c r="B1560" s="228" t="s">
        <v>591</v>
      </c>
      <c r="C1560" s="228" t="s">
        <v>9</v>
      </c>
      <c r="D1560" s="228" t="s">
        <v>592</v>
      </c>
      <c r="E1560" s="232" t="s">
        <v>1656</v>
      </c>
      <c r="F1560" s="232"/>
      <c r="G1560" s="228" t="s">
        <v>11</v>
      </c>
      <c r="H1560" s="233">
        <v>1</v>
      </c>
      <c r="I1560" s="234">
        <v>128.47</v>
      </c>
      <c r="J1560" s="262">
        <v>128.47</v>
      </c>
    </row>
    <row r="1561" spans="1:10" ht="25.5" x14ac:dyDescent="0.2">
      <c r="A1561" s="248" t="s">
        <v>911</v>
      </c>
      <c r="B1561" s="229" t="s">
        <v>932</v>
      </c>
      <c r="C1561" s="229" t="s">
        <v>21</v>
      </c>
      <c r="D1561" s="229" t="s">
        <v>933</v>
      </c>
      <c r="E1561" s="235" t="s">
        <v>934</v>
      </c>
      <c r="F1561" s="235"/>
      <c r="G1561" s="229" t="s">
        <v>914</v>
      </c>
      <c r="H1561" s="236">
        <v>0.99</v>
      </c>
      <c r="I1561" s="237">
        <v>22.03</v>
      </c>
      <c r="J1561" s="249">
        <v>21.8</v>
      </c>
    </row>
    <row r="1562" spans="1:10" ht="25.5" x14ac:dyDescent="0.2">
      <c r="A1562" s="248" t="s">
        <v>911</v>
      </c>
      <c r="B1562" s="229" t="s">
        <v>935</v>
      </c>
      <c r="C1562" s="229" t="s">
        <v>21</v>
      </c>
      <c r="D1562" s="229" t="s">
        <v>936</v>
      </c>
      <c r="E1562" s="235" t="s">
        <v>934</v>
      </c>
      <c r="F1562" s="235"/>
      <c r="G1562" s="229" t="s">
        <v>914</v>
      </c>
      <c r="H1562" s="236">
        <v>0.99</v>
      </c>
      <c r="I1562" s="237">
        <v>26.91</v>
      </c>
      <c r="J1562" s="249">
        <v>26.64</v>
      </c>
    </row>
    <row r="1563" spans="1:10" x14ac:dyDescent="0.2">
      <c r="A1563" s="250" t="s">
        <v>917</v>
      </c>
      <c r="B1563" s="230" t="s">
        <v>952</v>
      </c>
      <c r="C1563" s="230" t="s">
        <v>9</v>
      </c>
      <c r="D1563" s="230" t="s">
        <v>953</v>
      </c>
      <c r="E1563" s="238" t="s">
        <v>920</v>
      </c>
      <c r="F1563" s="238"/>
      <c r="G1563" s="230" t="s">
        <v>109</v>
      </c>
      <c r="H1563" s="239">
        <v>0.15</v>
      </c>
      <c r="I1563" s="240">
        <v>0.9</v>
      </c>
      <c r="J1563" s="251">
        <v>0.13</v>
      </c>
    </row>
    <row r="1564" spans="1:10" ht="25.5" x14ac:dyDescent="0.2">
      <c r="A1564" s="250" t="s">
        <v>917</v>
      </c>
      <c r="B1564" s="230" t="s">
        <v>1976</v>
      </c>
      <c r="C1564" s="230" t="s">
        <v>9</v>
      </c>
      <c r="D1564" s="230" t="s">
        <v>592</v>
      </c>
      <c r="E1564" s="238" t="s">
        <v>920</v>
      </c>
      <c r="F1564" s="238"/>
      <c r="G1564" s="230" t="s">
        <v>11</v>
      </c>
      <c r="H1564" s="239">
        <v>1</v>
      </c>
      <c r="I1564" s="240">
        <v>79.900000000000006</v>
      </c>
      <c r="J1564" s="251">
        <v>79.900000000000006</v>
      </c>
    </row>
    <row r="1565" spans="1:10" ht="25.5" x14ac:dyDescent="0.2">
      <c r="A1565" s="252"/>
      <c r="B1565" s="253"/>
      <c r="C1565" s="253"/>
      <c r="D1565" s="253"/>
      <c r="E1565" s="253" t="s">
        <v>926</v>
      </c>
      <c r="F1565" s="254">
        <v>15.510672481064953</v>
      </c>
      <c r="G1565" s="253" t="s">
        <v>927</v>
      </c>
      <c r="H1565" s="254">
        <v>18.28</v>
      </c>
      <c r="I1565" s="253" t="s">
        <v>928</v>
      </c>
      <c r="J1565" s="255">
        <v>33.79</v>
      </c>
    </row>
    <row r="1566" spans="1:10" ht="26.25" thickBot="1" x14ac:dyDescent="0.25">
      <c r="A1566" s="252"/>
      <c r="B1566" s="253"/>
      <c r="C1566" s="253"/>
      <c r="D1566" s="253"/>
      <c r="E1566" s="253" t="s">
        <v>929</v>
      </c>
      <c r="F1566" s="254">
        <v>29.39</v>
      </c>
      <c r="G1566" s="253"/>
      <c r="H1566" s="256" t="s">
        <v>930</v>
      </c>
      <c r="I1566" s="256"/>
      <c r="J1566" s="255">
        <v>157.86000000000001</v>
      </c>
    </row>
    <row r="1567" spans="1:10" ht="15" thickTop="1" x14ac:dyDescent="0.2">
      <c r="A1567" s="257"/>
      <c r="B1567" s="241"/>
      <c r="C1567" s="241"/>
      <c r="D1567" s="241"/>
      <c r="E1567" s="241"/>
      <c r="F1567" s="241"/>
      <c r="G1567" s="241"/>
      <c r="H1567" s="241"/>
      <c r="I1567" s="241"/>
      <c r="J1567" s="258"/>
    </row>
    <row r="1568" spans="1:10" ht="30" x14ac:dyDescent="0.2">
      <c r="A1568" s="259" t="s">
        <v>595</v>
      </c>
      <c r="B1568" s="227" t="s">
        <v>786</v>
      </c>
      <c r="C1568" s="227" t="s">
        <v>787</v>
      </c>
      <c r="D1568" s="227" t="s">
        <v>788</v>
      </c>
      <c r="E1568" s="231" t="s">
        <v>789</v>
      </c>
      <c r="F1568" s="231"/>
      <c r="G1568" s="227" t="s">
        <v>790</v>
      </c>
      <c r="H1568" s="227" t="s">
        <v>791</v>
      </c>
      <c r="I1568" s="227" t="s">
        <v>792</v>
      </c>
      <c r="J1568" s="260" t="s">
        <v>793</v>
      </c>
    </row>
    <row r="1569" spans="1:10" ht="25.5" x14ac:dyDescent="0.2">
      <c r="A1569" s="261" t="s">
        <v>909</v>
      </c>
      <c r="B1569" s="228" t="s">
        <v>596</v>
      </c>
      <c r="C1569" s="228" t="s">
        <v>37</v>
      </c>
      <c r="D1569" s="228" t="s">
        <v>597</v>
      </c>
      <c r="E1569" s="232" t="s">
        <v>1977</v>
      </c>
      <c r="F1569" s="232"/>
      <c r="G1569" s="228" t="s">
        <v>6</v>
      </c>
      <c r="H1569" s="233">
        <v>1</v>
      </c>
      <c r="I1569" s="234">
        <v>107.02</v>
      </c>
      <c r="J1569" s="262">
        <v>107.02</v>
      </c>
    </row>
    <row r="1570" spans="1:10" ht="25.5" x14ac:dyDescent="0.2">
      <c r="A1570" s="248" t="s">
        <v>911</v>
      </c>
      <c r="B1570" s="229" t="s">
        <v>1250</v>
      </c>
      <c r="C1570" s="229" t="s">
        <v>9</v>
      </c>
      <c r="D1570" s="229" t="s">
        <v>1251</v>
      </c>
      <c r="E1570" s="235" t="s">
        <v>1211</v>
      </c>
      <c r="F1570" s="235"/>
      <c r="G1570" s="229" t="s">
        <v>914</v>
      </c>
      <c r="H1570" s="236">
        <v>2</v>
      </c>
      <c r="I1570" s="237">
        <v>7.18</v>
      </c>
      <c r="J1570" s="249">
        <v>14.36</v>
      </c>
    </row>
    <row r="1571" spans="1:10" ht="25.5" x14ac:dyDescent="0.2">
      <c r="A1571" s="248" t="s">
        <v>911</v>
      </c>
      <c r="B1571" s="229" t="s">
        <v>1384</v>
      </c>
      <c r="C1571" s="229" t="s">
        <v>9</v>
      </c>
      <c r="D1571" s="229" t="s">
        <v>1385</v>
      </c>
      <c r="E1571" s="235" t="s">
        <v>1211</v>
      </c>
      <c r="F1571" s="235"/>
      <c r="G1571" s="229" t="s">
        <v>914</v>
      </c>
      <c r="H1571" s="236">
        <v>1</v>
      </c>
      <c r="I1571" s="237">
        <v>7.34</v>
      </c>
      <c r="J1571" s="249">
        <v>7.34</v>
      </c>
    </row>
    <row r="1572" spans="1:10" ht="25.5" x14ac:dyDescent="0.2">
      <c r="A1572" s="248" t="s">
        <v>911</v>
      </c>
      <c r="B1572" s="229" t="s">
        <v>1978</v>
      </c>
      <c r="C1572" s="229" t="s">
        <v>9</v>
      </c>
      <c r="D1572" s="229" t="s">
        <v>1979</v>
      </c>
      <c r="E1572" s="235" t="s">
        <v>1717</v>
      </c>
      <c r="F1572" s="235"/>
      <c r="G1572" s="229" t="s">
        <v>6</v>
      </c>
      <c r="H1572" s="236">
        <v>1</v>
      </c>
      <c r="I1572" s="237">
        <v>74.61</v>
      </c>
      <c r="J1572" s="249">
        <v>74.61</v>
      </c>
    </row>
    <row r="1573" spans="1:10" ht="25.5" x14ac:dyDescent="0.2">
      <c r="A1573" s="248" t="s">
        <v>911</v>
      </c>
      <c r="B1573" s="229" t="s">
        <v>1980</v>
      </c>
      <c r="C1573" s="229" t="s">
        <v>9</v>
      </c>
      <c r="D1573" s="229" t="s">
        <v>1981</v>
      </c>
      <c r="E1573" s="235" t="s">
        <v>1982</v>
      </c>
      <c r="F1573" s="235"/>
      <c r="G1573" s="229" t="s">
        <v>6</v>
      </c>
      <c r="H1573" s="236">
        <v>1</v>
      </c>
      <c r="I1573" s="237">
        <v>2.36</v>
      </c>
      <c r="J1573" s="249">
        <v>2.36</v>
      </c>
    </row>
    <row r="1574" spans="1:10" ht="25.5" x14ac:dyDescent="0.2">
      <c r="A1574" s="248" t="s">
        <v>911</v>
      </c>
      <c r="B1574" s="229" t="s">
        <v>1983</v>
      </c>
      <c r="C1574" s="229" t="s">
        <v>79</v>
      </c>
      <c r="D1574" s="229" t="s">
        <v>1984</v>
      </c>
      <c r="E1574" s="235" t="s">
        <v>1261</v>
      </c>
      <c r="F1574" s="235"/>
      <c r="G1574" s="229" t="s">
        <v>6</v>
      </c>
      <c r="H1574" s="236">
        <v>1</v>
      </c>
      <c r="I1574" s="237">
        <v>2.78</v>
      </c>
      <c r="J1574" s="249">
        <v>2.78</v>
      </c>
    </row>
    <row r="1575" spans="1:10" x14ac:dyDescent="0.2">
      <c r="A1575" s="250" t="s">
        <v>917</v>
      </c>
      <c r="B1575" s="230" t="s">
        <v>1985</v>
      </c>
      <c r="C1575" s="230" t="s">
        <v>37</v>
      </c>
      <c r="D1575" s="230" t="s">
        <v>1986</v>
      </c>
      <c r="E1575" s="238" t="s">
        <v>920</v>
      </c>
      <c r="F1575" s="238"/>
      <c r="G1575" s="230" t="s">
        <v>6</v>
      </c>
      <c r="H1575" s="239">
        <v>1</v>
      </c>
      <c r="I1575" s="240">
        <v>5.57</v>
      </c>
      <c r="J1575" s="251">
        <v>5.57</v>
      </c>
    </row>
    <row r="1576" spans="1:10" ht="25.5" x14ac:dyDescent="0.2">
      <c r="A1576" s="252"/>
      <c r="B1576" s="253"/>
      <c r="C1576" s="253"/>
      <c r="D1576" s="253"/>
      <c r="E1576" s="253" t="s">
        <v>926</v>
      </c>
      <c r="F1576" s="254">
        <v>13.504705100000001</v>
      </c>
      <c r="G1576" s="253" t="s">
        <v>927</v>
      </c>
      <c r="H1576" s="254">
        <v>15.92</v>
      </c>
      <c r="I1576" s="253" t="s">
        <v>928</v>
      </c>
      <c r="J1576" s="255">
        <v>29.42</v>
      </c>
    </row>
    <row r="1577" spans="1:10" ht="26.25" thickBot="1" x14ac:dyDescent="0.25">
      <c r="A1577" s="252"/>
      <c r="B1577" s="253"/>
      <c r="C1577" s="253"/>
      <c r="D1577" s="253"/>
      <c r="E1577" s="253" t="s">
        <v>929</v>
      </c>
      <c r="F1577" s="254">
        <v>24.48</v>
      </c>
      <c r="G1577" s="253"/>
      <c r="H1577" s="256" t="s">
        <v>930</v>
      </c>
      <c r="I1577" s="256"/>
      <c r="J1577" s="255">
        <v>131.5</v>
      </c>
    </row>
    <row r="1578" spans="1:10" ht="15" thickTop="1" x14ac:dyDescent="0.2">
      <c r="A1578" s="257"/>
      <c r="B1578" s="241"/>
      <c r="C1578" s="241"/>
      <c r="D1578" s="241"/>
      <c r="E1578" s="241"/>
      <c r="F1578" s="241"/>
      <c r="G1578" s="241"/>
      <c r="H1578" s="241"/>
      <c r="I1578" s="241"/>
      <c r="J1578" s="258"/>
    </row>
    <row r="1579" spans="1:10" ht="30" x14ac:dyDescent="0.2">
      <c r="A1579" s="259" t="s">
        <v>600</v>
      </c>
      <c r="B1579" s="227" t="s">
        <v>786</v>
      </c>
      <c r="C1579" s="227" t="s">
        <v>787</v>
      </c>
      <c r="D1579" s="227" t="s">
        <v>788</v>
      </c>
      <c r="E1579" s="231" t="s">
        <v>789</v>
      </c>
      <c r="F1579" s="231"/>
      <c r="G1579" s="227" t="s">
        <v>790</v>
      </c>
      <c r="H1579" s="227" t="s">
        <v>791</v>
      </c>
      <c r="I1579" s="227" t="s">
        <v>792</v>
      </c>
      <c r="J1579" s="260" t="s">
        <v>793</v>
      </c>
    </row>
    <row r="1580" spans="1:10" ht="25.5" x14ac:dyDescent="0.2">
      <c r="A1580" s="261" t="s">
        <v>909</v>
      </c>
      <c r="B1580" s="228" t="s">
        <v>601</v>
      </c>
      <c r="C1580" s="228" t="s">
        <v>9</v>
      </c>
      <c r="D1580" s="228" t="s">
        <v>602</v>
      </c>
      <c r="E1580" s="232" t="s">
        <v>1244</v>
      </c>
      <c r="F1580" s="232"/>
      <c r="G1580" s="228" t="s">
        <v>11</v>
      </c>
      <c r="H1580" s="233">
        <v>1</v>
      </c>
      <c r="I1580" s="234">
        <v>158.55000000000001</v>
      </c>
      <c r="J1580" s="262">
        <v>158.55000000000001</v>
      </c>
    </row>
    <row r="1581" spans="1:10" ht="25.5" x14ac:dyDescent="0.2">
      <c r="A1581" s="248" t="s">
        <v>911</v>
      </c>
      <c r="B1581" s="229" t="s">
        <v>937</v>
      </c>
      <c r="C1581" s="229" t="s">
        <v>21</v>
      </c>
      <c r="D1581" s="229" t="s">
        <v>938</v>
      </c>
      <c r="E1581" s="235" t="s">
        <v>934</v>
      </c>
      <c r="F1581" s="235"/>
      <c r="G1581" s="229" t="s">
        <v>914</v>
      </c>
      <c r="H1581" s="236">
        <v>0.495</v>
      </c>
      <c r="I1581" s="237">
        <v>26.6</v>
      </c>
      <c r="J1581" s="249">
        <v>13.16</v>
      </c>
    </row>
    <row r="1582" spans="1:10" ht="25.5" x14ac:dyDescent="0.2">
      <c r="A1582" s="248" t="s">
        <v>911</v>
      </c>
      <c r="B1582" s="229" t="s">
        <v>939</v>
      </c>
      <c r="C1582" s="229" t="s">
        <v>21</v>
      </c>
      <c r="D1582" s="229" t="s">
        <v>916</v>
      </c>
      <c r="E1582" s="235" t="s">
        <v>934</v>
      </c>
      <c r="F1582" s="235"/>
      <c r="G1582" s="229" t="s">
        <v>914</v>
      </c>
      <c r="H1582" s="236">
        <v>0.495</v>
      </c>
      <c r="I1582" s="237">
        <v>21.14</v>
      </c>
      <c r="J1582" s="249">
        <v>10.46</v>
      </c>
    </row>
    <row r="1583" spans="1:10" ht="25.5" x14ac:dyDescent="0.2">
      <c r="A1583" s="250" t="s">
        <v>917</v>
      </c>
      <c r="B1583" s="230" t="s">
        <v>1987</v>
      </c>
      <c r="C1583" s="230" t="s">
        <v>9</v>
      </c>
      <c r="D1583" s="230" t="s">
        <v>1988</v>
      </c>
      <c r="E1583" s="238" t="s">
        <v>920</v>
      </c>
      <c r="F1583" s="238"/>
      <c r="G1583" s="230" t="s">
        <v>11</v>
      </c>
      <c r="H1583" s="239">
        <v>1</v>
      </c>
      <c r="I1583" s="240">
        <v>134.93</v>
      </c>
      <c r="J1583" s="251">
        <v>134.93</v>
      </c>
    </row>
    <row r="1584" spans="1:10" ht="25.5" x14ac:dyDescent="0.2">
      <c r="A1584" s="252"/>
      <c r="B1584" s="253"/>
      <c r="C1584" s="253"/>
      <c r="D1584" s="253"/>
      <c r="E1584" s="253" t="s">
        <v>926</v>
      </c>
      <c r="F1584" s="254">
        <v>7.5143447326141839</v>
      </c>
      <c r="G1584" s="253" t="s">
        <v>927</v>
      </c>
      <c r="H1584" s="254">
        <v>8.86</v>
      </c>
      <c r="I1584" s="253" t="s">
        <v>928</v>
      </c>
      <c r="J1584" s="255">
        <v>16.37</v>
      </c>
    </row>
    <row r="1585" spans="1:10" ht="26.25" thickBot="1" x14ac:dyDescent="0.25">
      <c r="A1585" s="252"/>
      <c r="B1585" s="253"/>
      <c r="C1585" s="253"/>
      <c r="D1585" s="253"/>
      <c r="E1585" s="253" t="s">
        <v>929</v>
      </c>
      <c r="F1585" s="254">
        <v>36.270000000000003</v>
      </c>
      <c r="G1585" s="253"/>
      <c r="H1585" s="256" t="s">
        <v>930</v>
      </c>
      <c r="I1585" s="256"/>
      <c r="J1585" s="255">
        <v>194.82</v>
      </c>
    </row>
    <row r="1586" spans="1:10" ht="15" thickTop="1" x14ac:dyDescent="0.2">
      <c r="A1586" s="257"/>
      <c r="B1586" s="241"/>
      <c r="C1586" s="241"/>
      <c r="D1586" s="241"/>
      <c r="E1586" s="241"/>
      <c r="F1586" s="241"/>
      <c r="G1586" s="241"/>
      <c r="H1586" s="241"/>
      <c r="I1586" s="241"/>
      <c r="J1586" s="258"/>
    </row>
    <row r="1587" spans="1:10" ht="30" x14ac:dyDescent="0.2">
      <c r="A1587" s="259" t="s">
        <v>606</v>
      </c>
      <c r="B1587" s="227" t="s">
        <v>786</v>
      </c>
      <c r="C1587" s="227" t="s">
        <v>787</v>
      </c>
      <c r="D1587" s="227" t="s">
        <v>788</v>
      </c>
      <c r="E1587" s="231" t="s">
        <v>789</v>
      </c>
      <c r="F1587" s="231"/>
      <c r="G1587" s="227" t="s">
        <v>790</v>
      </c>
      <c r="H1587" s="227" t="s">
        <v>791</v>
      </c>
      <c r="I1587" s="227" t="s">
        <v>792</v>
      </c>
      <c r="J1587" s="260" t="s">
        <v>793</v>
      </c>
    </row>
    <row r="1588" spans="1:10" ht="25.5" x14ac:dyDescent="0.2">
      <c r="A1588" s="261" t="s">
        <v>909</v>
      </c>
      <c r="B1588" s="228" t="s">
        <v>607</v>
      </c>
      <c r="C1588" s="228" t="s">
        <v>9</v>
      </c>
      <c r="D1588" s="228" t="s">
        <v>608</v>
      </c>
      <c r="E1588" s="232" t="s">
        <v>1989</v>
      </c>
      <c r="F1588" s="232"/>
      <c r="G1588" s="228" t="s">
        <v>109</v>
      </c>
      <c r="H1588" s="233">
        <v>1</v>
      </c>
      <c r="I1588" s="234">
        <v>836.94</v>
      </c>
      <c r="J1588" s="262">
        <v>836.94</v>
      </c>
    </row>
    <row r="1589" spans="1:10" ht="25.5" x14ac:dyDescent="0.2">
      <c r="A1589" s="248" t="s">
        <v>911</v>
      </c>
      <c r="B1589" s="229" t="s">
        <v>1491</v>
      </c>
      <c r="C1589" s="229" t="s">
        <v>21</v>
      </c>
      <c r="D1589" s="229" t="s">
        <v>1492</v>
      </c>
      <c r="E1589" s="235" t="s">
        <v>934</v>
      </c>
      <c r="F1589" s="235"/>
      <c r="G1589" s="229" t="s">
        <v>914</v>
      </c>
      <c r="H1589" s="236">
        <v>0.56999999999999995</v>
      </c>
      <c r="I1589" s="237">
        <v>21.14</v>
      </c>
      <c r="J1589" s="249">
        <v>12.04</v>
      </c>
    </row>
    <row r="1590" spans="1:10" ht="25.5" x14ac:dyDescent="0.2">
      <c r="A1590" s="248" t="s">
        <v>911</v>
      </c>
      <c r="B1590" s="229" t="s">
        <v>1493</v>
      </c>
      <c r="C1590" s="229" t="s">
        <v>21</v>
      </c>
      <c r="D1590" s="229" t="s">
        <v>1494</v>
      </c>
      <c r="E1590" s="235" t="s">
        <v>934</v>
      </c>
      <c r="F1590" s="235"/>
      <c r="G1590" s="229" t="s">
        <v>914</v>
      </c>
      <c r="H1590" s="236">
        <v>0.56999999999999995</v>
      </c>
      <c r="I1590" s="237">
        <v>26.41</v>
      </c>
      <c r="J1590" s="249">
        <v>15.05</v>
      </c>
    </row>
    <row r="1591" spans="1:10" ht="25.5" x14ac:dyDescent="0.2">
      <c r="A1591" s="248" t="s">
        <v>911</v>
      </c>
      <c r="B1591" s="229" t="s">
        <v>937</v>
      </c>
      <c r="C1591" s="229" t="s">
        <v>21</v>
      </c>
      <c r="D1591" s="229" t="s">
        <v>938</v>
      </c>
      <c r="E1591" s="235" t="s">
        <v>934</v>
      </c>
      <c r="F1591" s="235"/>
      <c r="G1591" s="229" t="s">
        <v>914</v>
      </c>
      <c r="H1591" s="236">
        <v>3.6850000000000001</v>
      </c>
      <c r="I1591" s="237">
        <v>26.6</v>
      </c>
      <c r="J1591" s="249">
        <v>98.02</v>
      </c>
    </row>
    <row r="1592" spans="1:10" ht="25.5" x14ac:dyDescent="0.2">
      <c r="A1592" s="248" t="s">
        <v>911</v>
      </c>
      <c r="B1592" s="229" t="s">
        <v>939</v>
      </c>
      <c r="C1592" s="229" t="s">
        <v>21</v>
      </c>
      <c r="D1592" s="229" t="s">
        <v>916</v>
      </c>
      <c r="E1592" s="235" t="s">
        <v>934</v>
      </c>
      <c r="F1592" s="235"/>
      <c r="G1592" s="229" t="s">
        <v>914</v>
      </c>
      <c r="H1592" s="236">
        <v>4.3689999999999998</v>
      </c>
      <c r="I1592" s="237">
        <v>21.14</v>
      </c>
      <c r="J1592" s="249">
        <v>92.36</v>
      </c>
    </row>
    <row r="1593" spans="1:10" ht="25.5" x14ac:dyDescent="0.2">
      <c r="A1593" s="248" t="s">
        <v>911</v>
      </c>
      <c r="B1593" s="229" t="s">
        <v>1294</v>
      </c>
      <c r="C1593" s="229" t="s">
        <v>21</v>
      </c>
      <c r="D1593" s="229" t="s">
        <v>1295</v>
      </c>
      <c r="E1593" s="235" t="s">
        <v>934</v>
      </c>
      <c r="F1593" s="235"/>
      <c r="G1593" s="229" t="s">
        <v>914</v>
      </c>
      <c r="H1593" s="236">
        <v>0.40799999999999997</v>
      </c>
      <c r="I1593" s="237">
        <v>23.75</v>
      </c>
      <c r="J1593" s="249">
        <v>9.69</v>
      </c>
    </row>
    <row r="1594" spans="1:10" x14ac:dyDescent="0.2">
      <c r="A1594" s="250" t="s">
        <v>917</v>
      </c>
      <c r="B1594" s="230" t="s">
        <v>940</v>
      </c>
      <c r="C1594" s="230" t="s">
        <v>9</v>
      </c>
      <c r="D1594" s="230" t="s">
        <v>941</v>
      </c>
      <c r="E1594" s="238" t="s">
        <v>920</v>
      </c>
      <c r="F1594" s="238"/>
      <c r="G1594" s="230" t="s">
        <v>121</v>
      </c>
      <c r="H1594" s="239">
        <v>171</v>
      </c>
      <c r="I1594" s="240">
        <v>1.1000000000000001</v>
      </c>
      <c r="J1594" s="251">
        <v>188.1</v>
      </c>
    </row>
    <row r="1595" spans="1:10" x14ac:dyDescent="0.2">
      <c r="A1595" s="250" t="s">
        <v>917</v>
      </c>
      <c r="B1595" s="230" t="s">
        <v>942</v>
      </c>
      <c r="C1595" s="230" t="s">
        <v>9</v>
      </c>
      <c r="D1595" s="230" t="s">
        <v>943</v>
      </c>
      <c r="E1595" s="238" t="s">
        <v>920</v>
      </c>
      <c r="F1595" s="238"/>
      <c r="G1595" s="230" t="s">
        <v>102</v>
      </c>
      <c r="H1595" s="239">
        <v>0.34200000000000003</v>
      </c>
      <c r="I1595" s="240">
        <v>86.11</v>
      </c>
      <c r="J1595" s="251">
        <v>29.44</v>
      </c>
    </row>
    <row r="1596" spans="1:10" x14ac:dyDescent="0.2">
      <c r="A1596" s="250" t="s">
        <v>917</v>
      </c>
      <c r="B1596" s="230" t="s">
        <v>944</v>
      </c>
      <c r="C1596" s="230" t="s">
        <v>9</v>
      </c>
      <c r="D1596" s="230" t="s">
        <v>945</v>
      </c>
      <c r="E1596" s="238" t="s">
        <v>920</v>
      </c>
      <c r="F1596" s="238"/>
      <c r="G1596" s="230" t="s">
        <v>102</v>
      </c>
      <c r="H1596" s="239">
        <v>0.45500000000000002</v>
      </c>
      <c r="I1596" s="240">
        <v>179.06</v>
      </c>
      <c r="J1596" s="251">
        <v>81.47</v>
      </c>
    </row>
    <row r="1597" spans="1:10" x14ac:dyDescent="0.2">
      <c r="A1597" s="250" t="s">
        <v>917</v>
      </c>
      <c r="B1597" s="230" t="s">
        <v>1351</v>
      </c>
      <c r="C1597" s="230" t="s">
        <v>9</v>
      </c>
      <c r="D1597" s="230" t="s">
        <v>1352</v>
      </c>
      <c r="E1597" s="238" t="s">
        <v>920</v>
      </c>
      <c r="F1597" s="238"/>
      <c r="G1597" s="230" t="s">
        <v>121</v>
      </c>
      <c r="H1597" s="239">
        <v>28.5</v>
      </c>
      <c r="I1597" s="240">
        <v>9.58</v>
      </c>
      <c r="J1597" s="251">
        <v>273.02999999999997</v>
      </c>
    </row>
    <row r="1598" spans="1:10" ht="25.5" x14ac:dyDescent="0.2">
      <c r="A1598" s="250" t="s">
        <v>917</v>
      </c>
      <c r="B1598" s="230" t="s">
        <v>1315</v>
      </c>
      <c r="C1598" s="230" t="s">
        <v>9</v>
      </c>
      <c r="D1598" s="230" t="s">
        <v>1316</v>
      </c>
      <c r="E1598" s="238" t="s">
        <v>920</v>
      </c>
      <c r="F1598" s="238"/>
      <c r="G1598" s="230" t="s">
        <v>121</v>
      </c>
      <c r="H1598" s="239">
        <v>0.76</v>
      </c>
      <c r="I1598" s="240">
        <v>26.5</v>
      </c>
      <c r="J1598" s="251">
        <v>20.14</v>
      </c>
    </row>
    <row r="1599" spans="1:10" x14ac:dyDescent="0.2">
      <c r="A1599" s="250" t="s">
        <v>917</v>
      </c>
      <c r="B1599" s="230" t="s">
        <v>1317</v>
      </c>
      <c r="C1599" s="230" t="s">
        <v>9</v>
      </c>
      <c r="D1599" s="230" t="s">
        <v>1318</v>
      </c>
      <c r="E1599" s="238" t="s">
        <v>920</v>
      </c>
      <c r="F1599" s="238"/>
      <c r="G1599" s="230" t="s">
        <v>914</v>
      </c>
      <c r="H1599" s="239">
        <v>0.17599999999999999</v>
      </c>
      <c r="I1599" s="240">
        <v>100</v>
      </c>
      <c r="J1599" s="251">
        <v>17.600000000000001</v>
      </c>
    </row>
    <row r="1600" spans="1:10" ht="25.5" x14ac:dyDescent="0.2">
      <c r="A1600" s="252"/>
      <c r="B1600" s="253"/>
      <c r="C1600" s="253"/>
      <c r="D1600" s="253"/>
      <c r="E1600" s="253" t="s">
        <v>926</v>
      </c>
      <c r="F1600" s="254">
        <v>72.871241680055078</v>
      </c>
      <c r="G1600" s="253" t="s">
        <v>927</v>
      </c>
      <c r="H1600" s="254">
        <v>85.88</v>
      </c>
      <c r="I1600" s="253" t="s">
        <v>928</v>
      </c>
      <c r="J1600" s="255">
        <v>158.75</v>
      </c>
    </row>
    <row r="1601" spans="1:10" ht="26.25" thickBot="1" x14ac:dyDescent="0.25">
      <c r="A1601" s="252"/>
      <c r="B1601" s="253"/>
      <c r="C1601" s="253"/>
      <c r="D1601" s="253"/>
      <c r="E1601" s="253" t="s">
        <v>929</v>
      </c>
      <c r="F1601" s="254">
        <v>191.49</v>
      </c>
      <c r="G1601" s="253"/>
      <c r="H1601" s="256" t="s">
        <v>930</v>
      </c>
      <c r="I1601" s="256"/>
      <c r="J1601" s="255">
        <v>1028.43</v>
      </c>
    </row>
    <row r="1602" spans="1:10" ht="15" thickTop="1" x14ac:dyDescent="0.2">
      <c r="A1602" s="257"/>
      <c r="B1602" s="241"/>
      <c r="C1602" s="241"/>
      <c r="D1602" s="241"/>
      <c r="E1602" s="241"/>
      <c r="F1602" s="241"/>
      <c r="G1602" s="241"/>
      <c r="H1602" s="241"/>
      <c r="I1602" s="241"/>
      <c r="J1602" s="258"/>
    </row>
    <row r="1603" spans="1:10" ht="30" x14ac:dyDescent="0.2">
      <c r="A1603" s="259" t="s">
        <v>609</v>
      </c>
      <c r="B1603" s="227" t="s">
        <v>786</v>
      </c>
      <c r="C1603" s="227" t="s">
        <v>787</v>
      </c>
      <c r="D1603" s="227" t="s">
        <v>788</v>
      </c>
      <c r="E1603" s="231" t="s">
        <v>789</v>
      </c>
      <c r="F1603" s="231"/>
      <c r="G1603" s="227" t="s">
        <v>790</v>
      </c>
      <c r="H1603" s="227" t="s">
        <v>791</v>
      </c>
      <c r="I1603" s="227" t="s">
        <v>792</v>
      </c>
      <c r="J1603" s="260" t="s">
        <v>793</v>
      </c>
    </row>
    <row r="1604" spans="1:10" ht="25.5" x14ac:dyDescent="0.2">
      <c r="A1604" s="261" t="s">
        <v>909</v>
      </c>
      <c r="B1604" s="228" t="s">
        <v>610</v>
      </c>
      <c r="C1604" s="228" t="s">
        <v>9</v>
      </c>
      <c r="D1604" s="228" t="s">
        <v>611</v>
      </c>
      <c r="E1604" s="232" t="s">
        <v>1990</v>
      </c>
      <c r="F1604" s="232"/>
      <c r="G1604" s="228" t="s">
        <v>31</v>
      </c>
      <c r="H1604" s="233">
        <v>1</v>
      </c>
      <c r="I1604" s="234">
        <v>606.41</v>
      </c>
      <c r="J1604" s="262">
        <v>606.41</v>
      </c>
    </row>
    <row r="1605" spans="1:10" ht="25.5" x14ac:dyDescent="0.2">
      <c r="A1605" s="248" t="s">
        <v>911</v>
      </c>
      <c r="B1605" s="229" t="s">
        <v>939</v>
      </c>
      <c r="C1605" s="229" t="s">
        <v>21</v>
      </c>
      <c r="D1605" s="229" t="s">
        <v>916</v>
      </c>
      <c r="E1605" s="235" t="s">
        <v>934</v>
      </c>
      <c r="F1605" s="235"/>
      <c r="G1605" s="229" t="s">
        <v>914</v>
      </c>
      <c r="H1605" s="236">
        <v>14.29</v>
      </c>
      <c r="I1605" s="237">
        <v>21.14</v>
      </c>
      <c r="J1605" s="249">
        <v>302.08999999999997</v>
      </c>
    </row>
    <row r="1606" spans="1:10" ht="25.5" x14ac:dyDescent="0.2">
      <c r="A1606" s="250" t="s">
        <v>917</v>
      </c>
      <c r="B1606" s="230" t="s">
        <v>1991</v>
      </c>
      <c r="C1606" s="230" t="s">
        <v>9</v>
      </c>
      <c r="D1606" s="230" t="s">
        <v>1992</v>
      </c>
      <c r="E1606" s="238" t="s">
        <v>920</v>
      </c>
      <c r="F1606" s="238"/>
      <c r="G1606" s="230" t="s">
        <v>1993</v>
      </c>
      <c r="H1606" s="239">
        <v>10</v>
      </c>
      <c r="I1606" s="240">
        <v>18</v>
      </c>
      <c r="J1606" s="251">
        <v>180</v>
      </c>
    </row>
    <row r="1607" spans="1:10" ht="25.5" x14ac:dyDescent="0.2">
      <c r="A1607" s="250" t="s">
        <v>917</v>
      </c>
      <c r="B1607" s="230" t="s">
        <v>1994</v>
      </c>
      <c r="C1607" s="230" t="s">
        <v>9</v>
      </c>
      <c r="D1607" s="230" t="s">
        <v>1995</v>
      </c>
      <c r="E1607" s="238" t="s">
        <v>920</v>
      </c>
      <c r="F1607" s="238"/>
      <c r="G1607" s="230" t="s">
        <v>31</v>
      </c>
      <c r="H1607" s="239">
        <v>10</v>
      </c>
      <c r="I1607" s="240">
        <v>12.12</v>
      </c>
      <c r="J1607" s="251">
        <v>121.2</v>
      </c>
    </row>
    <row r="1608" spans="1:10" ht="25.5" x14ac:dyDescent="0.2">
      <c r="A1608" s="250" t="s">
        <v>917</v>
      </c>
      <c r="B1608" s="230" t="s">
        <v>1996</v>
      </c>
      <c r="C1608" s="230" t="s">
        <v>9</v>
      </c>
      <c r="D1608" s="230" t="s">
        <v>1997</v>
      </c>
      <c r="E1608" s="238" t="s">
        <v>920</v>
      </c>
      <c r="F1608" s="238"/>
      <c r="G1608" s="230" t="s">
        <v>31</v>
      </c>
      <c r="H1608" s="239">
        <v>1</v>
      </c>
      <c r="I1608" s="240">
        <v>3.12</v>
      </c>
      <c r="J1608" s="251">
        <v>3.12</v>
      </c>
    </row>
    <row r="1609" spans="1:10" ht="25.5" x14ac:dyDescent="0.2">
      <c r="A1609" s="252"/>
      <c r="B1609" s="253"/>
      <c r="C1609" s="253"/>
      <c r="D1609" s="253"/>
      <c r="E1609" s="253" t="s">
        <v>926</v>
      </c>
      <c r="F1609" s="254">
        <v>91.177415652972229</v>
      </c>
      <c r="G1609" s="253" t="s">
        <v>927</v>
      </c>
      <c r="H1609" s="254">
        <v>107.45</v>
      </c>
      <c r="I1609" s="253" t="s">
        <v>928</v>
      </c>
      <c r="J1609" s="255">
        <v>198.63</v>
      </c>
    </row>
    <row r="1610" spans="1:10" ht="26.25" thickBot="1" x14ac:dyDescent="0.25">
      <c r="A1610" s="252"/>
      <c r="B1610" s="253"/>
      <c r="C1610" s="253"/>
      <c r="D1610" s="253"/>
      <c r="E1610" s="253" t="s">
        <v>929</v>
      </c>
      <c r="F1610" s="254">
        <v>138.74</v>
      </c>
      <c r="G1610" s="253"/>
      <c r="H1610" s="256" t="s">
        <v>930</v>
      </c>
      <c r="I1610" s="256"/>
      <c r="J1610" s="255">
        <v>745.15</v>
      </c>
    </row>
    <row r="1611" spans="1:10" ht="15" thickTop="1" x14ac:dyDescent="0.2">
      <c r="A1611" s="257"/>
      <c r="B1611" s="241"/>
      <c r="C1611" s="241"/>
      <c r="D1611" s="241"/>
      <c r="E1611" s="241"/>
      <c r="F1611" s="241"/>
      <c r="G1611" s="241"/>
      <c r="H1611" s="241"/>
      <c r="I1611" s="241"/>
      <c r="J1611" s="258"/>
    </row>
    <row r="1612" spans="1:10" ht="30" x14ac:dyDescent="0.2">
      <c r="A1612" s="259" t="s">
        <v>613</v>
      </c>
      <c r="B1612" s="227" t="s">
        <v>786</v>
      </c>
      <c r="C1612" s="227" t="s">
        <v>787</v>
      </c>
      <c r="D1612" s="227" t="s">
        <v>788</v>
      </c>
      <c r="E1612" s="231" t="s">
        <v>789</v>
      </c>
      <c r="F1612" s="231"/>
      <c r="G1612" s="227" t="s">
        <v>790</v>
      </c>
      <c r="H1612" s="227" t="s">
        <v>791</v>
      </c>
      <c r="I1612" s="227" t="s">
        <v>792</v>
      </c>
      <c r="J1612" s="260" t="s">
        <v>793</v>
      </c>
    </row>
    <row r="1613" spans="1:10" ht="25.5" x14ac:dyDescent="0.2">
      <c r="A1613" s="261" t="s">
        <v>909</v>
      </c>
      <c r="B1613" s="228" t="s">
        <v>614</v>
      </c>
      <c r="C1613" s="228" t="s">
        <v>9</v>
      </c>
      <c r="D1613" s="228" t="s">
        <v>615</v>
      </c>
      <c r="E1613" s="232" t="s">
        <v>1312</v>
      </c>
      <c r="F1613" s="232"/>
      <c r="G1613" s="228" t="s">
        <v>11</v>
      </c>
      <c r="H1613" s="233">
        <v>1</v>
      </c>
      <c r="I1613" s="234">
        <v>564.55999999999995</v>
      </c>
      <c r="J1613" s="262">
        <v>564.55999999999995</v>
      </c>
    </row>
    <row r="1614" spans="1:10" ht="25.5" x14ac:dyDescent="0.2">
      <c r="A1614" s="248" t="s">
        <v>911</v>
      </c>
      <c r="B1614" s="229" t="s">
        <v>1322</v>
      </c>
      <c r="C1614" s="229" t="s">
        <v>21</v>
      </c>
      <c r="D1614" s="229" t="s">
        <v>1323</v>
      </c>
      <c r="E1614" s="235" t="s">
        <v>934</v>
      </c>
      <c r="F1614" s="235"/>
      <c r="G1614" s="229" t="s">
        <v>914</v>
      </c>
      <c r="H1614" s="236">
        <v>4.9809999999999999</v>
      </c>
      <c r="I1614" s="237">
        <v>21.51</v>
      </c>
      <c r="J1614" s="249">
        <v>107.14</v>
      </c>
    </row>
    <row r="1615" spans="1:10" ht="25.5" x14ac:dyDescent="0.2">
      <c r="A1615" s="248" t="s">
        <v>911</v>
      </c>
      <c r="B1615" s="229" t="s">
        <v>939</v>
      </c>
      <c r="C1615" s="229" t="s">
        <v>21</v>
      </c>
      <c r="D1615" s="229" t="s">
        <v>916</v>
      </c>
      <c r="E1615" s="235" t="s">
        <v>934</v>
      </c>
      <c r="F1615" s="235"/>
      <c r="G1615" s="229" t="s">
        <v>914</v>
      </c>
      <c r="H1615" s="236">
        <v>21.638000000000002</v>
      </c>
      <c r="I1615" s="237">
        <v>21.14</v>
      </c>
      <c r="J1615" s="249">
        <v>457.42</v>
      </c>
    </row>
    <row r="1616" spans="1:10" ht="25.5" x14ac:dyDescent="0.2">
      <c r="A1616" s="252"/>
      <c r="B1616" s="253"/>
      <c r="C1616" s="253"/>
      <c r="D1616" s="253"/>
      <c r="E1616" s="253" t="s">
        <v>926</v>
      </c>
      <c r="F1616" s="254">
        <v>170.68166169382602</v>
      </c>
      <c r="G1616" s="253" t="s">
        <v>927</v>
      </c>
      <c r="H1616" s="254">
        <v>201.15</v>
      </c>
      <c r="I1616" s="253" t="s">
        <v>928</v>
      </c>
      <c r="J1616" s="255">
        <v>371.83</v>
      </c>
    </row>
    <row r="1617" spans="1:10" ht="26.25" thickBot="1" x14ac:dyDescent="0.25">
      <c r="A1617" s="252"/>
      <c r="B1617" s="253"/>
      <c r="C1617" s="253"/>
      <c r="D1617" s="253"/>
      <c r="E1617" s="253" t="s">
        <v>929</v>
      </c>
      <c r="F1617" s="254">
        <v>129.16999999999999</v>
      </c>
      <c r="G1617" s="253"/>
      <c r="H1617" s="256" t="s">
        <v>930</v>
      </c>
      <c r="I1617" s="256"/>
      <c r="J1617" s="255">
        <v>693.73</v>
      </c>
    </row>
    <row r="1618" spans="1:10" ht="15" thickTop="1" x14ac:dyDescent="0.2">
      <c r="A1618" s="257"/>
      <c r="B1618" s="241"/>
      <c r="C1618" s="241"/>
      <c r="D1618" s="241"/>
      <c r="E1618" s="241"/>
      <c r="F1618" s="241"/>
      <c r="G1618" s="241"/>
      <c r="H1618" s="241"/>
      <c r="I1618" s="241"/>
      <c r="J1618" s="258"/>
    </row>
    <row r="1619" spans="1:10" ht="30" x14ac:dyDescent="0.2">
      <c r="A1619" s="259" t="s">
        <v>617</v>
      </c>
      <c r="B1619" s="227" t="s">
        <v>786</v>
      </c>
      <c r="C1619" s="227" t="s">
        <v>787</v>
      </c>
      <c r="D1619" s="227" t="s">
        <v>788</v>
      </c>
      <c r="E1619" s="231" t="s">
        <v>789</v>
      </c>
      <c r="F1619" s="231"/>
      <c r="G1619" s="227" t="s">
        <v>790</v>
      </c>
      <c r="H1619" s="227" t="s">
        <v>791</v>
      </c>
      <c r="I1619" s="227" t="s">
        <v>792</v>
      </c>
      <c r="J1619" s="260" t="s">
        <v>793</v>
      </c>
    </row>
    <row r="1620" spans="1:10" ht="25.5" x14ac:dyDescent="0.2">
      <c r="A1620" s="261" t="s">
        <v>909</v>
      </c>
      <c r="B1620" s="228" t="s">
        <v>618</v>
      </c>
      <c r="C1620" s="228" t="s">
        <v>9</v>
      </c>
      <c r="D1620" s="228" t="s">
        <v>619</v>
      </c>
      <c r="E1620" s="232" t="s">
        <v>1312</v>
      </c>
      <c r="F1620" s="232"/>
      <c r="G1620" s="228" t="s">
        <v>109</v>
      </c>
      <c r="H1620" s="233">
        <v>1</v>
      </c>
      <c r="I1620" s="234">
        <v>381.71</v>
      </c>
      <c r="J1620" s="262">
        <v>381.71</v>
      </c>
    </row>
    <row r="1621" spans="1:10" ht="25.5" x14ac:dyDescent="0.2">
      <c r="A1621" s="248" t="s">
        <v>911</v>
      </c>
      <c r="B1621" s="229" t="s">
        <v>1491</v>
      </c>
      <c r="C1621" s="229" t="s">
        <v>21</v>
      </c>
      <c r="D1621" s="229" t="s">
        <v>1492</v>
      </c>
      <c r="E1621" s="235" t="s">
        <v>934</v>
      </c>
      <c r="F1621" s="235"/>
      <c r="G1621" s="229" t="s">
        <v>914</v>
      </c>
      <c r="H1621" s="236">
        <v>0.98199999999999998</v>
      </c>
      <c r="I1621" s="237">
        <v>21.14</v>
      </c>
      <c r="J1621" s="249">
        <v>20.75</v>
      </c>
    </row>
    <row r="1622" spans="1:10" ht="25.5" x14ac:dyDescent="0.2">
      <c r="A1622" s="248" t="s">
        <v>911</v>
      </c>
      <c r="B1622" s="229" t="s">
        <v>1322</v>
      </c>
      <c r="C1622" s="229" t="s">
        <v>21</v>
      </c>
      <c r="D1622" s="229" t="s">
        <v>1323</v>
      </c>
      <c r="E1622" s="235" t="s">
        <v>934</v>
      </c>
      <c r="F1622" s="235"/>
      <c r="G1622" s="229" t="s">
        <v>914</v>
      </c>
      <c r="H1622" s="236">
        <v>1.0720000000000001</v>
      </c>
      <c r="I1622" s="237">
        <v>21.51</v>
      </c>
      <c r="J1622" s="249">
        <v>23.05</v>
      </c>
    </row>
    <row r="1623" spans="1:10" ht="25.5" x14ac:dyDescent="0.2">
      <c r="A1623" s="248" t="s">
        <v>911</v>
      </c>
      <c r="B1623" s="229" t="s">
        <v>1493</v>
      </c>
      <c r="C1623" s="229" t="s">
        <v>21</v>
      </c>
      <c r="D1623" s="229" t="s">
        <v>1494</v>
      </c>
      <c r="E1623" s="235" t="s">
        <v>934</v>
      </c>
      <c r="F1623" s="235"/>
      <c r="G1623" s="229" t="s">
        <v>914</v>
      </c>
      <c r="H1623" s="236">
        <v>0.98199999999999998</v>
      </c>
      <c r="I1623" s="237">
        <v>26.41</v>
      </c>
      <c r="J1623" s="249">
        <v>25.93</v>
      </c>
    </row>
    <row r="1624" spans="1:10" ht="25.5" x14ac:dyDescent="0.2">
      <c r="A1624" s="248" t="s">
        <v>911</v>
      </c>
      <c r="B1624" s="229" t="s">
        <v>1934</v>
      </c>
      <c r="C1624" s="229" t="s">
        <v>21</v>
      </c>
      <c r="D1624" s="229" t="s">
        <v>1935</v>
      </c>
      <c r="E1624" s="235" t="s">
        <v>934</v>
      </c>
      <c r="F1624" s="235"/>
      <c r="G1624" s="229" t="s">
        <v>914</v>
      </c>
      <c r="H1624" s="236">
        <v>0.46300000000000002</v>
      </c>
      <c r="I1624" s="237">
        <v>26.18</v>
      </c>
      <c r="J1624" s="249">
        <v>12.12</v>
      </c>
    </row>
    <row r="1625" spans="1:10" ht="25.5" x14ac:dyDescent="0.2">
      <c r="A1625" s="248" t="s">
        <v>911</v>
      </c>
      <c r="B1625" s="229" t="s">
        <v>1633</v>
      </c>
      <c r="C1625" s="229" t="s">
        <v>21</v>
      </c>
      <c r="D1625" s="229" t="s">
        <v>1634</v>
      </c>
      <c r="E1625" s="235" t="s">
        <v>934</v>
      </c>
      <c r="F1625" s="235"/>
      <c r="G1625" s="229" t="s">
        <v>914</v>
      </c>
      <c r="H1625" s="236">
        <v>0.624</v>
      </c>
      <c r="I1625" s="237">
        <v>23.49</v>
      </c>
      <c r="J1625" s="249">
        <v>14.65</v>
      </c>
    </row>
    <row r="1626" spans="1:10" x14ac:dyDescent="0.2">
      <c r="A1626" s="250" t="s">
        <v>917</v>
      </c>
      <c r="B1626" s="230" t="s">
        <v>1313</v>
      </c>
      <c r="C1626" s="230" t="s">
        <v>9</v>
      </c>
      <c r="D1626" s="230" t="s">
        <v>1314</v>
      </c>
      <c r="E1626" s="238" t="s">
        <v>920</v>
      </c>
      <c r="F1626" s="238"/>
      <c r="G1626" s="230" t="s">
        <v>121</v>
      </c>
      <c r="H1626" s="239">
        <v>8.48</v>
      </c>
      <c r="I1626" s="240">
        <v>9.51</v>
      </c>
      <c r="J1626" s="251">
        <v>80.64</v>
      </c>
    </row>
    <row r="1627" spans="1:10" ht="25.5" x14ac:dyDescent="0.2">
      <c r="A1627" s="250" t="s">
        <v>917</v>
      </c>
      <c r="B1627" s="230" t="s">
        <v>1315</v>
      </c>
      <c r="C1627" s="230" t="s">
        <v>9</v>
      </c>
      <c r="D1627" s="230" t="s">
        <v>1316</v>
      </c>
      <c r="E1627" s="238" t="s">
        <v>920</v>
      </c>
      <c r="F1627" s="238"/>
      <c r="G1627" s="230" t="s">
        <v>121</v>
      </c>
      <c r="H1627" s="239">
        <v>6.0000000000000001E-3</v>
      </c>
      <c r="I1627" s="240">
        <v>26.5</v>
      </c>
      <c r="J1627" s="251">
        <v>0.15</v>
      </c>
    </row>
    <row r="1628" spans="1:10" x14ac:dyDescent="0.2">
      <c r="A1628" s="250" t="s">
        <v>917</v>
      </c>
      <c r="B1628" s="230" t="s">
        <v>1317</v>
      </c>
      <c r="C1628" s="230" t="s">
        <v>9</v>
      </c>
      <c r="D1628" s="230" t="s">
        <v>1318</v>
      </c>
      <c r="E1628" s="238" t="s">
        <v>920</v>
      </c>
      <c r="F1628" s="238"/>
      <c r="G1628" s="230" t="s">
        <v>914</v>
      </c>
      <c r="H1628" s="239">
        <v>0.44</v>
      </c>
      <c r="I1628" s="240">
        <v>100</v>
      </c>
      <c r="J1628" s="251">
        <v>44</v>
      </c>
    </row>
    <row r="1629" spans="1:10" x14ac:dyDescent="0.2">
      <c r="A1629" s="250" t="s">
        <v>917</v>
      </c>
      <c r="B1629" s="230" t="s">
        <v>1936</v>
      </c>
      <c r="C1629" s="230" t="s">
        <v>9</v>
      </c>
      <c r="D1629" s="230" t="s">
        <v>1937</v>
      </c>
      <c r="E1629" s="238" t="s">
        <v>920</v>
      </c>
      <c r="F1629" s="238"/>
      <c r="G1629" s="230" t="s">
        <v>102</v>
      </c>
      <c r="H1629" s="239">
        <v>0.21199999999999999</v>
      </c>
      <c r="I1629" s="240">
        <v>756.73</v>
      </c>
      <c r="J1629" s="251">
        <v>160.41999999999999</v>
      </c>
    </row>
    <row r="1630" spans="1:10" ht="25.5" x14ac:dyDescent="0.2">
      <c r="A1630" s="252"/>
      <c r="B1630" s="253"/>
      <c r="C1630" s="253"/>
      <c r="D1630" s="253"/>
      <c r="E1630" s="253" t="s">
        <v>926</v>
      </c>
      <c r="F1630" s="254">
        <v>30.947899931145283</v>
      </c>
      <c r="G1630" s="253" t="s">
        <v>927</v>
      </c>
      <c r="H1630" s="254">
        <v>36.47</v>
      </c>
      <c r="I1630" s="253" t="s">
        <v>928</v>
      </c>
      <c r="J1630" s="255">
        <v>67.42</v>
      </c>
    </row>
    <row r="1631" spans="1:10" ht="26.25" thickBot="1" x14ac:dyDescent="0.25">
      <c r="A1631" s="252"/>
      <c r="B1631" s="253"/>
      <c r="C1631" s="253"/>
      <c r="D1631" s="253"/>
      <c r="E1631" s="253" t="s">
        <v>929</v>
      </c>
      <c r="F1631" s="254">
        <v>87.33</v>
      </c>
      <c r="G1631" s="253"/>
      <c r="H1631" s="256" t="s">
        <v>930</v>
      </c>
      <c r="I1631" s="256"/>
      <c r="J1631" s="255">
        <v>469.04</v>
      </c>
    </row>
    <row r="1632" spans="1:10" ht="15" thickTop="1" x14ac:dyDescent="0.2">
      <c r="A1632" s="257"/>
      <c r="B1632" s="241"/>
      <c r="C1632" s="241"/>
      <c r="D1632" s="241"/>
      <c r="E1632" s="241"/>
      <c r="F1632" s="241"/>
      <c r="G1632" s="241"/>
      <c r="H1632" s="241"/>
      <c r="I1632" s="241"/>
      <c r="J1632" s="258"/>
    </row>
    <row r="1633" spans="1:10" ht="30" x14ac:dyDescent="0.2">
      <c r="A1633" s="259" t="s">
        <v>620</v>
      </c>
      <c r="B1633" s="227" t="s">
        <v>786</v>
      </c>
      <c r="C1633" s="227" t="s">
        <v>787</v>
      </c>
      <c r="D1633" s="227" t="s">
        <v>788</v>
      </c>
      <c r="E1633" s="231" t="s">
        <v>789</v>
      </c>
      <c r="F1633" s="231"/>
      <c r="G1633" s="227" t="s">
        <v>790</v>
      </c>
      <c r="H1633" s="227" t="s">
        <v>791</v>
      </c>
      <c r="I1633" s="227" t="s">
        <v>792</v>
      </c>
      <c r="J1633" s="260" t="s">
        <v>793</v>
      </c>
    </row>
    <row r="1634" spans="1:10" ht="25.5" x14ac:dyDescent="0.2">
      <c r="A1634" s="261" t="s">
        <v>909</v>
      </c>
      <c r="B1634" s="228" t="s">
        <v>621</v>
      </c>
      <c r="C1634" s="228" t="s">
        <v>9</v>
      </c>
      <c r="D1634" s="228" t="s">
        <v>622</v>
      </c>
      <c r="E1634" s="232" t="s">
        <v>1312</v>
      </c>
      <c r="F1634" s="232"/>
      <c r="G1634" s="228" t="s">
        <v>102</v>
      </c>
      <c r="H1634" s="233">
        <v>1</v>
      </c>
      <c r="I1634" s="234">
        <v>1226.1300000000001</v>
      </c>
      <c r="J1634" s="262">
        <v>1226.1300000000001</v>
      </c>
    </row>
    <row r="1635" spans="1:10" ht="25.5" x14ac:dyDescent="0.2">
      <c r="A1635" s="248" t="s">
        <v>911</v>
      </c>
      <c r="B1635" s="229" t="s">
        <v>1322</v>
      </c>
      <c r="C1635" s="229" t="s">
        <v>21</v>
      </c>
      <c r="D1635" s="229" t="s">
        <v>1323</v>
      </c>
      <c r="E1635" s="235" t="s">
        <v>934</v>
      </c>
      <c r="F1635" s="235"/>
      <c r="G1635" s="229" t="s">
        <v>914</v>
      </c>
      <c r="H1635" s="236">
        <v>21.21</v>
      </c>
      <c r="I1635" s="237">
        <v>21.51</v>
      </c>
      <c r="J1635" s="249">
        <v>456.22</v>
      </c>
    </row>
    <row r="1636" spans="1:10" ht="25.5" x14ac:dyDescent="0.2">
      <c r="A1636" s="248" t="s">
        <v>911</v>
      </c>
      <c r="B1636" s="229" t="s">
        <v>1633</v>
      </c>
      <c r="C1636" s="229" t="s">
        <v>21</v>
      </c>
      <c r="D1636" s="229" t="s">
        <v>1634</v>
      </c>
      <c r="E1636" s="235" t="s">
        <v>934</v>
      </c>
      <c r="F1636" s="235"/>
      <c r="G1636" s="229" t="s">
        <v>914</v>
      </c>
      <c r="H1636" s="236">
        <v>5.3070000000000004</v>
      </c>
      <c r="I1636" s="237">
        <v>23.49</v>
      </c>
      <c r="J1636" s="249">
        <v>124.66</v>
      </c>
    </row>
    <row r="1637" spans="1:10" x14ac:dyDescent="0.2">
      <c r="A1637" s="250" t="s">
        <v>917</v>
      </c>
      <c r="B1637" s="230" t="s">
        <v>940</v>
      </c>
      <c r="C1637" s="230" t="s">
        <v>9</v>
      </c>
      <c r="D1637" s="230" t="s">
        <v>941</v>
      </c>
      <c r="E1637" s="238" t="s">
        <v>920</v>
      </c>
      <c r="F1637" s="238"/>
      <c r="G1637" s="230" t="s">
        <v>121</v>
      </c>
      <c r="H1637" s="239">
        <v>404</v>
      </c>
      <c r="I1637" s="240">
        <v>1.1000000000000001</v>
      </c>
      <c r="J1637" s="251">
        <v>444.4</v>
      </c>
    </row>
    <row r="1638" spans="1:10" x14ac:dyDescent="0.2">
      <c r="A1638" s="250" t="s">
        <v>917</v>
      </c>
      <c r="B1638" s="230" t="s">
        <v>942</v>
      </c>
      <c r="C1638" s="230" t="s">
        <v>9</v>
      </c>
      <c r="D1638" s="230" t="s">
        <v>943</v>
      </c>
      <c r="E1638" s="238" t="s">
        <v>920</v>
      </c>
      <c r="F1638" s="238"/>
      <c r="G1638" s="230" t="s">
        <v>102</v>
      </c>
      <c r="H1638" s="239">
        <v>0.54800000000000004</v>
      </c>
      <c r="I1638" s="240">
        <v>86.11</v>
      </c>
      <c r="J1638" s="251">
        <v>47.18</v>
      </c>
    </row>
    <row r="1639" spans="1:10" x14ac:dyDescent="0.2">
      <c r="A1639" s="250" t="s">
        <v>917</v>
      </c>
      <c r="B1639" s="230" t="s">
        <v>1499</v>
      </c>
      <c r="C1639" s="230" t="s">
        <v>9</v>
      </c>
      <c r="D1639" s="230" t="s">
        <v>1500</v>
      </c>
      <c r="E1639" s="238" t="s">
        <v>920</v>
      </c>
      <c r="F1639" s="238"/>
      <c r="G1639" s="230" t="s">
        <v>102</v>
      </c>
      <c r="H1639" s="239">
        <v>0.42799999999999999</v>
      </c>
      <c r="I1639" s="240">
        <v>179.06</v>
      </c>
      <c r="J1639" s="251">
        <v>76.63</v>
      </c>
    </row>
    <row r="1640" spans="1:10" x14ac:dyDescent="0.2">
      <c r="A1640" s="250" t="s">
        <v>917</v>
      </c>
      <c r="B1640" s="230" t="s">
        <v>1501</v>
      </c>
      <c r="C1640" s="230" t="s">
        <v>9</v>
      </c>
      <c r="D1640" s="230" t="s">
        <v>1502</v>
      </c>
      <c r="E1640" s="238" t="s">
        <v>920</v>
      </c>
      <c r="F1640" s="238"/>
      <c r="G1640" s="230" t="s">
        <v>102</v>
      </c>
      <c r="H1640" s="239">
        <v>0.42799999999999999</v>
      </c>
      <c r="I1640" s="240">
        <v>180</v>
      </c>
      <c r="J1640" s="251">
        <v>77.040000000000006</v>
      </c>
    </row>
    <row r="1641" spans="1:10" ht="25.5" x14ac:dyDescent="0.2">
      <c r="A1641" s="252"/>
      <c r="B1641" s="253"/>
      <c r="C1641" s="253"/>
      <c r="D1641" s="253"/>
      <c r="E1641" s="253" t="s">
        <v>926</v>
      </c>
      <c r="F1641" s="254">
        <v>180.97314666054623</v>
      </c>
      <c r="G1641" s="253" t="s">
        <v>927</v>
      </c>
      <c r="H1641" s="254">
        <v>213.28</v>
      </c>
      <c r="I1641" s="253" t="s">
        <v>928</v>
      </c>
      <c r="J1641" s="255">
        <v>394.25</v>
      </c>
    </row>
    <row r="1642" spans="1:10" ht="26.25" thickBot="1" x14ac:dyDescent="0.25">
      <c r="A1642" s="252"/>
      <c r="B1642" s="253"/>
      <c r="C1642" s="253"/>
      <c r="D1642" s="253"/>
      <c r="E1642" s="253" t="s">
        <v>929</v>
      </c>
      <c r="F1642" s="254">
        <v>280.52999999999997</v>
      </c>
      <c r="G1642" s="253"/>
      <c r="H1642" s="256" t="s">
        <v>930</v>
      </c>
      <c r="I1642" s="256"/>
      <c r="J1642" s="255">
        <v>1506.66</v>
      </c>
    </row>
    <row r="1643" spans="1:10" ht="15" thickTop="1" x14ac:dyDescent="0.2">
      <c r="A1643" s="257"/>
      <c r="B1643" s="241"/>
      <c r="C1643" s="241"/>
      <c r="D1643" s="241"/>
      <c r="E1643" s="241"/>
      <c r="F1643" s="241"/>
      <c r="G1643" s="241"/>
      <c r="H1643" s="241"/>
      <c r="I1643" s="241"/>
      <c r="J1643" s="258"/>
    </row>
    <row r="1644" spans="1:10" ht="30" x14ac:dyDescent="0.2">
      <c r="A1644" s="259" t="s">
        <v>625</v>
      </c>
      <c r="B1644" s="227" t="s">
        <v>786</v>
      </c>
      <c r="C1644" s="227" t="s">
        <v>787</v>
      </c>
      <c r="D1644" s="227" t="s">
        <v>788</v>
      </c>
      <c r="E1644" s="231" t="s">
        <v>789</v>
      </c>
      <c r="F1644" s="231"/>
      <c r="G1644" s="227" t="s">
        <v>790</v>
      </c>
      <c r="H1644" s="227" t="s">
        <v>791</v>
      </c>
      <c r="I1644" s="227" t="s">
        <v>792</v>
      </c>
      <c r="J1644" s="260" t="s">
        <v>793</v>
      </c>
    </row>
    <row r="1645" spans="1:10" ht="25.5" x14ac:dyDescent="0.2">
      <c r="A1645" s="261" t="s">
        <v>909</v>
      </c>
      <c r="B1645" s="228" t="s">
        <v>626</v>
      </c>
      <c r="C1645" s="228" t="s">
        <v>9</v>
      </c>
      <c r="D1645" s="228" t="s">
        <v>627</v>
      </c>
      <c r="E1645" s="232" t="s">
        <v>1212</v>
      </c>
      <c r="F1645" s="232"/>
      <c r="G1645" s="228" t="s">
        <v>102</v>
      </c>
      <c r="H1645" s="233">
        <v>1</v>
      </c>
      <c r="I1645" s="234">
        <v>3069</v>
      </c>
      <c r="J1645" s="262">
        <v>3069</v>
      </c>
    </row>
    <row r="1646" spans="1:10" ht="25.5" x14ac:dyDescent="0.2">
      <c r="A1646" s="248" t="s">
        <v>911</v>
      </c>
      <c r="B1646" s="229" t="s">
        <v>1491</v>
      </c>
      <c r="C1646" s="229" t="s">
        <v>21</v>
      </c>
      <c r="D1646" s="229" t="s">
        <v>1492</v>
      </c>
      <c r="E1646" s="235" t="s">
        <v>934</v>
      </c>
      <c r="F1646" s="235"/>
      <c r="G1646" s="229" t="s">
        <v>914</v>
      </c>
      <c r="H1646" s="236">
        <v>7.7770000000000001</v>
      </c>
      <c r="I1646" s="237">
        <v>21.14</v>
      </c>
      <c r="J1646" s="249">
        <v>164.4</v>
      </c>
    </row>
    <row r="1647" spans="1:10" ht="25.5" x14ac:dyDescent="0.2">
      <c r="A1647" s="248" t="s">
        <v>911</v>
      </c>
      <c r="B1647" s="229" t="s">
        <v>974</v>
      </c>
      <c r="C1647" s="229" t="s">
        <v>21</v>
      </c>
      <c r="D1647" s="229" t="s">
        <v>975</v>
      </c>
      <c r="E1647" s="235" t="s">
        <v>934</v>
      </c>
      <c r="F1647" s="235"/>
      <c r="G1647" s="229" t="s">
        <v>914</v>
      </c>
      <c r="H1647" s="236">
        <v>9.7989999999999995</v>
      </c>
      <c r="I1647" s="237">
        <v>21.52</v>
      </c>
      <c r="J1647" s="249">
        <v>210.87</v>
      </c>
    </row>
    <row r="1648" spans="1:10" ht="25.5" x14ac:dyDescent="0.2">
      <c r="A1648" s="248" t="s">
        <v>911</v>
      </c>
      <c r="B1648" s="229" t="s">
        <v>1322</v>
      </c>
      <c r="C1648" s="229" t="s">
        <v>21</v>
      </c>
      <c r="D1648" s="229" t="s">
        <v>1323</v>
      </c>
      <c r="E1648" s="235" t="s">
        <v>934</v>
      </c>
      <c r="F1648" s="235"/>
      <c r="G1648" s="229" t="s">
        <v>914</v>
      </c>
      <c r="H1648" s="236">
        <v>16.331</v>
      </c>
      <c r="I1648" s="237">
        <v>21.51</v>
      </c>
      <c r="J1648" s="249">
        <v>351.27</v>
      </c>
    </row>
    <row r="1649" spans="1:10" ht="25.5" x14ac:dyDescent="0.2">
      <c r="A1649" s="248" t="s">
        <v>911</v>
      </c>
      <c r="B1649" s="229" t="s">
        <v>1493</v>
      </c>
      <c r="C1649" s="229" t="s">
        <v>21</v>
      </c>
      <c r="D1649" s="229" t="s">
        <v>1494</v>
      </c>
      <c r="E1649" s="235" t="s">
        <v>934</v>
      </c>
      <c r="F1649" s="235"/>
      <c r="G1649" s="229" t="s">
        <v>914</v>
      </c>
      <c r="H1649" s="236">
        <v>7.7770000000000001</v>
      </c>
      <c r="I1649" s="237">
        <v>26.41</v>
      </c>
      <c r="J1649" s="249">
        <v>205.39</v>
      </c>
    </row>
    <row r="1650" spans="1:10" ht="25.5" x14ac:dyDescent="0.2">
      <c r="A1650" s="248" t="s">
        <v>911</v>
      </c>
      <c r="B1650" s="229" t="s">
        <v>1292</v>
      </c>
      <c r="C1650" s="229" t="s">
        <v>21</v>
      </c>
      <c r="D1650" s="229" t="s">
        <v>1293</v>
      </c>
      <c r="E1650" s="235" t="s">
        <v>934</v>
      </c>
      <c r="F1650" s="235"/>
      <c r="G1650" s="229" t="s">
        <v>914</v>
      </c>
      <c r="H1650" s="236">
        <v>9.7989999999999995</v>
      </c>
      <c r="I1650" s="237">
        <v>26.23</v>
      </c>
      <c r="J1650" s="249">
        <v>257.02</v>
      </c>
    </row>
    <row r="1651" spans="1:10" ht="25.5" x14ac:dyDescent="0.2">
      <c r="A1651" s="248" t="s">
        <v>911</v>
      </c>
      <c r="B1651" s="229" t="s">
        <v>1633</v>
      </c>
      <c r="C1651" s="229" t="s">
        <v>21</v>
      </c>
      <c r="D1651" s="229" t="s">
        <v>1634</v>
      </c>
      <c r="E1651" s="235" t="s">
        <v>934</v>
      </c>
      <c r="F1651" s="235"/>
      <c r="G1651" s="229" t="s">
        <v>914</v>
      </c>
      <c r="H1651" s="236">
        <v>4.0830000000000002</v>
      </c>
      <c r="I1651" s="237">
        <v>23.49</v>
      </c>
      <c r="J1651" s="249">
        <v>95.9</v>
      </c>
    </row>
    <row r="1652" spans="1:10" x14ac:dyDescent="0.2">
      <c r="A1652" s="250" t="s">
        <v>917</v>
      </c>
      <c r="B1652" s="230" t="s">
        <v>940</v>
      </c>
      <c r="C1652" s="230" t="s">
        <v>9</v>
      </c>
      <c r="D1652" s="230" t="s">
        <v>941</v>
      </c>
      <c r="E1652" s="238" t="s">
        <v>920</v>
      </c>
      <c r="F1652" s="238"/>
      <c r="G1652" s="230" t="s">
        <v>121</v>
      </c>
      <c r="H1652" s="239">
        <v>311</v>
      </c>
      <c r="I1652" s="240">
        <v>1.1000000000000001</v>
      </c>
      <c r="J1652" s="251">
        <v>342.1</v>
      </c>
    </row>
    <row r="1653" spans="1:10" x14ac:dyDescent="0.2">
      <c r="A1653" s="250" t="s">
        <v>917</v>
      </c>
      <c r="B1653" s="230" t="s">
        <v>942</v>
      </c>
      <c r="C1653" s="230" t="s">
        <v>9</v>
      </c>
      <c r="D1653" s="230" t="s">
        <v>943</v>
      </c>
      <c r="E1653" s="238" t="s">
        <v>920</v>
      </c>
      <c r="F1653" s="238"/>
      <c r="G1653" s="230" t="s">
        <v>102</v>
      </c>
      <c r="H1653" s="239">
        <v>0.56100000000000005</v>
      </c>
      <c r="I1653" s="240">
        <v>86.11</v>
      </c>
      <c r="J1653" s="251">
        <v>48.3</v>
      </c>
    </row>
    <row r="1654" spans="1:10" x14ac:dyDescent="0.2">
      <c r="A1654" s="250" t="s">
        <v>917</v>
      </c>
      <c r="B1654" s="230" t="s">
        <v>1351</v>
      </c>
      <c r="C1654" s="230" t="s">
        <v>9</v>
      </c>
      <c r="D1654" s="230" t="s">
        <v>1352</v>
      </c>
      <c r="E1654" s="238" t="s">
        <v>920</v>
      </c>
      <c r="F1654" s="238"/>
      <c r="G1654" s="230" t="s">
        <v>121</v>
      </c>
      <c r="H1654" s="239">
        <v>76.2</v>
      </c>
      <c r="I1654" s="240">
        <v>9.58</v>
      </c>
      <c r="J1654" s="251">
        <v>729.99</v>
      </c>
    </row>
    <row r="1655" spans="1:10" ht="25.5" x14ac:dyDescent="0.2">
      <c r="A1655" s="250" t="s">
        <v>917</v>
      </c>
      <c r="B1655" s="230" t="s">
        <v>1315</v>
      </c>
      <c r="C1655" s="230" t="s">
        <v>9</v>
      </c>
      <c r="D1655" s="230" t="s">
        <v>1316</v>
      </c>
      <c r="E1655" s="238" t="s">
        <v>920</v>
      </c>
      <c r="F1655" s="238"/>
      <c r="G1655" s="230" t="s">
        <v>121</v>
      </c>
      <c r="H1655" s="239">
        <v>0.18</v>
      </c>
      <c r="I1655" s="240">
        <v>26.5</v>
      </c>
      <c r="J1655" s="251">
        <v>4.7699999999999996</v>
      </c>
    </row>
    <row r="1656" spans="1:10" x14ac:dyDescent="0.2">
      <c r="A1656" s="250" t="s">
        <v>917</v>
      </c>
      <c r="B1656" s="230" t="s">
        <v>1296</v>
      </c>
      <c r="C1656" s="230" t="s">
        <v>9</v>
      </c>
      <c r="D1656" s="230" t="s">
        <v>1297</v>
      </c>
      <c r="E1656" s="238" t="s">
        <v>920</v>
      </c>
      <c r="F1656" s="238"/>
      <c r="G1656" s="230" t="s">
        <v>109</v>
      </c>
      <c r="H1656" s="239">
        <v>17.600000000000001</v>
      </c>
      <c r="I1656" s="240">
        <v>12.81</v>
      </c>
      <c r="J1656" s="251">
        <v>225.45</v>
      </c>
    </row>
    <row r="1657" spans="1:10" ht="25.5" x14ac:dyDescent="0.2">
      <c r="A1657" s="250" t="s">
        <v>917</v>
      </c>
      <c r="B1657" s="230" t="s">
        <v>1298</v>
      </c>
      <c r="C1657" s="230" t="s">
        <v>9</v>
      </c>
      <c r="D1657" s="230" t="s">
        <v>1299</v>
      </c>
      <c r="E1657" s="238" t="s">
        <v>920</v>
      </c>
      <c r="F1657" s="238"/>
      <c r="G1657" s="230" t="s">
        <v>109</v>
      </c>
      <c r="H1657" s="239">
        <v>27.2</v>
      </c>
      <c r="I1657" s="240">
        <v>9.09</v>
      </c>
      <c r="J1657" s="251">
        <v>247.24</v>
      </c>
    </row>
    <row r="1658" spans="1:10" x14ac:dyDescent="0.2">
      <c r="A1658" s="250" t="s">
        <v>917</v>
      </c>
      <c r="B1658" s="230" t="s">
        <v>1300</v>
      </c>
      <c r="C1658" s="230" t="s">
        <v>9</v>
      </c>
      <c r="D1658" s="230" t="s">
        <v>1301</v>
      </c>
      <c r="E1658" s="238" t="s">
        <v>920</v>
      </c>
      <c r="F1658" s="238"/>
      <c r="G1658" s="230" t="s">
        <v>121</v>
      </c>
      <c r="H1658" s="239">
        <v>1.06</v>
      </c>
      <c r="I1658" s="240">
        <v>28.41</v>
      </c>
      <c r="J1658" s="251">
        <v>30.11</v>
      </c>
    </row>
    <row r="1659" spans="1:10" x14ac:dyDescent="0.2">
      <c r="A1659" s="250" t="s">
        <v>917</v>
      </c>
      <c r="B1659" s="230" t="s">
        <v>1499</v>
      </c>
      <c r="C1659" s="230" t="s">
        <v>9</v>
      </c>
      <c r="D1659" s="230" t="s">
        <v>1500</v>
      </c>
      <c r="E1659" s="238" t="s">
        <v>920</v>
      </c>
      <c r="F1659" s="238"/>
      <c r="G1659" s="230" t="s">
        <v>102</v>
      </c>
      <c r="H1659" s="239">
        <v>0.435</v>
      </c>
      <c r="I1659" s="240">
        <v>179.06</v>
      </c>
      <c r="J1659" s="251">
        <v>77.89</v>
      </c>
    </row>
    <row r="1660" spans="1:10" x14ac:dyDescent="0.2">
      <c r="A1660" s="250" t="s">
        <v>917</v>
      </c>
      <c r="B1660" s="230" t="s">
        <v>1501</v>
      </c>
      <c r="C1660" s="230" t="s">
        <v>9</v>
      </c>
      <c r="D1660" s="230" t="s">
        <v>1502</v>
      </c>
      <c r="E1660" s="238" t="s">
        <v>920</v>
      </c>
      <c r="F1660" s="238"/>
      <c r="G1660" s="230" t="s">
        <v>102</v>
      </c>
      <c r="H1660" s="239">
        <v>0.435</v>
      </c>
      <c r="I1660" s="240">
        <v>180</v>
      </c>
      <c r="J1660" s="251">
        <v>78.3</v>
      </c>
    </row>
    <row r="1661" spans="1:10" ht="25.5" x14ac:dyDescent="0.2">
      <c r="A1661" s="252"/>
      <c r="B1661" s="253"/>
      <c r="C1661" s="253"/>
      <c r="D1661" s="253"/>
      <c r="E1661" s="253" t="s">
        <v>926</v>
      </c>
      <c r="F1661" s="254">
        <v>405.89396373651596</v>
      </c>
      <c r="G1661" s="253" t="s">
        <v>927</v>
      </c>
      <c r="H1661" s="254">
        <v>478.35</v>
      </c>
      <c r="I1661" s="253" t="s">
        <v>928</v>
      </c>
      <c r="J1661" s="255">
        <v>884.24</v>
      </c>
    </row>
    <row r="1662" spans="1:10" ht="26.25" thickBot="1" x14ac:dyDescent="0.25">
      <c r="A1662" s="252"/>
      <c r="B1662" s="253"/>
      <c r="C1662" s="253"/>
      <c r="D1662" s="253"/>
      <c r="E1662" s="253" t="s">
        <v>929</v>
      </c>
      <c r="F1662" s="254">
        <v>702.18</v>
      </c>
      <c r="G1662" s="253"/>
      <c r="H1662" s="256" t="s">
        <v>930</v>
      </c>
      <c r="I1662" s="256"/>
      <c r="J1662" s="255">
        <v>3771.18</v>
      </c>
    </row>
    <row r="1663" spans="1:10" ht="15" thickTop="1" x14ac:dyDescent="0.2">
      <c r="A1663" s="257"/>
      <c r="B1663" s="241"/>
      <c r="C1663" s="241"/>
      <c r="D1663" s="241"/>
      <c r="E1663" s="241"/>
      <c r="F1663" s="241"/>
      <c r="G1663" s="241"/>
      <c r="H1663" s="241"/>
      <c r="I1663" s="241"/>
      <c r="J1663" s="258"/>
    </row>
    <row r="1664" spans="1:10" ht="30" x14ac:dyDescent="0.2">
      <c r="A1664" s="259" t="s">
        <v>630</v>
      </c>
      <c r="B1664" s="227" t="s">
        <v>786</v>
      </c>
      <c r="C1664" s="227" t="s">
        <v>787</v>
      </c>
      <c r="D1664" s="227" t="s">
        <v>788</v>
      </c>
      <c r="E1664" s="231" t="s">
        <v>789</v>
      </c>
      <c r="F1664" s="231"/>
      <c r="G1664" s="227" t="s">
        <v>790</v>
      </c>
      <c r="H1664" s="227" t="s">
        <v>791</v>
      </c>
      <c r="I1664" s="227" t="s">
        <v>792</v>
      </c>
      <c r="J1664" s="260" t="s">
        <v>793</v>
      </c>
    </row>
    <row r="1665" spans="1:10" ht="25.5" x14ac:dyDescent="0.2">
      <c r="A1665" s="261" t="s">
        <v>909</v>
      </c>
      <c r="B1665" s="228" t="s">
        <v>631</v>
      </c>
      <c r="C1665" s="228" t="s">
        <v>37</v>
      </c>
      <c r="D1665" s="228" t="s">
        <v>632</v>
      </c>
      <c r="E1665" s="232" t="s">
        <v>1040</v>
      </c>
      <c r="F1665" s="232"/>
      <c r="G1665" s="228" t="s">
        <v>6</v>
      </c>
      <c r="H1665" s="233">
        <v>1</v>
      </c>
      <c r="I1665" s="234">
        <v>653.98</v>
      </c>
      <c r="J1665" s="262">
        <v>653.98</v>
      </c>
    </row>
    <row r="1666" spans="1:10" ht="25.5" x14ac:dyDescent="0.2">
      <c r="A1666" s="248" t="s">
        <v>911</v>
      </c>
      <c r="B1666" s="229" t="s">
        <v>1384</v>
      </c>
      <c r="C1666" s="229" t="s">
        <v>9</v>
      </c>
      <c r="D1666" s="229" t="s">
        <v>1385</v>
      </c>
      <c r="E1666" s="235" t="s">
        <v>1211</v>
      </c>
      <c r="F1666" s="235"/>
      <c r="G1666" s="229" t="s">
        <v>914</v>
      </c>
      <c r="H1666" s="236">
        <v>3</v>
      </c>
      <c r="I1666" s="237">
        <v>7.34</v>
      </c>
      <c r="J1666" s="249">
        <v>22.02</v>
      </c>
    </row>
    <row r="1667" spans="1:10" ht="25.5" x14ac:dyDescent="0.2">
      <c r="A1667" s="248" t="s">
        <v>911</v>
      </c>
      <c r="B1667" s="229" t="s">
        <v>1250</v>
      </c>
      <c r="C1667" s="229" t="s">
        <v>9</v>
      </c>
      <c r="D1667" s="229" t="s">
        <v>1251</v>
      </c>
      <c r="E1667" s="235" t="s">
        <v>1211</v>
      </c>
      <c r="F1667" s="235"/>
      <c r="G1667" s="229" t="s">
        <v>914</v>
      </c>
      <c r="H1667" s="236">
        <v>3</v>
      </c>
      <c r="I1667" s="237">
        <v>7.18</v>
      </c>
      <c r="J1667" s="249">
        <v>21.54</v>
      </c>
    </row>
    <row r="1668" spans="1:10" ht="25.5" x14ac:dyDescent="0.2">
      <c r="A1668" s="248" t="s">
        <v>911</v>
      </c>
      <c r="B1668" s="229" t="s">
        <v>1998</v>
      </c>
      <c r="C1668" s="229" t="s">
        <v>9</v>
      </c>
      <c r="D1668" s="229" t="s">
        <v>1999</v>
      </c>
      <c r="E1668" s="235" t="s">
        <v>1211</v>
      </c>
      <c r="F1668" s="235"/>
      <c r="G1668" s="229" t="s">
        <v>914</v>
      </c>
      <c r="H1668" s="236">
        <v>1</v>
      </c>
      <c r="I1668" s="237">
        <v>167.12</v>
      </c>
      <c r="J1668" s="249">
        <v>167.12</v>
      </c>
    </row>
    <row r="1669" spans="1:10" ht="25.5" x14ac:dyDescent="0.2">
      <c r="A1669" s="248" t="s">
        <v>911</v>
      </c>
      <c r="B1669" s="229" t="s">
        <v>2000</v>
      </c>
      <c r="C1669" s="229" t="s">
        <v>79</v>
      </c>
      <c r="D1669" s="229" t="s">
        <v>2001</v>
      </c>
      <c r="E1669" s="235" t="s">
        <v>2002</v>
      </c>
      <c r="F1669" s="235"/>
      <c r="G1669" s="229" t="s">
        <v>377</v>
      </c>
      <c r="H1669" s="236">
        <v>1</v>
      </c>
      <c r="I1669" s="237">
        <v>48.3</v>
      </c>
      <c r="J1669" s="249">
        <v>48.3</v>
      </c>
    </row>
    <row r="1670" spans="1:10" ht="51" x14ac:dyDescent="0.2">
      <c r="A1670" s="250" t="s">
        <v>917</v>
      </c>
      <c r="B1670" s="230" t="s">
        <v>2003</v>
      </c>
      <c r="C1670" s="230" t="s">
        <v>37</v>
      </c>
      <c r="D1670" s="230" t="s">
        <v>2004</v>
      </c>
      <c r="E1670" s="238" t="s">
        <v>2005</v>
      </c>
      <c r="F1670" s="238"/>
      <c r="G1670" s="230" t="s">
        <v>2006</v>
      </c>
      <c r="H1670" s="239">
        <v>1</v>
      </c>
      <c r="I1670" s="240">
        <v>395</v>
      </c>
      <c r="J1670" s="251">
        <v>395</v>
      </c>
    </row>
    <row r="1671" spans="1:10" ht="25.5" x14ac:dyDescent="0.2">
      <c r="A1671" s="252"/>
      <c r="B1671" s="253"/>
      <c r="C1671" s="253"/>
      <c r="D1671" s="253"/>
      <c r="E1671" s="253" t="s">
        <v>926</v>
      </c>
      <c r="F1671" s="254">
        <v>79.527197599999994</v>
      </c>
      <c r="G1671" s="253" t="s">
        <v>927</v>
      </c>
      <c r="H1671" s="254">
        <v>93.72</v>
      </c>
      <c r="I1671" s="253" t="s">
        <v>928</v>
      </c>
      <c r="J1671" s="255">
        <v>173.25</v>
      </c>
    </row>
    <row r="1672" spans="1:10" ht="26.25" thickBot="1" x14ac:dyDescent="0.25">
      <c r="A1672" s="252"/>
      <c r="B1672" s="253"/>
      <c r="C1672" s="253"/>
      <c r="D1672" s="253"/>
      <c r="E1672" s="253" t="s">
        <v>929</v>
      </c>
      <c r="F1672" s="254">
        <v>149.63</v>
      </c>
      <c r="G1672" s="253"/>
      <c r="H1672" s="256" t="s">
        <v>930</v>
      </c>
      <c r="I1672" s="256"/>
      <c r="J1672" s="255">
        <v>803.61</v>
      </c>
    </row>
    <row r="1673" spans="1:10" ht="15" thickTop="1" x14ac:dyDescent="0.2">
      <c r="A1673" s="257"/>
      <c r="B1673" s="241"/>
      <c r="C1673" s="241"/>
      <c r="D1673" s="241"/>
      <c r="E1673" s="241"/>
      <c r="F1673" s="241"/>
      <c r="G1673" s="241"/>
      <c r="H1673" s="241"/>
      <c r="I1673" s="241"/>
      <c r="J1673" s="258"/>
    </row>
    <row r="1674" spans="1:10" ht="30" x14ac:dyDescent="0.2">
      <c r="A1674" s="259" t="s">
        <v>639</v>
      </c>
      <c r="B1674" s="227" t="s">
        <v>786</v>
      </c>
      <c r="C1674" s="227" t="s">
        <v>787</v>
      </c>
      <c r="D1674" s="227" t="s">
        <v>788</v>
      </c>
      <c r="E1674" s="231" t="s">
        <v>789</v>
      </c>
      <c r="F1674" s="231"/>
      <c r="G1674" s="227" t="s">
        <v>790</v>
      </c>
      <c r="H1674" s="227" t="s">
        <v>791</v>
      </c>
      <c r="I1674" s="227" t="s">
        <v>792</v>
      </c>
      <c r="J1674" s="260" t="s">
        <v>793</v>
      </c>
    </row>
    <row r="1675" spans="1:10" ht="25.5" x14ac:dyDescent="0.2">
      <c r="A1675" s="261" t="s">
        <v>909</v>
      </c>
      <c r="B1675" s="228" t="s">
        <v>640</v>
      </c>
      <c r="C1675" s="228" t="s">
        <v>79</v>
      </c>
      <c r="D1675" s="228" t="s">
        <v>641</v>
      </c>
      <c r="E1675" s="232" t="s">
        <v>2007</v>
      </c>
      <c r="F1675" s="232"/>
      <c r="G1675" s="228" t="s">
        <v>74</v>
      </c>
      <c r="H1675" s="233">
        <v>1</v>
      </c>
      <c r="I1675" s="234">
        <v>30.65</v>
      </c>
      <c r="J1675" s="262">
        <v>30.65</v>
      </c>
    </row>
    <row r="1676" spans="1:10" ht="25.5" x14ac:dyDescent="0.2">
      <c r="A1676" s="248" t="s">
        <v>911</v>
      </c>
      <c r="B1676" s="229" t="s">
        <v>1262</v>
      </c>
      <c r="C1676" s="229" t="s">
        <v>79</v>
      </c>
      <c r="D1676" s="229" t="s">
        <v>1263</v>
      </c>
      <c r="E1676" s="235" t="s">
        <v>1264</v>
      </c>
      <c r="F1676" s="235"/>
      <c r="G1676" s="229" t="s">
        <v>1265</v>
      </c>
      <c r="H1676" s="236">
        <v>0.25</v>
      </c>
      <c r="I1676" s="237">
        <v>3.74</v>
      </c>
      <c r="J1676" s="249">
        <v>0.93</v>
      </c>
    </row>
    <row r="1677" spans="1:10" ht="25.5" x14ac:dyDescent="0.2">
      <c r="A1677" s="248" t="s">
        <v>911</v>
      </c>
      <c r="B1677" s="229" t="s">
        <v>2008</v>
      </c>
      <c r="C1677" s="229" t="s">
        <v>79</v>
      </c>
      <c r="D1677" s="229" t="s">
        <v>2009</v>
      </c>
      <c r="E1677" s="235" t="s">
        <v>1264</v>
      </c>
      <c r="F1677" s="235"/>
      <c r="G1677" s="229" t="s">
        <v>1265</v>
      </c>
      <c r="H1677" s="236">
        <v>0.25</v>
      </c>
      <c r="I1677" s="237">
        <v>3.63</v>
      </c>
      <c r="J1677" s="249">
        <v>0.9</v>
      </c>
    </row>
    <row r="1678" spans="1:10" ht="25.5" x14ac:dyDescent="0.2">
      <c r="A1678" s="250" t="s">
        <v>917</v>
      </c>
      <c r="B1678" s="230" t="s">
        <v>2010</v>
      </c>
      <c r="C1678" s="230" t="s">
        <v>79</v>
      </c>
      <c r="D1678" s="230" t="s">
        <v>2011</v>
      </c>
      <c r="E1678" s="238" t="s">
        <v>920</v>
      </c>
      <c r="F1678" s="238"/>
      <c r="G1678" s="230" t="s">
        <v>377</v>
      </c>
      <c r="H1678" s="239">
        <v>1</v>
      </c>
      <c r="I1678" s="240">
        <v>11.77</v>
      </c>
      <c r="J1678" s="251">
        <v>11.77</v>
      </c>
    </row>
    <row r="1679" spans="1:10" x14ac:dyDescent="0.2">
      <c r="A1679" s="250" t="s">
        <v>917</v>
      </c>
      <c r="B1679" s="230" t="s">
        <v>2012</v>
      </c>
      <c r="C1679" s="230" t="s">
        <v>79</v>
      </c>
      <c r="D1679" s="230" t="s">
        <v>2013</v>
      </c>
      <c r="E1679" s="238" t="s">
        <v>920</v>
      </c>
      <c r="F1679" s="238"/>
      <c r="G1679" s="230" t="s">
        <v>74</v>
      </c>
      <c r="H1679" s="239">
        <v>1</v>
      </c>
      <c r="I1679" s="240">
        <v>3.16</v>
      </c>
      <c r="J1679" s="251">
        <v>3.16</v>
      </c>
    </row>
    <row r="1680" spans="1:10" ht="38.25" x14ac:dyDescent="0.2">
      <c r="A1680" s="250" t="s">
        <v>917</v>
      </c>
      <c r="B1680" s="230" t="s">
        <v>2014</v>
      </c>
      <c r="C1680" s="230" t="s">
        <v>21</v>
      </c>
      <c r="D1680" s="230" t="s">
        <v>2015</v>
      </c>
      <c r="E1680" s="238" t="s">
        <v>920</v>
      </c>
      <c r="F1680" s="238"/>
      <c r="G1680" s="230" t="s">
        <v>11</v>
      </c>
      <c r="H1680" s="239">
        <v>1</v>
      </c>
      <c r="I1680" s="240">
        <v>5.05</v>
      </c>
      <c r="J1680" s="251">
        <v>5.05</v>
      </c>
    </row>
    <row r="1681" spans="1:10" x14ac:dyDescent="0.2">
      <c r="A1681" s="250" t="s">
        <v>917</v>
      </c>
      <c r="B1681" s="230" t="s">
        <v>2016</v>
      </c>
      <c r="C1681" s="230" t="s">
        <v>21</v>
      </c>
      <c r="D1681" s="230" t="s">
        <v>2017</v>
      </c>
      <c r="E1681" s="238" t="s">
        <v>1186</v>
      </c>
      <c r="F1681" s="238"/>
      <c r="G1681" s="230" t="s">
        <v>914</v>
      </c>
      <c r="H1681" s="239">
        <v>0.25</v>
      </c>
      <c r="I1681" s="240">
        <v>18.78</v>
      </c>
      <c r="J1681" s="251">
        <v>4.6900000000000004</v>
      </c>
    </row>
    <row r="1682" spans="1:10" x14ac:dyDescent="0.2">
      <c r="A1682" s="250" t="s">
        <v>917</v>
      </c>
      <c r="B1682" s="230" t="s">
        <v>2018</v>
      </c>
      <c r="C1682" s="230" t="s">
        <v>21</v>
      </c>
      <c r="D1682" s="230" t="s">
        <v>2019</v>
      </c>
      <c r="E1682" s="238" t="s">
        <v>920</v>
      </c>
      <c r="F1682" s="238"/>
      <c r="G1682" s="230" t="s">
        <v>11</v>
      </c>
      <c r="H1682" s="239">
        <v>3</v>
      </c>
      <c r="I1682" s="240">
        <v>0.25</v>
      </c>
      <c r="J1682" s="251">
        <v>0.75</v>
      </c>
    </row>
    <row r="1683" spans="1:10" x14ac:dyDescent="0.2">
      <c r="A1683" s="250" t="s">
        <v>917</v>
      </c>
      <c r="B1683" s="230" t="s">
        <v>1277</v>
      </c>
      <c r="C1683" s="230" t="s">
        <v>21</v>
      </c>
      <c r="D1683" s="230" t="s">
        <v>1278</v>
      </c>
      <c r="E1683" s="238" t="s">
        <v>1186</v>
      </c>
      <c r="F1683" s="238"/>
      <c r="G1683" s="230" t="s">
        <v>914</v>
      </c>
      <c r="H1683" s="239">
        <v>0.25</v>
      </c>
      <c r="I1683" s="240">
        <v>13.6</v>
      </c>
      <c r="J1683" s="251">
        <v>3.4</v>
      </c>
    </row>
    <row r="1684" spans="1:10" ht="25.5" x14ac:dyDescent="0.2">
      <c r="A1684" s="252"/>
      <c r="B1684" s="253"/>
      <c r="C1684" s="253"/>
      <c r="D1684" s="253"/>
      <c r="E1684" s="253" t="s">
        <v>926</v>
      </c>
      <c r="F1684" s="254">
        <v>3.7135644000000001</v>
      </c>
      <c r="G1684" s="253" t="s">
        <v>927</v>
      </c>
      <c r="H1684" s="254">
        <v>4.38</v>
      </c>
      <c r="I1684" s="253" t="s">
        <v>928</v>
      </c>
      <c r="J1684" s="255">
        <v>8.09</v>
      </c>
    </row>
    <row r="1685" spans="1:10" ht="26.25" thickBot="1" x14ac:dyDescent="0.25">
      <c r="A1685" s="252"/>
      <c r="B1685" s="253"/>
      <c r="C1685" s="253"/>
      <c r="D1685" s="253"/>
      <c r="E1685" s="253" t="s">
        <v>929</v>
      </c>
      <c r="F1685" s="254">
        <v>7.01</v>
      </c>
      <c r="G1685" s="253"/>
      <c r="H1685" s="256" t="s">
        <v>930</v>
      </c>
      <c r="I1685" s="256"/>
      <c r="J1685" s="255">
        <v>37.659999999999997</v>
      </c>
    </row>
    <row r="1686" spans="1:10" ht="15" thickTop="1" x14ac:dyDescent="0.2">
      <c r="A1686" s="257"/>
      <c r="B1686" s="241"/>
      <c r="C1686" s="241"/>
      <c r="D1686" s="241"/>
      <c r="E1686" s="241"/>
      <c r="F1686" s="241"/>
      <c r="G1686" s="241"/>
      <c r="H1686" s="241"/>
      <c r="I1686" s="241"/>
      <c r="J1686" s="258"/>
    </row>
    <row r="1687" spans="1:10" ht="30" x14ac:dyDescent="0.2">
      <c r="A1687" s="259" t="s">
        <v>643</v>
      </c>
      <c r="B1687" s="227" t="s">
        <v>786</v>
      </c>
      <c r="C1687" s="227" t="s">
        <v>787</v>
      </c>
      <c r="D1687" s="227" t="s">
        <v>788</v>
      </c>
      <c r="E1687" s="231" t="s">
        <v>789</v>
      </c>
      <c r="F1687" s="231"/>
      <c r="G1687" s="227" t="s">
        <v>790</v>
      </c>
      <c r="H1687" s="227" t="s">
        <v>791</v>
      </c>
      <c r="I1687" s="227" t="s">
        <v>792</v>
      </c>
      <c r="J1687" s="260" t="s">
        <v>793</v>
      </c>
    </row>
    <row r="1688" spans="1:10" ht="25.5" x14ac:dyDescent="0.2">
      <c r="A1688" s="261" t="s">
        <v>909</v>
      </c>
      <c r="B1688" s="228" t="s">
        <v>644</v>
      </c>
      <c r="C1688" s="228" t="s">
        <v>9</v>
      </c>
      <c r="D1688" s="228" t="s">
        <v>645</v>
      </c>
      <c r="E1688" s="232" t="s">
        <v>1558</v>
      </c>
      <c r="F1688" s="232"/>
      <c r="G1688" s="228" t="s">
        <v>6</v>
      </c>
      <c r="H1688" s="233">
        <v>1</v>
      </c>
      <c r="I1688" s="234">
        <v>57.54</v>
      </c>
      <c r="J1688" s="262">
        <v>57.54</v>
      </c>
    </row>
    <row r="1689" spans="1:10" ht="25.5" x14ac:dyDescent="0.2">
      <c r="A1689" s="248" t="s">
        <v>911</v>
      </c>
      <c r="B1689" s="229" t="s">
        <v>937</v>
      </c>
      <c r="C1689" s="229" t="s">
        <v>21</v>
      </c>
      <c r="D1689" s="229" t="s">
        <v>938</v>
      </c>
      <c r="E1689" s="235" t="s">
        <v>934</v>
      </c>
      <c r="F1689" s="235"/>
      <c r="G1689" s="229" t="s">
        <v>914</v>
      </c>
      <c r="H1689" s="236">
        <v>0.26300000000000001</v>
      </c>
      <c r="I1689" s="237">
        <v>26.6</v>
      </c>
      <c r="J1689" s="249">
        <v>6.99</v>
      </c>
    </row>
    <row r="1690" spans="1:10" ht="25.5" x14ac:dyDescent="0.2">
      <c r="A1690" s="248" t="s">
        <v>911</v>
      </c>
      <c r="B1690" s="229" t="s">
        <v>939</v>
      </c>
      <c r="C1690" s="229" t="s">
        <v>21</v>
      </c>
      <c r="D1690" s="229" t="s">
        <v>916</v>
      </c>
      <c r="E1690" s="235" t="s">
        <v>934</v>
      </c>
      <c r="F1690" s="235"/>
      <c r="G1690" s="229" t="s">
        <v>914</v>
      </c>
      <c r="H1690" s="236">
        <v>0.84199999999999997</v>
      </c>
      <c r="I1690" s="237">
        <v>21.14</v>
      </c>
      <c r="J1690" s="249">
        <v>17.79</v>
      </c>
    </row>
    <row r="1691" spans="1:10" x14ac:dyDescent="0.2">
      <c r="A1691" s="250" t="s">
        <v>917</v>
      </c>
      <c r="B1691" s="230" t="s">
        <v>940</v>
      </c>
      <c r="C1691" s="230" t="s">
        <v>9</v>
      </c>
      <c r="D1691" s="230" t="s">
        <v>941</v>
      </c>
      <c r="E1691" s="238" t="s">
        <v>920</v>
      </c>
      <c r="F1691" s="238"/>
      <c r="G1691" s="230" t="s">
        <v>121</v>
      </c>
      <c r="H1691" s="239">
        <v>16.23</v>
      </c>
      <c r="I1691" s="240">
        <v>1.1000000000000001</v>
      </c>
      <c r="J1691" s="251">
        <v>17.850000000000001</v>
      </c>
    </row>
    <row r="1692" spans="1:10" x14ac:dyDescent="0.2">
      <c r="A1692" s="250" t="s">
        <v>917</v>
      </c>
      <c r="B1692" s="230" t="s">
        <v>942</v>
      </c>
      <c r="C1692" s="230" t="s">
        <v>9</v>
      </c>
      <c r="D1692" s="230" t="s">
        <v>943</v>
      </c>
      <c r="E1692" s="238" t="s">
        <v>920</v>
      </c>
      <c r="F1692" s="238"/>
      <c r="G1692" s="230" t="s">
        <v>102</v>
      </c>
      <c r="H1692" s="239">
        <v>4.3999999999999997E-2</v>
      </c>
      <c r="I1692" s="240">
        <v>86.11</v>
      </c>
      <c r="J1692" s="251">
        <v>3.78</v>
      </c>
    </row>
    <row r="1693" spans="1:10" x14ac:dyDescent="0.2">
      <c r="A1693" s="250" t="s">
        <v>917</v>
      </c>
      <c r="B1693" s="230" t="s">
        <v>1499</v>
      </c>
      <c r="C1693" s="230" t="s">
        <v>9</v>
      </c>
      <c r="D1693" s="230" t="s">
        <v>1500</v>
      </c>
      <c r="E1693" s="238" t="s">
        <v>920</v>
      </c>
      <c r="F1693" s="238"/>
      <c r="G1693" s="230" t="s">
        <v>102</v>
      </c>
      <c r="H1693" s="239">
        <v>3.1E-2</v>
      </c>
      <c r="I1693" s="240">
        <v>179.06</v>
      </c>
      <c r="J1693" s="251">
        <v>5.55</v>
      </c>
    </row>
    <row r="1694" spans="1:10" x14ac:dyDescent="0.2">
      <c r="A1694" s="250" t="s">
        <v>917</v>
      </c>
      <c r="B1694" s="230" t="s">
        <v>1501</v>
      </c>
      <c r="C1694" s="230" t="s">
        <v>9</v>
      </c>
      <c r="D1694" s="230" t="s">
        <v>1502</v>
      </c>
      <c r="E1694" s="238" t="s">
        <v>920</v>
      </c>
      <c r="F1694" s="238"/>
      <c r="G1694" s="230" t="s">
        <v>102</v>
      </c>
      <c r="H1694" s="239">
        <v>3.1E-2</v>
      </c>
      <c r="I1694" s="240">
        <v>180</v>
      </c>
      <c r="J1694" s="251">
        <v>5.58</v>
      </c>
    </row>
    <row r="1695" spans="1:10" ht="25.5" x14ac:dyDescent="0.2">
      <c r="A1695" s="252"/>
      <c r="B1695" s="253"/>
      <c r="C1695" s="253"/>
      <c r="D1695" s="253"/>
      <c r="E1695" s="253" t="s">
        <v>926</v>
      </c>
      <c r="F1695" s="254">
        <v>7.6841863667661237</v>
      </c>
      <c r="G1695" s="253" t="s">
        <v>927</v>
      </c>
      <c r="H1695" s="254">
        <v>9.06</v>
      </c>
      <c r="I1695" s="253" t="s">
        <v>928</v>
      </c>
      <c r="J1695" s="255">
        <v>16.739999999999998</v>
      </c>
    </row>
    <row r="1696" spans="1:10" ht="26.25" thickBot="1" x14ac:dyDescent="0.25">
      <c r="A1696" s="252"/>
      <c r="B1696" s="253"/>
      <c r="C1696" s="253"/>
      <c r="D1696" s="253"/>
      <c r="E1696" s="253" t="s">
        <v>929</v>
      </c>
      <c r="F1696" s="254">
        <v>13.16</v>
      </c>
      <c r="G1696" s="253"/>
      <c r="H1696" s="256" t="s">
        <v>930</v>
      </c>
      <c r="I1696" s="256"/>
      <c r="J1696" s="255">
        <v>70.7</v>
      </c>
    </row>
    <row r="1697" spans="1:10" ht="15" thickTop="1" x14ac:dyDescent="0.2">
      <c r="A1697" s="257"/>
      <c r="B1697" s="241"/>
      <c r="C1697" s="241"/>
      <c r="D1697" s="241"/>
      <c r="E1697" s="241"/>
      <c r="F1697" s="241"/>
      <c r="G1697" s="241"/>
      <c r="H1697" s="241"/>
      <c r="I1697" s="241"/>
      <c r="J1697" s="258"/>
    </row>
    <row r="1698" spans="1:10" ht="30" x14ac:dyDescent="0.2">
      <c r="A1698" s="259" t="s">
        <v>650</v>
      </c>
      <c r="B1698" s="227" t="s">
        <v>786</v>
      </c>
      <c r="C1698" s="227" t="s">
        <v>787</v>
      </c>
      <c r="D1698" s="227" t="s">
        <v>788</v>
      </c>
      <c r="E1698" s="231" t="s">
        <v>789</v>
      </c>
      <c r="F1698" s="231"/>
      <c r="G1698" s="227" t="s">
        <v>790</v>
      </c>
      <c r="H1698" s="227" t="s">
        <v>791</v>
      </c>
      <c r="I1698" s="227" t="s">
        <v>792</v>
      </c>
      <c r="J1698" s="260" t="s">
        <v>793</v>
      </c>
    </row>
    <row r="1699" spans="1:10" ht="25.5" x14ac:dyDescent="0.2">
      <c r="A1699" s="261" t="s">
        <v>909</v>
      </c>
      <c r="B1699" s="228" t="s">
        <v>651</v>
      </c>
      <c r="C1699" s="228" t="s">
        <v>9</v>
      </c>
      <c r="D1699" s="228" t="s">
        <v>652</v>
      </c>
      <c r="E1699" s="232" t="s">
        <v>1989</v>
      </c>
      <c r="F1699" s="232"/>
      <c r="G1699" s="228" t="s">
        <v>109</v>
      </c>
      <c r="H1699" s="233">
        <v>1</v>
      </c>
      <c r="I1699" s="234">
        <v>416.84</v>
      </c>
      <c r="J1699" s="262">
        <v>416.84</v>
      </c>
    </row>
    <row r="1700" spans="1:10" ht="25.5" x14ac:dyDescent="0.2">
      <c r="A1700" s="248" t="s">
        <v>911</v>
      </c>
      <c r="B1700" s="229" t="s">
        <v>1491</v>
      </c>
      <c r="C1700" s="229" t="s">
        <v>21</v>
      </c>
      <c r="D1700" s="229" t="s">
        <v>1492</v>
      </c>
      <c r="E1700" s="235" t="s">
        <v>934</v>
      </c>
      <c r="F1700" s="235"/>
      <c r="G1700" s="229" t="s">
        <v>914</v>
      </c>
      <c r="H1700" s="236">
        <v>6.3E-2</v>
      </c>
      <c r="I1700" s="237">
        <v>21.14</v>
      </c>
      <c r="J1700" s="249">
        <v>1.33</v>
      </c>
    </row>
    <row r="1701" spans="1:10" ht="25.5" x14ac:dyDescent="0.2">
      <c r="A1701" s="248" t="s">
        <v>911</v>
      </c>
      <c r="B1701" s="229" t="s">
        <v>974</v>
      </c>
      <c r="C1701" s="229" t="s">
        <v>21</v>
      </c>
      <c r="D1701" s="229" t="s">
        <v>975</v>
      </c>
      <c r="E1701" s="235" t="s">
        <v>934</v>
      </c>
      <c r="F1701" s="235"/>
      <c r="G1701" s="229" t="s">
        <v>914</v>
      </c>
      <c r="H1701" s="236">
        <v>1.8029999999999999</v>
      </c>
      <c r="I1701" s="237">
        <v>21.52</v>
      </c>
      <c r="J1701" s="249">
        <v>38.799999999999997</v>
      </c>
    </row>
    <row r="1702" spans="1:10" ht="25.5" x14ac:dyDescent="0.2">
      <c r="A1702" s="248" t="s">
        <v>911</v>
      </c>
      <c r="B1702" s="229" t="s">
        <v>1322</v>
      </c>
      <c r="C1702" s="229" t="s">
        <v>21</v>
      </c>
      <c r="D1702" s="229" t="s">
        <v>1323</v>
      </c>
      <c r="E1702" s="235" t="s">
        <v>934</v>
      </c>
      <c r="F1702" s="235"/>
      <c r="G1702" s="229" t="s">
        <v>914</v>
      </c>
      <c r="H1702" s="236">
        <v>1.7050000000000001</v>
      </c>
      <c r="I1702" s="237">
        <v>21.51</v>
      </c>
      <c r="J1702" s="249">
        <v>36.67</v>
      </c>
    </row>
    <row r="1703" spans="1:10" ht="25.5" x14ac:dyDescent="0.2">
      <c r="A1703" s="248" t="s">
        <v>911</v>
      </c>
      <c r="B1703" s="229" t="s">
        <v>1493</v>
      </c>
      <c r="C1703" s="229" t="s">
        <v>21</v>
      </c>
      <c r="D1703" s="229" t="s">
        <v>1494</v>
      </c>
      <c r="E1703" s="235" t="s">
        <v>934</v>
      </c>
      <c r="F1703" s="235"/>
      <c r="G1703" s="229" t="s">
        <v>914</v>
      </c>
      <c r="H1703" s="236">
        <v>6.3E-2</v>
      </c>
      <c r="I1703" s="237">
        <v>26.41</v>
      </c>
      <c r="J1703" s="249">
        <v>1.66</v>
      </c>
    </row>
    <row r="1704" spans="1:10" ht="25.5" x14ac:dyDescent="0.2">
      <c r="A1704" s="248" t="s">
        <v>911</v>
      </c>
      <c r="B1704" s="229" t="s">
        <v>1292</v>
      </c>
      <c r="C1704" s="229" t="s">
        <v>21</v>
      </c>
      <c r="D1704" s="229" t="s">
        <v>1293</v>
      </c>
      <c r="E1704" s="235" t="s">
        <v>934</v>
      </c>
      <c r="F1704" s="235"/>
      <c r="G1704" s="229" t="s">
        <v>914</v>
      </c>
      <c r="H1704" s="236">
        <v>1.107</v>
      </c>
      <c r="I1704" s="237">
        <v>26.23</v>
      </c>
      <c r="J1704" s="249">
        <v>29.03</v>
      </c>
    </row>
    <row r="1705" spans="1:10" ht="25.5" x14ac:dyDescent="0.2">
      <c r="A1705" s="248" t="s">
        <v>911</v>
      </c>
      <c r="B1705" s="229" t="s">
        <v>1633</v>
      </c>
      <c r="C1705" s="229" t="s">
        <v>21</v>
      </c>
      <c r="D1705" s="229" t="s">
        <v>1634</v>
      </c>
      <c r="E1705" s="235" t="s">
        <v>934</v>
      </c>
      <c r="F1705" s="235"/>
      <c r="G1705" s="229" t="s">
        <v>914</v>
      </c>
      <c r="H1705" s="236">
        <v>0.46100000000000002</v>
      </c>
      <c r="I1705" s="237">
        <v>23.49</v>
      </c>
      <c r="J1705" s="249">
        <v>10.82</v>
      </c>
    </row>
    <row r="1706" spans="1:10" x14ac:dyDescent="0.2">
      <c r="A1706" s="250" t="s">
        <v>917</v>
      </c>
      <c r="B1706" s="230" t="s">
        <v>940</v>
      </c>
      <c r="C1706" s="230" t="s">
        <v>9</v>
      </c>
      <c r="D1706" s="230" t="s">
        <v>941</v>
      </c>
      <c r="E1706" s="238" t="s">
        <v>920</v>
      </c>
      <c r="F1706" s="238"/>
      <c r="G1706" s="230" t="s">
        <v>121</v>
      </c>
      <c r="H1706" s="239">
        <v>26.425999999999998</v>
      </c>
      <c r="I1706" s="240">
        <v>1.1000000000000001</v>
      </c>
      <c r="J1706" s="251">
        <v>29.06</v>
      </c>
    </row>
    <row r="1707" spans="1:10" x14ac:dyDescent="0.2">
      <c r="A1707" s="250" t="s">
        <v>917</v>
      </c>
      <c r="B1707" s="230" t="s">
        <v>942</v>
      </c>
      <c r="C1707" s="230" t="s">
        <v>9</v>
      </c>
      <c r="D1707" s="230" t="s">
        <v>943</v>
      </c>
      <c r="E1707" s="238" t="s">
        <v>920</v>
      </c>
      <c r="F1707" s="238"/>
      <c r="G1707" s="230" t="s">
        <v>102</v>
      </c>
      <c r="H1707" s="239">
        <v>4.8000000000000001E-2</v>
      </c>
      <c r="I1707" s="240">
        <v>86.11</v>
      </c>
      <c r="J1707" s="251">
        <v>4.13</v>
      </c>
    </row>
    <row r="1708" spans="1:10" x14ac:dyDescent="0.2">
      <c r="A1708" s="250" t="s">
        <v>917</v>
      </c>
      <c r="B1708" s="230" t="s">
        <v>944</v>
      </c>
      <c r="C1708" s="230" t="s">
        <v>9</v>
      </c>
      <c r="D1708" s="230" t="s">
        <v>945</v>
      </c>
      <c r="E1708" s="238" t="s">
        <v>920</v>
      </c>
      <c r="F1708" s="238"/>
      <c r="G1708" s="230" t="s">
        <v>102</v>
      </c>
      <c r="H1708" s="239">
        <v>5.6000000000000001E-2</v>
      </c>
      <c r="I1708" s="240">
        <v>179.06</v>
      </c>
      <c r="J1708" s="251">
        <v>10.02</v>
      </c>
    </row>
    <row r="1709" spans="1:10" ht="25.5" x14ac:dyDescent="0.2">
      <c r="A1709" s="250" t="s">
        <v>917</v>
      </c>
      <c r="B1709" s="230" t="s">
        <v>1315</v>
      </c>
      <c r="C1709" s="230" t="s">
        <v>9</v>
      </c>
      <c r="D1709" s="230" t="s">
        <v>1316</v>
      </c>
      <c r="E1709" s="238" t="s">
        <v>920</v>
      </c>
      <c r="F1709" s="238"/>
      <c r="G1709" s="230" t="s">
        <v>121</v>
      </c>
      <c r="H1709" s="239">
        <v>3.0000000000000001E-3</v>
      </c>
      <c r="I1709" s="240">
        <v>26.5</v>
      </c>
      <c r="J1709" s="251">
        <v>7.0000000000000007E-2</v>
      </c>
    </row>
    <row r="1710" spans="1:10" x14ac:dyDescent="0.2">
      <c r="A1710" s="250" t="s">
        <v>917</v>
      </c>
      <c r="B1710" s="230" t="s">
        <v>1296</v>
      </c>
      <c r="C1710" s="230" t="s">
        <v>9</v>
      </c>
      <c r="D1710" s="230" t="s">
        <v>1297</v>
      </c>
      <c r="E1710" s="238" t="s">
        <v>920</v>
      </c>
      <c r="F1710" s="238"/>
      <c r="G1710" s="230" t="s">
        <v>109</v>
      </c>
      <c r="H1710" s="239">
        <v>1.752</v>
      </c>
      <c r="I1710" s="240">
        <v>12.81</v>
      </c>
      <c r="J1710" s="251">
        <v>22.44</v>
      </c>
    </row>
    <row r="1711" spans="1:10" ht="25.5" x14ac:dyDescent="0.2">
      <c r="A1711" s="250" t="s">
        <v>917</v>
      </c>
      <c r="B1711" s="230" t="s">
        <v>1298</v>
      </c>
      <c r="C1711" s="230" t="s">
        <v>9</v>
      </c>
      <c r="D1711" s="230" t="s">
        <v>1299</v>
      </c>
      <c r="E1711" s="238" t="s">
        <v>920</v>
      </c>
      <c r="F1711" s="238"/>
      <c r="G1711" s="230" t="s">
        <v>109</v>
      </c>
      <c r="H1711" s="239">
        <v>3.0659999999999998</v>
      </c>
      <c r="I1711" s="240">
        <v>9.09</v>
      </c>
      <c r="J1711" s="251">
        <v>27.86</v>
      </c>
    </row>
    <row r="1712" spans="1:10" x14ac:dyDescent="0.2">
      <c r="A1712" s="250" t="s">
        <v>917</v>
      </c>
      <c r="B1712" s="230" t="s">
        <v>1300</v>
      </c>
      <c r="C1712" s="230" t="s">
        <v>9</v>
      </c>
      <c r="D1712" s="230" t="s">
        <v>1301</v>
      </c>
      <c r="E1712" s="238" t="s">
        <v>920</v>
      </c>
      <c r="F1712" s="238"/>
      <c r="G1712" s="230" t="s">
        <v>121</v>
      </c>
      <c r="H1712" s="239">
        <v>0.18099999999999999</v>
      </c>
      <c r="I1712" s="240">
        <v>28.41</v>
      </c>
      <c r="J1712" s="251">
        <v>5.14</v>
      </c>
    </row>
    <row r="1713" spans="1:10" ht="25.5" x14ac:dyDescent="0.2">
      <c r="A1713" s="250" t="s">
        <v>917</v>
      </c>
      <c r="B1713" s="230" t="s">
        <v>2020</v>
      </c>
      <c r="C1713" s="230" t="s">
        <v>9</v>
      </c>
      <c r="D1713" s="230" t="s">
        <v>2021</v>
      </c>
      <c r="E1713" s="238" t="s">
        <v>920</v>
      </c>
      <c r="F1713" s="238"/>
      <c r="G1713" s="230" t="s">
        <v>6</v>
      </c>
      <c r="H1713" s="239">
        <v>1.83</v>
      </c>
      <c r="I1713" s="240">
        <v>109.19</v>
      </c>
      <c r="J1713" s="251">
        <v>199.81</v>
      </c>
    </row>
    <row r="1714" spans="1:10" ht="25.5" x14ac:dyDescent="0.2">
      <c r="A1714" s="252"/>
      <c r="B1714" s="253"/>
      <c r="C1714" s="253"/>
      <c r="D1714" s="253"/>
      <c r="E1714" s="253" t="s">
        <v>926</v>
      </c>
      <c r="F1714" s="254">
        <v>37.236630709203581</v>
      </c>
      <c r="G1714" s="253" t="s">
        <v>927</v>
      </c>
      <c r="H1714" s="254">
        <v>43.88</v>
      </c>
      <c r="I1714" s="253" t="s">
        <v>928</v>
      </c>
      <c r="J1714" s="255">
        <v>81.12</v>
      </c>
    </row>
    <row r="1715" spans="1:10" ht="26.25" thickBot="1" x14ac:dyDescent="0.25">
      <c r="A1715" s="252"/>
      <c r="B1715" s="253"/>
      <c r="C1715" s="253"/>
      <c r="D1715" s="253"/>
      <c r="E1715" s="253" t="s">
        <v>929</v>
      </c>
      <c r="F1715" s="254">
        <v>95.37</v>
      </c>
      <c r="G1715" s="253"/>
      <c r="H1715" s="256" t="s">
        <v>930</v>
      </c>
      <c r="I1715" s="256"/>
      <c r="J1715" s="255">
        <v>512.21</v>
      </c>
    </row>
    <row r="1716" spans="1:10" ht="15" thickTop="1" x14ac:dyDescent="0.2">
      <c r="A1716" s="257"/>
      <c r="B1716" s="241"/>
      <c r="C1716" s="241"/>
      <c r="D1716" s="241"/>
      <c r="E1716" s="241"/>
      <c r="F1716" s="241"/>
      <c r="G1716" s="241"/>
      <c r="H1716" s="241"/>
      <c r="I1716" s="241"/>
      <c r="J1716" s="258"/>
    </row>
    <row r="1717" spans="1:10" ht="30" x14ac:dyDescent="0.2">
      <c r="A1717" s="259" t="s">
        <v>653</v>
      </c>
      <c r="B1717" s="227" t="s">
        <v>786</v>
      </c>
      <c r="C1717" s="227" t="s">
        <v>787</v>
      </c>
      <c r="D1717" s="227" t="s">
        <v>788</v>
      </c>
      <c r="E1717" s="231" t="s">
        <v>789</v>
      </c>
      <c r="F1717" s="231"/>
      <c r="G1717" s="227" t="s">
        <v>790</v>
      </c>
      <c r="H1717" s="227" t="s">
        <v>791</v>
      </c>
      <c r="I1717" s="227" t="s">
        <v>792</v>
      </c>
      <c r="J1717" s="260" t="s">
        <v>793</v>
      </c>
    </row>
    <row r="1718" spans="1:10" ht="25.5" x14ac:dyDescent="0.2">
      <c r="A1718" s="261" t="s">
        <v>909</v>
      </c>
      <c r="B1718" s="228" t="s">
        <v>654</v>
      </c>
      <c r="C1718" s="228" t="s">
        <v>37</v>
      </c>
      <c r="D1718" s="228" t="s">
        <v>655</v>
      </c>
      <c r="E1718" s="232" t="s">
        <v>2022</v>
      </c>
      <c r="F1718" s="232"/>
      <c r="G1718" s="228" t="s">
        <v>377</v>
      </c>
      <c r="H1718" s="233">
        <v>1</v>
      </c>
      <c r="I1718" s="234">
        <v>1019.75</v>
      </c>
      <c r="J1718" s="262">
        <v>1019.75</v>
      </c>
    </row>
    <row r="1719" spans="1:10" ht="25.5" x14ac:dyDescent="0.2">
      <c r="A1719" s="248" t="s">
        <v>911</v>
      </c>
      <c r="B1719" s="229" t="s">
        <v>1250</v>
      </c>
      <c r="C1719" s="229" t="s">
        <v>9</v>
      </c>
      <c r="D1719" s="229" t="s">
        <v>1251</v>
      </c>
      <c r="E1719" s="235" t="s">
        <v>1211</v>
      </c>
      <c r="F1719" s="235"/>
      <c r="G1719" s="229" t="s">
        <v>914</v>
      </c>
      <c r="H1719" s="236">
        <v>1</v>
      </c>
      <c r="I1719" s="237">
        <v>7.18</v>
      </c>
      <c r="J1719" s="249">
        <v>7.18</v>
      </c>
    </row>
    <row r="1720" spans="1:10" ht="25.5" x14ac:dyDescent="0.2">
      <c r="A1720" s="248" t="s">
        <v>911</v>
      </c>
      <c r="B1720" s="229" t="s">
        <v>1384</v>
      </c>
      <c r="C1720" s="229" t="s">
        <v>9</v>
      </c>
      <c r="D1720" s="229" t="s">
        <v>1385</v>
      </c>
      <c r="E1720" s="235" t="s">
        <v>1211</v>
      </c>
      <c r="F1720" s="235"/>
      <c r="G1720" s="229" t="s">
        <v>914</v>
      </c>
      <c r="H1720" s="236">
        <v>1</v>
      </c>
      <c r="I1720" s="237">
        <v>7.34</v>
      </c>
      <c r="J1720" s="249">
        <v>7.34</v>
      </c>
    </row>
    <row r="1721" spans="1:10" ht="25.5" x14ac:dyDescent="0.2">
      <c r="A1721" s="248" t="s">
        <v>911</v>
      </c>
      <c r="B1721" s="229" t="s">
        <v>2023</v>
      </c>
      <c r="C1721" s="229" t="s">
        <v>9</v>
      </c>
      <c r="D1721" s="229" t="s">
        <v>2024</v>
      </c>
      <c r="E1721" s="235" t="s">
        <v>2025</v>
      </c>
      <c r="F1721" s="235"/>
      <c r="G1721" s="229" t="s">
        <v>31</v>
      </c>
      <c r="H1721" s="236">
        <v>1</v>
      </c>
      <c r="I1721" s="237">
        <v>896.2</v>
      </c>
      <c r="J1721" s="249">
        <v>896.2</v>
      </c>
    </row>
    <row r="1722" spans="1:10" ht="25.5" x14ac:dyDescent="0.2">
      <c r="A1722" s="248" t="s">
        <v>911</v>
      </c>
      <c r="B1722" s="229" t="s">
        <v>2026</v>
      </c>
      <c r="C1722" s="229" t="s">
        <v>79</v>
      </c>
      <c r="D1722" s="229" t="s">
        <v>2027</v>
      </c>
      <c r="E1722" s="235" t="s">
        <v>2028</v>
      </c>
      <c r="F1722" s="235"/>
      <c r="G1722" s="229" t="s">
        <v>102</v>
      </c>
      <c r="H1722" s="236">
        <v>1</v>
      </c>
      <c r="I1722" s="237">
        <v>39.700000000000003</v>
      </c>
      <c r="J1722" s="249">
        <v>39.700000000000003</v>
      </c>
    </row>
    <row r="1723" spans="1:10" ht="25.5" x14ac:dyDescent="0.2">
      <c r="A1723" s="250" t="s">
        <v>917</v>
      </c>
      <c r="B1723" s="230" t="s">
        <v>2029</v>
      </c>
      <c r="C1723" s="230" t="s">
        <v>37</v>
      </c>
      <c r="D1723" s="230" t="s">
        <v>2030</v>
      </c>
      <c r="E1723" s="238" t="s">
        <v>920</v>
      </c>
      <c r="F1723" s="238"/>
      <c r="G1723" s="230" t="s">
        <v>377</v>
      </c>
      <c r="H1723" s="239">
        <v>1</v>
      </c>
      <c r="I1723" s="240">
        <v>69.33</v>
      </c>
      <c r="J1723" s="251">
        <v>69.33</v>
      </c>
    </row>
    <row r="1724" spans="1:10" ht="25.5" x14ac:dyDescent="0.2">
      <c r="A1724" s="252"/>
      <c r="B1724" s="253"/>
      <c r="C1724" s="253"/>
      <c r="D1724" s="253"/>
      <c r="E1724" s="253" t="s">
        <v>926</v>
      </c>
      <c r="F1724" s="254">
        <v>248.8042231</v>
      </c>
      <c r="G1724" s="253" t="s">
        <v>927</v>
      </c>
      <c r="H1724" s="254">
        <v>293.22000000000003</v>
      </c>
      <c r="I1724" s="253" t="s">
        <v>928</v>
      </c>
      <c r="J1724" s="255">
        <v>542.02</v>
      </c>
    </row>
    <row r="1725" spans="1:10" ht="26.25" thickBot="1" x14ac:dyDescent="0.25">
      <c r="A1725" s="252"/>
      <c r="B1725" s="253"/>
      <c r="C1725" s="253"/>
      <c r="D1725" s="253"/>
      <c r="E1725" s="253" t="s">
        <v>929</v>
      </c>
      <c r="F1725" s="254">
        <v>233.31</v>
      </c>
      <c r="G1725" s="253"/>
      <c r="H1725" s="256" t="s">
        <v>930</v>
      </c>
      <c r="I1725" s="256"/>
      <c r="J1725" s="255">
        <v>1253.06</v>
      </c>
    </row>
    <row r="1726" spans="1:10" ht="15" thickTop="1" x14ac:dyDescent="0.2">
      <c r="A1726" s="257"/>
      <c r="B1726" s="241"/>
      <c r="C1726" s="241"/>
      <c r="D1726" s="241"/>
      <c r="E1726" s="241"/>
      <c r="F1726" s="241"/>
      <c r="G1726" s="241"/>
      <c r="H1726" s="241"/>
      <c r="I1726" s="241"/>
      <c r="J1726" s="258"/>
    </row>
    <row r="1727" spans="1:10" ht="30" x14ac:dyDescent="0.2">
      <c r="A1727" s="259" t="s">
        <v>656</v>
      </c>
      <c r="B1727" s="227" t="s">
        <v>786</v>
      </c>
      <c r="C1727" s="227" t="s">
        <v>787</v>
      </c>
      <c r="D1727" s="227" t="s">
        <v>788</v>
      </c>
      <c r="E1727" s="231" t="s">
        <v>789</v>
      </c>
      <c r="F1727" s="231"/>
      <c r="G1727" s="227" t="s">
        <v>790</v>
      </c>
      <c r="H1727" s="227" t="s">
        <v>791</v>
      </c>
      <c r="I1727" s="227" t="s">
        <v>792</v>
      </c>
      <c r="J1727" s="260" t="s">
        <v>793</v>
      </c>
    </row>
    <row r="1728" spans="1:10" ht="25.5" x14ac:dyDescent="0.2">
      <c r="A1728" s="261" t="s">
        <v>909</v>
      </c>
      <c r="B1728" s="228" t="s">
        <v>657</v>
      </c>
      <c r="C1728" s="228" t="s">
        <v>9</v>
      </c>
      <c r="D1728" s="228" t="s">
        <v>658</v>
      </c>
      <c r="E1728" s="232" t="s">
        <v>2031</v>
      </c>
      <c r="F1728" s="232"/>
      <c r="G1728" s="228" t="s">
        <v>6</v>
      </c>
      <c r="H1728" s="233">
        <v>1</v>
      </c>
      <c r="I1728" s="234">
        <v>1600.45</v>
      </c>
      <c r="J1728" s="262">
        <v>1600.45</v>
      </c>
    </row>
    <row r="1729" spans="1:10" ht="25.5" x14ac:dyDescent="0.2">
      <c r="A1729" s="248" t="s">
        <v>911</v>
      </c>
      <c r="B1729" s="229" t="s">
        <v>2032</v>
      </c>
      <c r="C1729" s="229" t="s">
        <v>21</v>
      </c>
      <c r="D1729" s="229" t="s">
        <v>2033</v>
      </c>
      <c r="E1729" s="235" t="s">
        <v>934</v>
      </c>
      <c r="F1729" s="235"/>
      <c r="G1729" s="229" t="s">
        <v>914</v>
      </c>
      <c r="H1729" s="236">
        <v>2.4750000000000001</v>
      </c>
      <c r="I1729" s="237">
        <v>19.88</v>
      </c>
      <c r="J1729" s="249">
        <v>49.2</v>
      </c>
    </row>
    <row r="1730" spans="1:10" ht="25.5" x14ac:dyDescent="0.2">
      <c r="A1730" s="248" t="s">
        <v>911</v>
      </c>
      <c r="B1730" s="229" t="s">
        <v>2034</v>
      </c>
      <c r="C1730" s="229" t="s">
        <v>21</v>
      </c>
      <c r="D1730" s="229" t="s">
        <v>2035</v>
      </c>
      <c r="E1730" s="235" t="s">
        <v>934</v>
      </c>
      <c r="F1730" s="235"/>
      <c r="G1730" s="229" t="s">
        <v>914</v>
      </c>
      <c r="H1730" s="236">
        <v>2.4750000000000001</v>
      </c>
      <c r="I1730" s="237">
        <v>30</v>
      </c>
      <c r="J1730" s="249">
        <v>74.25</v>
      </c>
    </row>
    <row r="1731" spans="1:10" ht="25.5" x14ac:dyDescent="0.2">
      <c r="A1731" s="250" t="s">
        <v>917</v>
      </c>
      <c r="B1731" s="230" t="s">
        <v>2036</v>
      </c>
      <c r="C1731" s="230" t="s">
        <v>9</v>
      </c>
      <c r="D1731" s="230" t="s">
        <v>2037</v>
      </c>
      <c r="E1731" s="238" t="s">
        <v>920</v>
      </c>
      <c r="F1731" s="238"/>
      <c r="G1731" s="230" t="s">
        <v>11</v>
      </c>
      <c r="H1731" s="239">
        <v>1</v>
      </c>
      <c r="I1731" s="240">
        <v>1477</v>
      </c>
      <c r="J1731" s="251">
        <v>1477</v>
      </c>
    </row>
    <row r="1732" spans="1:10" ht="25.5" x14ac:dyDescent="0.2">
      <c r="A1732" s="252"/>
      <c r="B1732" s="253"/>
      <c r="C1732" s="253"/>
      <c r="D1732" s="253"/>
      <c r="E1732" s="253" t="s">
        <v>926</v>
      </c>
      <c r="F1732" s="254">
        <v>42.510901996786778</v>
      </c>
      <c r="G1732" s="253" t="s">
        <v>927</v>
      </c>
      <c r="H1732" s="254">
        <v>50.1</v>
      </c>
      <c r="I1732" s="253" t="s">
        <v>928</v>
      </c>
      <c r="J1732" s="255">
        <v>92.61</v>
      </c>
    </row>
    <row r="1733" spans="1:10" ht="26.25" thickBot="1" x14ac:dyDescent="0.25">
      <c r="A1733" s="252"/>
      <c r="B1733" s="253"/>
      <c r="C1733" s="253"/>
      <c r="D1733" s="253"/>
      <c r="E1733" s="253" t="s">
        <v>929</v>
      </c>
      <c r="F1733" s="254">
        <v>366.18</v>
      </c>
      <c r="G1733" s="253"/>
      <c r="H1733" s="256" t="s">
        <v>930</v>
      </c>
      <c r="I1733" s="256"/>
      <c r="J1733" s="255">
        <v>1966.63</v>
      </c>
    </row>
    <row r="1734" spans="1:10" ht="15" thickTop="1" x14ac:dyDescent="0.2">
      <c r="A1734" s="257"/>
      <c r="B1734" s="241"/>
      <c r="C1734" s="241"/>
      <c r="D1734" s="241"/>
      <c r="E1734" s="241"/>
      <c r="F1734" s="241"/>
      <c r="G1734" s="241"/>
      <c r="H1734" s="241"/>
      <c r="I1734" s="241"/>
      <c r="J1734" s="258"/>
    </row>
    <row r="1735" spans="1:10" ht="30" x14ac:dyDescent="0.2">
      <c r="A1735" s="259" t="s">
        <v>659</v>
      </c>
      <c r="B1735" s="227" t="s">
        <v>786</v>
      </c>
      <c r="C1735" s="227" t="s">
        <v>787</v>
      </c>
      <c r="D1735" s="227" t="s">
        <v>788</v>
      </c>
      <c r="E1735" s="231" t="s">
        <v>789</v>
      </c>
      <c r="F1735" s="231"/>
      <c r="G1735" s="227" t="s">
        <v>790</v>
      </c>
      <c r="H1735" s="227" t="s">
        <v>791</v>
      </c>
      <c r="I1735" s="227" t="s">
        <v>792</v>
      </c>
      <c r="J1735" s="260" t="s">
        <v>793</v>
      </c>
    </row>
    <row r="1736" spans="1:10" ht="25.5" x14ac:dyDescent="0.2">
      <c r="A1736" s="261" t="s">
        <v>909</v>
      </c>
      <c r="B1736" s="228" t="s">
        <v>660</v>
      </c>
      <c r="C1736" s="228" t="s">
        <v>9</v>
      </c>
      <c r="D1736" s="228" t="s">
        <v>661</v>
      </c>
      <c r="E1736" s="232" t="s">
        <v>1678</v>
      </c>
      <c r="F1736" s="232"/>
      <c r="G1736" s="228" t="s">
        <v>11</v>
      </c>
      <c r="H1736" s="233">
        <v>1</v>
      </c>
      <c r="I1736" s="234">
        <v>1171.97</v>
      </c>
      <c r="J1736" s="262">
        <v>1171.97</v>
      </c>
    </row>
    <row r="1737" spans="1:10" ht="25.5" x14ac:dyDescent="0.2">
      <c r="A1737" s="248" t="s">
        <v>911</v>
      </c>
      <c r="B1737" s="229" t="s">
        <v>1322</v>
      </c>
      <c r="C1737" s="229" t="s">
        <v>21</v>
      </c>
      <c r="D1737" s="229" t="s">
        <v>1323</v>
      </c>
      <c r="E1737" s="235" t="s">
        <v>934</v>
      </c>
      <c r="F1737" s="235"/>
      <c r="G1737" s="229" t="s">
        <v>914</v>
      </c>
      <c r="H1737" s="236">
        <v>11.021000000000001</v>
      </c>
      <c r="I1737" s="237">
        <v>21.51</v>
      </c>
      <c r="J1737" s="249">
        <v>237.06</v>
      </c>
    </row>
    <row r="1738" spans="1:10" ht="25.5" x14ac:dyDescent="0.2">
      <c r="A1738" s="248" t="s">
        <v>911</v>
      </c>
      <c r="B1738" s="229" t="s">
        <v>1345</v>
      </c>
      <c r="C1738" s="229" t="s">
        <v>21</v>
      </c>
      <c r="D1738" s="229" t="s">
        <v>1346</v>
      </c>
      <c r="E1738" s="235" t="s">
        <v>934</v>
      </c>
      <c r="F1738" s="235"/>
      <c r="G1738" s="229" t="s">
        <v>914</v>
      </c>
      <c r="H1738" s="236">
        <v>10.285</v>
      </c>
      <c r="I1738" s="237">
        <v>48.92</v>
      </c>
      <c r="J1738" s="249">
        <v>503.14</v>
      </c>
    </row>
    <row r="1739" spans="1:10" ht="25.5" x14ac:dyDescent="0.2">
      <c r="A1739" s="248" t="s">
        <v>911</v>
      </c>
      <c r="B1739" s="229" t="s">
        <v>1347</v>
      </c>
      <c r="C1739" s="229" t="s">
        <v>21</v>
      </c>
      <c r="D1739" s="229" t="s">
        <v>1348</v>
      </c>
      <c r="E1739" s="235" t="s">
        <v>934</v>
      </c>
      <c r="F1739" s="235"/>
      <c r="G1739" s="229" t="s">
        <v>914</v>
      </c>
      <c r="H1739" s="236">
        <v>0.373</v>
      </c>
      <c r="I1739" s="237">
        <v>27.25</v>
      </c>
      <c r="J1739" s="249">
        <v>10.16</v>
      </c>
    </row>
    <row r="1740" spans="1:10" ht="25.5" x14ac:dyDescent="0.2">
      <c r="A1740" s="248" t="s">
        <v>911</v>
      </c>
      <c r="B1740" s="229" t="s">
        <v>1294</v>
      </c>
      <c r="C1740" s="229" t="s">
        <v>21</v>
      </c>
      <c r="D1740" s="229" t="s">
        <v>1295</v>
      </c>
      <c r="E1740" s="235" t="s">
        <v>934</v>
      </c>
      <c r="F1740" s="235"/>
      <c r="G1740" s="229" t="s">
        <v>914</v>
      </c>
      <c r="H1740" s="236">
        <v>3.4000000000000002E-2</v>
      </c>
      <c r="I1740" s="237">
        <v>23.75</v>
      </c>
      <c r="J1740" s="249">
        <v>0.8</v>
      </c>
    </row>
    <row r="1741" spans="1:10" x14ac:dyDescent="0.2">
      <c r="A1741" s="250" t="s">
        <v>917</v>
      </c>
      <c r="B1741" s="230" t="s">
        <v>2038</v>
      </c>
      <c r="C1741" s="230" t="s">
        <v>9</v>
      </c>
      <c r="D1741" s="230" t="s">
        <v>2039</v>
      </c>
      <c r="E1741" s="238" t="s">
        <v>920</v>
      </c>
      <c r="F1741" s="238"/>
      <c r="G1741" s="230" t="s">
        <v>2040</v>
      </c>
      <c r="H1741" s="239">
        <v>0.876</v>
      </c>
      <c r="I1741" s="240">
        <v>0.65</v>
      </c>
      <c r="J1741" s="251">
        <v>0.56000000000000005</v>
      </c>
    </row>
    <row r="1742" spans="1:10" ht="25.5" x14ac:dyDescent="0.2">
      <c r="A1742" s="250" t="s">
        <v>917</v>
      </c>
      <c r="B1742" s="230" t="s">
        <v>1861</v>
      </c>
      <c r="C1742" s="230" t="s">
        <v>9</v>
      </c>
      <c r="D1742" s="230" t="s">
        <v>1862</v>
      </c>
      <c r="E1742" s="238" t="s">
        <v>920</v>
      </c>
      <c r="F1742" s="238"/>
      <c r="G1742" s="230" t="s">
        <v>121</v>
      </c>
      <c r="H1742" s="239">
        <v>1.59</v>
      </c>
      <c r="I1742" s="240">
        <v>79.97</v>
      </c>
      <c r="J1742" s="251">
        <v>127.15</v>
      </c>
    </row>
    <row r="1743" spans="1:10" x14ac:dyDescent="0.2">
      <c r="A1743" s="250" t="s">
        <v>917</v>
      </c>
      <c r="B1743" s="230" t="s">
        <v>2041</v>
      </c>
      <c r="C1743" s="230" t="s">
        <v>9</v>
      </c>
      <c r="D1743" s="230" t="s">
        <v>2042</v>
      </c>
      <c r="E1743" s="238" t="s">
        <v>920</v>
      </c>
      <c r="F1743" s="238"/>
      <c r="G1743" s="230" t="s">
        <v>121</v>
      </c>
      <c r="H1743" s="239">
        <v>0.45500000000000002</v>
      </c>
      <c r="I1743" s="240">
        <v>9.56</v>
      </c>
      <c r="J1743" s="251">
        <v>4.34</v>
      </c>
    </row>
    <row r="1744" spans="1:10" x14ac:dyDescent="0.2">
      <c r="A1744" s="250" t="s">
        <v>917</v>
      </c>
      <c r="B1744" s="230" t="s">
        <v>2043</v>
      </c>
      <c r="C1744" s="230" t="s">
        <v>9</v>
      </c>
      <c r="D1744" s="230" t="s">
        <v>2044</v>
      </c>
      <c r="E1744" s="238" t="s">
        <v>920</v>
      </c>
      <c r="F1744" s="238"/>
      <c r="G1744" s="230" t="s">
        <v>121</v>
      </c>
      <c r="H1744" s="239">
        <v>1.2629999999999999</v>
      </c>
      <c r="I1744" s="240">
        <v>9.56</v>
      </c>
      <c r="J1744" s="251">
        <v>12.07</v>
      </c>
    </row>
    <row r="1745" spans="1:10" ht="25.5" x14ac:dyDescent="0.2">
      <c r="A1745" s="250" t="s">
        <v>917</v>
      </c>
      <c r="B1745" s="230" t="s">
        <v>1566</v>
      </c>
      <c r="C1745" s="230" t="s">
        <v>9</v>
      </c>
      <c r="D1745" s="230" t="s">
        <v>1567</v>
      </c>
      <c r="E1745" s="238" t="s">
        <v>920</v>
      </c>
      <c r="F1745" s="238"/>
      <c r="G1745" s="230" t="s">
        <v>121</v>
      </c>
      <c r="H1745" s="239">
        <v>20</v>
      </c>
      <c r="I1745" s="240">
        <v>10.85</v>
      </c>
      <c r="J1745" s="251">
        <v>217</v>
      </c>
    </row>
    <row r="1746" spans="1:10" ht="25.5" x14ac:dyDescent="0.2">
      <c r="A1746" s="250" t="s">
        <v>917</v>
      </c>
      <c r="B1746" s="230" t="s">
        <v>1568</v>
      </c>
      <c r="C1746" s="230" t="s">
        <v>9</v>
      </c>
      <c r="D1746" s="230" t="s">
        <v>1569</v>
      </c>
      <c r="E1746" s="238" t="s">
        <v>920</v>
      </c>
      <c r="F1746" s="238"/>
      <c r="G1746" s="230" t="s">
        <v>121</v>
      </c>
      <c r="H1746" s="239">
        <v>8.0000000000000002E-3</v>
      </c>
      <c r="I1746" s="240">
        <v>11.63</v>
      </c>
      <c r="J1746" s="251">
        <v>0.09</v>
      </c>
    </row>
    <row r="1747" spans="1:10" x14ac:dyDescent="0.2">
      <c r="A1747" s="250" t="s">
        <v>917</v>
      </c>
      <c r="B1747" s="230" t="s">
        <v>2045</v>
      </c>
      <c r="C1747" s="230" t="s">
        <v>9</v>
      </c>
      <c r="D1747" s="230" t="s">
        <v>2046</v>
      </c>
      <c r="E1747" s="238" t="s">
        <v>920</v>
      </c>
      <c r="F1747" s="238"/>
      <c r="G1747" s="230" t="s">
        <v>121</v>
      </c>
      <c r="H1747" s="239">
        <v>6.0830000000000002</v>
      </c>
      <c r="I1747" s="240">
        <v>9.56</v>
      </c>
      <c r="J1747" s="251">
        <v>58.15</v>
      </c>
    </row>
    <row r="1748" spans="1:10" ht="25.5" x14ac:dyDescent="0.2">
      <c r="A1748" s="250" t="s">
        <v>917</v>
      </c>
      <c r="B1748" s="230" t="s">
        <v>2047</v>
      </c>
      <c r="C1748" s="230" t="s">
        <v>9</v>
      </c>
      <c r="D1748" s="230" t="s">
        <v>2048</v>
      </c>
      <c r="E1748" s="238" t="s">
        <v>920</v>
      </c>
      <c r="F1748" s="238"/>
      <c r="G1748" s="230" t="s">
        <v>914</v>
      </c>
      <c r="H1748" s="239">
        <v>0.76200000000000001</v>
      </c>
      <c r="I1748" s="240">
        <v>1.83</v>
      </c>
      <c r="J1748" s="251">
        <v>1.39</v>
      </c>
    </row>
    <row r="1749" spans="1:10" ht="25.5" x14ac:dyDescent="0.2">
      <c r="A1749" s="250" t="s">
        <v>917</v>
      </c>
      <c r="B1749" s="230" t="s">
        <v>2049</v>
      </c>
      <c r="C1749" s="230" t="s">
        <v>9</v>
      </c>
      <c r="D1749" s="230" t="s">
        <v>2050</v>
      </c>
      <c r="E1749" s="238" t="s">
        <v>920</v>
      </c>
      <c r="F1749" s="238"/>
      <c r="G1749" s="230" t="s">
        <v>121</v>
      </c>
      <c r="H1749" s="239">
        <v>8.0000000000000002E-3</v>
      </c>
      <c r="I1749" s="240">
        <v>8.2799999999999994</v>
      </c>
      <c r="J1749" s="251">
        <v>0.06</v>
      </c>
    </row>
    <row r="1750" spans="1:10" ht="25.5" x14ac:dyDescent="0.2">
      <c r="A1750" s="252"/>
      <c r="B1750" s="253"/>
      <c r="C1750" s="253"/>
      <c r="D1750" s="253"/>
      <c r="E1750" s="253" t="s">
        <v>926</v>
      </c>
      <c r="F1750" s="254">
        <v>277.31007574018821</v>
      </c>
      <c r="G1750" s="253" t="s">
        <v>927</v>
      </c>
      <c r="H1750" s="254">
        <v>326.81</v>
      </c>
      <c r="I1750" s="253" t="s">
        <v>928</v>
      </c>
      <c r="J1750" s="255">
        <v>604.12</v>
      </c>
    </row>
    <row r="1751" spans="1:10" ht="26.25" thickBot="1" x14ac:dyDescent="0.25">
      <c r="A1751" s="252"/>
      <c r="B1751" s="253"/>
      <c r="C1751" s="253"/>
      <c r="D1751" s="253"/>
      <c r="E1751" s="253" t="s">
        <v>929</v>
      </c>
      <c r="F1751" s="254">
        <v>268.14</v>
      </c>
      <c r="G1751" s="253"/>
      <c r="H1751" s="256" t="s">
        <v>930</v>
      </c>
      <c r="I1751" s="256"/>
      <c r="J1751" s="255">
        <v>1440.11</v>
      </c>
    </row>
    <row r="1752" spans="1:10" ht="15" thickTop="1" x14ac:dyDescent="0.2">
      <c r="A1752" s="257"/>
      <c r="B1752" s="241"/>
      <c r="C1752" s="241"/>
      <c r="D1752" s="241"/>
      <c r="E1752" s="241"/>
      <c r="F1752" s="241"/>
      <c r="G1752" s="241"/>
      <c r="H1752" s="241"/>
      <c r="I1752" s="241"/>
      <c r="J1752" s="258"/>
    </row>
    <row r="1753" spans="1:10" ht="30" x14ac:dyDescent="0.2">
      <c r="A1753" s="259" t="s">
        <v>664</v>
      </c>
      <c r="B1753" s="227" t="s">
        <v>786</v>
      </c>
      <c r="C1753" s="227" t="s">
        <v>787</v>
      </c>
      <c r="D1753" s="227" t="s">
        <v>788</v>
      </c>
      <c r="E1753" s="231" t="s">
        <v>789</v>
      </c>
      <c r="F1753" s="231"/>
      <c r="G1753" s="227" t="s">
        <v>790</v>
      </c>
      <c r="H1753" s="227" t="s">
        <v>791</v>
      </c>
      <c r="I1753" s="227" t="s">
        <v>792</v>
      </c>
      <c r="J1753" s="260" t="s">
        <v>793</v>
      </c>
    </row>
    <row r="1754" spans="1:10" ht="25.5" x14ac:dyDescent="0.2">
      <c r="A1754" s="261" t="s">
        <v>909</v>
      </c>
      <c r="B1754" s="228" t="s">
        <v>665</v>
      </c>
      <c r="C1754" s="228" t="s">
        <v>9</v>
      </c>
      <c r="D1754" s="228" t="s">
        <v>666</v>
      </c>
      <c r="E1754" s="232" t="s">
        <v>2051</v>
      </c>
      <c r="F1754" s="232"/>
      <c r="G1754" s="228" t="s">
        <v>11</v>
      </c>
      <c r="H1754" s="233">
        <v>1</v>
      </c>
      <c r="I1754" s="234">
        <v>20354.080000000002</v>
      </c>
      <c r="J1754" s="262">
        <v>20354.080000000002</v>
      </c>
    </row>
    <row r="1755" spans="1:10" ht="25.5" x14ac:dyDescent="0.2">
      <c r="A1755" s="248" t="s">
        <v>911</v>
      </c>
      <c r="B1755" s="229" t="s">
        <v>1790</v>
      </c>
      <c r="C1755" s="229" t="s">
        <v>21</v>
      </c>
      <c r="D1755" s="229" t="s">
        <v>1439</v>
      </c>
      <c r="E1755" s="235" t="s">
        <v>934</v>
      </c>
      <c r="F1755" s="235"/>
      <c r="G1755" s="229" t="s">
        <v>914</v>
      </c>
      <c r="H1755" s="236">
        <v>4.7359999999999998</v>
      </c>
      <c r="I1755" s="237">
        <v>21.07</v>
      </c>
      <c r="J1755" s="249">
        <v>99.78</v>
      </c>
    </row>
    <row r="1756" spans="1:10" ht="25.5" x14ac:dyDescent="0.2">
      <c r="A1756" s="248" t="s">
        <v>911</v>
      </c>
      <c r="B1756" s="229" t="s">
        <v>976</v>
      </c>
      <c r="C1756" s="229" t="s">
        <v>21</v>
      </c>
      <c r="D1756" s="229" t="s">
        <v>977</v>
      </c>
      <c r="E1756" s="235" t="s">
        <v>934</v>
      </c>
      <c r="F1756" s="235"/>
      <c r="G1756" s="229" t="s">
        <v>914</v>
      </c>
      <c r="H1756" s="236">
        <v>4.7359999999999998</v>
      </c>
      <c r="I1756" s="237">
        <v>25.86</v>
      </c>
      <c r="J1756" s="249">
        <v>122.47</v>
      </c>
    </row>
    <row r="1757" spans="1:10" ht="25.5" x14ac:dyDescent="0.2">
      <c r="A1757" s="250" t="s">
        <v>917</v>
      </c>
      <c r="B1757" s="230" t="s">
        <v>2052</v>
      </c>
      <c r="C1757" s="230" t="s">
        <v>9</v>
      </c>
      <c r="D1757" s="230" t="s">
        <v>666</v>
      </c>
      <c r="E1757" s="238" t="s">
        <v>920</v>
      </c>
      <c r="F1757" s="238"/>
      <c r="G1757" s="230" t="s">
        <v>11</v>
      </c>
      <c r="H1757" s="239">
        <v>1</v>
      </c>
      <c r="I1757" s="240">
        <v>20131.830000000002</v>
      </c>
      <c r="J1757" s="251">
        <v>20131.830000000002</v>
      </c>
    </row>
    <row r="1758" spans="1:10" ht="25.5" x14ac:dyDescent="0.2">
      <c r="A1758" s="252"/>
      <c r="B1758" s="253"/>
      <c r="C1758" s="253"/>
      <c r="D1758" s="253"/>
      <c r="E1758" s="253" t="s">
        <v>926</v>
      </c>
      <c r="F1758" s="254">
        <v>72.756483819141607</v>
      </c>
      <c r="G1758" s="253" t="s">
        <v>927</v>
      </c>
      <c r="H1758" s="254">
        <v>85.74</v>
      </c>
      <c r="I1758" s="253" t="s">
        <v>928</v>
      </c>
      <c r="J1758" s="255">
        <v>158.5</v>
      </c>
    </row>
    <row r="1759" spans="1:10" ht="26.25" thickBot="1" x14ac:dyDescent="0.25">
      <c r="A1759" s="252"/>
      <c r="B1759" s="253"/>
      <c r="C1759" s="253"/>
      <c r="D1759" s="253"/>
      <c r="E1759" s="253" t="s">
        <v>929</v>
      </c>
      <c r="F1759" s="254">
        <v>4657.01</v>
      </c>
      <c r="G1759" s="253"/>
      <c r="H1759" s="256" t="s">
        <v>930</v>
      </c>
      <c r="I1759" s="256"/>
      <c r="J1759" s="255">
        <v>25011.09</v>
      </c>
    </row>
    <row r="1760" spans="1:10" ht="15" thickTop="1" x14ac:dyDescent="0.2">
      <c r="A1760" s="257"/>
      <c r="B1760" s="241"/>
      <c r="C1760" s="241"/>
      <c r="D1760" s="241"/>
      <c r="E1760" s="241"/>
      <c r="F1760" s="241"/>
      <c r="G1760" s="241"/>
      <c r="H1760" s="241"/>
      <c r="I1760" s="241"/>
      <c r="J1760" s="258"/>
    </row>
    <row r="1761" spans="1:10" ht="30" x14ac:dyDescent="0.2">
      <c r="A1761" s="259" t="s">
        <v>667</v>
      </c>
      <c r="B1761" s="227" t="s">
        <v>786</v>
      </c>
      <c r="C1761" s="227" t="s">
        <v>787</v>
      </c>
      <c r="D1761" s="227" t="s">
        <v>788</v>
      </c>
      <c r="E1761" s="231" t="s">
        <v>789</v>
      </c>
      <c r="F1761" s="231"/>
      <c r="G1761" s="227" t="s">
        <v>790</v>
      </c>
      <c r="H1761" s="227" t="s">
        <v>791</v>
      </c>
      <c r="I1761" s="227" t="s">
        <v>792</v>
      </c>
      <c r="J1761" s="260" t="s">
        <v>793</v>
      </c>
    </row>
    <row r="1762" spans="1:10" ht="25.5" x14ac:dyDescent="0.2">
      <c r="A1762" s="261" t="s">
        <v>909</v>
      </c>
      <c r="B1762" s="228" t="s">
        <v>668</v>
      </c>
      <c r="C1762" s="228" t="s">
        <v>9</v>
      </c>
      <c r="D1762" s="228" t="s">
        <v>669</v>
      </c>
      <c r="E1762" s="232" t="s">
        <v>1717</v>
      </c>
      <c r="F1762" s="232"/>
      <c r="G1762" s="228" t="s">
        <v>6</v>
      </c>
      <c r="H1762" s="233">
        <v>1</v>
      </c>
      <c r="I1762" s="234">
        <v>154.56</v>
      </c>
      <c r="J1762" s="262">
        <v>154.56</v>
      </c>
    </row>
    <row r="1763" spans="1:10" ht="25.5" x14ac:dyDescent="0.2">
      <c r="A1763" s="248" t="s">
        <v>911</v>
      </c>
      <c r="B1763" s="229" t="s">
        <v>937</v>
      </c>
      <c r="C1763" s="229" t="s">
        <v>21</v>
      </c>
      <c r="D1763" s="229" t="s">
        <v>938</v>
      </c>
      <c r="E1763" s="235" t="s">
        <v>934</v>
      </c>
      <c r="F1763" s="235"/>
      <c r="G1763" s="229" t="s">
        <v>914</v>
      </c>
      <c r="H1763" s="236">
        <v>1.5349999999999999</v>
      </c>
      <c r="I1763" s="237">
        <v>26.6</v>
      </c>
      <c r="J1763" s="249">
        <v>40.83</v>
      </c>
    </row>
    <row r="1764" spans="1:10" ht="25.5" x14ac:dyDescent="0.2">
      <c r="A1764" s="248" t="s">
        <v>911</v>
      </c>
      <c r="B1764" s="229" t="s">
        <v>939</v>
      </c>
      <c r="C1764" s="229" t="s">
        <v>21</v>
      </c>
      <c r="D1764" s="229" t="s">
        <v>916</v>
      </c>
      <c r="E1764" s="235" t="s">
        <v>934</v>
      </c>
      <c r="F1764" s="235"/>
      <c r="G1764" s="229" t="s">
        <v>914</v>
      </c>
      <c r="H1764" s="236">
        <v>1.2569999999999999</v>
      </c>
      <c r="I1764" s="237">
        <v>21.14</v>
      </c>
      <c r="J1764" s="249">
        <v>26.57</v>
      </c>
    </row>
    <row r="1765" spans="1:10" x14ac:dyDescent="0.2">
      <c r="A1765" s="250" t="s">
        <v>917</v>
      </c>
      <c r="B1765" s="230" t="s">
        <v>2053</v>
      </c>
      <c r="C1765" s="230" t="s">
        <v>9</v>
      </c>
      <c r="D1765" s="230" t="s">
        <v>2054</v>
      </c>
      <c r="E1765" s="238" t="s">
        <v>920</v>
      </c>
      <c r="F1765" s="238"/>
      <c r="G1765" s="230" t="s">
        <v>11</v>
      </c>
      <c r="H1765" s="239">
        <v>52.5</v>
      </c>
      <c r="I1765" s="240">
        <v>1.1000000000000001</v>
      </c>
      <c r="J1765" s="251">
        <v>57.75</v>
      </c>
    </row>
    <row r="1766" spans="1:10" ht="25.5" x14ac:dyDescent="0.2">
      <c r="A1766" s="250" t="s">
        <v>917</v>
      </c>
      <c r="B1766" s="230" t="s">
        <v>1724</v>
      </c>
      <c r="C1766" s="230" t="s">
        <v>9</v>
      </c>
      <c r="D1766" s="230" t="s">
        <v>1725</v>
      </c>
      <c r="E1766" s="238" t="s">
        <v>920</v>
      </c>
      <c r="F1766" s="238"/>
      <c r="G1766" s="230" t="s">
        <v>121</v>
      </c>
      <c r="H1766" s="239">
        <v>38.200000000000003</v>
      </c>
      <c r="I1766" s="240">
        <v>0.77</v>
      </c>
      <c r="J1766" s="251">
        <v>29.41</v>
      </c>
    </row>
    <row r="1767" spans="1:10" ht="25.5" x14ac:dyDescent="0.2">
      <c r="A1767" s="252"/>
      <c r="B1767" s="253"/>
      <c r="C1767" s="253"/>
      <c r="D1767" s="253"/>
      <c r="E1767" s="253" t="s">
        <v>926</v>
      </c>
      <c r="F1767" s="254">
        <v>21.537755336240533</v>
      </c>
      <c r="G1767" s="253" t="s">
        <v>927</v>
      </c>
      <c r="H1767" s="254">
        <v>25.38</v>
      </c>
      <c r="I1767" s="253" t="s">
        <v>928</v>
      </c>
      <c r="J1767" s="255">
        <v>46.92</v>
      </c>
    </row>
    <row r="1768" spans="1:10" ht="26.25" thickBot="1" x14ac:dyDescent="0.25">
      <c r="A1768" s="252"/>
      <c r="B1768" s="253"/>
      <c r="C1768" s="253"/>
      <c r="D1768" s="253"/>
      <c r="E1768" s="253" t="s">
        <v>929</v>
      </c>
      <c r="F1768" s="254">
        <v>35.36</v>
      </c>
      <c r="G1768" s="253"/>
      <c r="H1768" s="256" t="s">
        <v>930</v>
      </c>
      <c r="I1768" s="256"/>
      <c r="J1768" s="255">
        <v>189.92</v>
      </c>
    </row>
    <row r="1769" spans="1:10" ht="15" thickTop="1" x14ac:dyDescent="0.2">
      <c r="A1769" s="257"/>
      <c r="B1769" s="241"/>
      <c r="C1769" s="241"/>
      <c r="D1769" s="241"/>
      <c r="E1769" s="241"/>
      <c r="F1769" s="241"/>
      <c r="G1769" s="241"/>
      <c r="H1769" s="241"/>
      <c r="I1769" s="241"/>
      <c r="J1769" s="258"/>
    </row>
    <row r="1770" spans="1:10" ht="30" x14ac:dyDescent="0.2">
      <c r="A1770" s="259" t="s">
        <v>670</v>
      </c>
      <c r="B1770" s="227" t="s">
        <v>786</v>
      </c>
      <c r="C1770" s="227" t="s">
        <v>787</v>
      </c>
      <c r="D1770" s="227" t="s">
        <v>788</v>
      </c>
      <c r="E1770" s="231" t="s">
        <v>789</v>
      </c>
      <c r="F1770" s="231"/>
      <c r="G1770" s="227" t="s">
        <v>790</v>
      </c>
      <c r="H1770" s="227" t="s">
        <v>791</v>
      </c>
      <c r="I1770" s="227" t="s">
        <v>792</v>
      </c>
      <c r="J1770" s="260" t="s">
        <v>793</v>
      </c>
    </row>
    <row r="1771" spans="1:10" ht="25.5" x14ac:dyDescent="0.2">
      <c r="A1771" s="261" t="s">
        <v>909</v>
      </c>
      <c r="B1771" s="228" t="s">
        <v>671</v>
      </c>
      <c r="C1771" s="228" t="s">
        <v>9</v>
      </c>
      <c r="D1771" s="228" t="s">
        <v>672</v>
      </c>
      <c r="E1771" s="232" t="s">
        <v>1254</v>
      </c>
      <c r="F1771" s="232"/>
      <c r="G1771" s="228" t="s">
        <v>6</v>
      </c>
      <c r="H1771" s="233">
        <v>1</v>
      </c>
      <c r="I1771" s="234">
        <v>114.2</v>
      </c>
      <c r="J1771" s="262">
        <v>114.2</v>
      </c>
    </row>
    <row r="1772" spans="1:10" ht="25.5" x14ac:dyDescent="0.2">
      <c r="A1772" s="248" t="s">
        <v>911</v>
      </c>
      <c r="B1772" s="229" t="s">
        <v>1491</v>
      </c>
      <c r="C1772" s="229" t="s">
        <v>21</v>
      </c>
      <c r="D1772" s="229" t="s">
        <v>1492</v>
      </c>
      <c r="E1772" s="235" t="s">
        <v>934</v>
      </c>
      <c r="F1772" s="235"/>
      <c r="G1772" s="229" t="s">
        <v>914</v>
      </c>
      <c r="H1772" s="236">
        <v>0.04</v>
      </c>
      <c r="I1772" s="237">
        <v>21.14</v>
      </c>
      <c r="J1772" s="249">
        <v>0.84</v>
      </c>
    </row>
    <row r="1773" spans="1:10" ht="25.5" x14ac:dyDescent="0.2">
      <c r="A1773" s="248" t="s">
        <v>911</v>
      </c>
      <c r="B1773" s="229" t="s">
        <v>1322</v>
      </c>
      <c r="C1773" s="229" t="s">
        <v>21</v>
      </c>
      <c r="D1773" s="229" t="s">
        <v>1323</v>
      </c>
      <c r="E1773" s="235" t="s">
        <v>934</v>
      </c>
      <c r="F1773" s="235"/>
      <c r="G1773" s="229" t="s">
        <v>914</v>
      </c>
      <c r="H1773" s="236">
        <v>1.5840000000000001</v>
      </c>
      <c r="I1773" s="237">
        <v>21.51</v>
      </c>
      <c r="J1773" s="249">
        <v>34.07</v>
      </c>
    </row>
    <row r="1774" spans="1:10" ht="25.5" x14ac:dyDescent="0.2">
      <c r="A1774" s="248" t="s">
        <v>911</v>
      </c>
      <c r="B1774" s="229" t="s">
        <v>1493</v>
      </c>
      <c r="C1774" s="229" t="s">
        <v>21</v>
      </c>
      <c r="D1774" s="229" t="s">
        <v>1494</v>
      </c>
      <c r="E1774" s="235" t="s">
        <v>934</v>
      </c>
      <c r="F1774" s="235"/>
      <c r="G1774" s="229" t="s">
        <v>914</v>
      </c>
      <c r="H1774" s="236">
        <v>0.04</v>
      </c>
      <c r="I1774" s="237">
        <v>26.41</v>
      </c>
      <c r="J1774" s="249">
        <v>1.05</v>
      </c>
    </row>
    <row r="1775" spans="1:10" ht="25.5" x14ac:dyDescent="0.2">
      <c r="A1775" s="248" t="s">
        <v>911</v>
      </c>
      <c r="B1775" s="229" t="s">
        <v>1633</v>
      </c>
      <c r="C1775" s="229" t="s">
        <v>21</v>
      </c>
      <c r="D1775" s="229" t="s">
        <v>1634</v>
      </c>
      <c r="E1775" s="235" t="s">
        <v>934</v>
      </c>
      <c r="F1775" s="235"/>
      <c r="G1775" s="229" t="s">
        <v>914</v>
      </c>
      <c r="H1775" s="236">
        <v>0.39600000000000002</v>
      </c>
      <c r="I1775" s="237">
        <v>23.49</v>
      </c>
      <c r="J1775" s="249">
        <v>9.3000000000000007</v>
      </c>
    </row>
    <row r="1776" spans="1:10" x14ac:dyDescent="0.2">
      <c r="A1776" s="250" t="s">
        <v>917</v>
      </c>
      <c r="B1776" s="230" t="s">
        <v>940</v>
      </c>
      <c r="C1776" s="230" t="s">
        <v>9</v>
      </c>
      <c r="D1776" s="230" t="s">
        <v>941</v>
      </c>
      <c r="E1776" s="238" t="s">
        <v>920</v>
      </c>
      <c r="F1776" s="238"/>
      <c r="G1776" s="230" t="s">
        <v>121</v>
      </c>
      <c r="H1776" s="239">
        <v>31.1</v>
      </c>
      <c r="I1776" s="240">
        <v>1.1000000000000001</v>
      </c>
      <c r="J1776" s="251">
        <v>34.21</v>
      </c>
    </row>
    <row r="1777" spans="1:10" x14ac:dyDescent="0.2">
      <c r="A1777" s="250" t="s">
        <v>917</v>
      </c>
      <c r="B1777" s="230" t="s">
        <v>942</v>
      </c>
      <c r="C1777" s="230" t="s">
        <v>9</v>
      </c>
      <c r="D1777" s="230" t="s">
        <v>943</v>
      </c>
      <c r="E1777" s="238" t="s">
        <v>920</v>
      </c>
      <c r="F1777" s="238"/>
      <c r="G1777" s="230" t="s">
        <v>102</v>
      </c>
      <c r="H1777" s="239">
        <v>5.6000000000000001E-2</v>
      </c>
      <c r="I1777" s="240">
        <v>86.11</v>
      </c>
      <c r="J1777" s="251">
        <v>4.82</v>
      </c>
    </row>
    <row r="1778" spans="1:10" ht="25.5" x14ac:dyDescent="0.2">
      <c r="A1778" s="250" t="s">
        <v>917</v>
      </c>
      <c r="B1778" s="230" t="s">
        <v>2055</v>
      </c>
      <c r="C1778" s="230" t="s">
        <v>9</v>
      </c>
      <c r="D1778" s="230" t="s">
        <v>2056</v>
      </c>
      <c r="E1778" s="238" t="s">
        <v>920</v>
      </c>
      <c r="F1778" s="238"/>
      <c r="G1778" s="230" t="s">
        <v>6</v>
      </c>
      <c r="H1778" s="239">
        <v>1</v>
      </c>
      <c r="I1778" s="240">
        <v>13.7</v>
      </c>
      <c r="J1778" s="251">
        <v>13.7</v>
      </c>
    </row>
    <row r="1779" spans="1:10" x14ac:dyDescent="0.2">
      <c r="A1779" s="250" t="s">
        <v>917</v>
      </c>
      <c r="B1779" s="230" t="s">
        <v>2057</v>
      </c>
      <c r="C1779" s="230" t="s">
        <v>9</v>
      </c>
      <c r="D1779" s="230" t="s">
        <v>2058</v>
      </c>
      <c r="E1779" s="238" t="s">
        <v>920</v>
      </c>
      <c r="F1779" s="238"/>
      <c r="G1779" s="230" t="s">
        <v>11</v>
      </c>
      <c r="H1779" s="239">
        <v>2</v>
      </c>
      <c r="I1779" s="240">
        <v>0.3</v>
      </c>
      <c r="J1779" s="251">
        <v>0.6</v>
      </c>
    </row>
    <row r="1780" spans="1:10" x14ac:dyDescent="0.2">
      <c r="A1780" s="250" t="s">
        <v>917</v>
      </c>
      <c r="B1780" s="230" t="s">
        <v>1499</v>
      </c>
      <c r="C1780" s="230" t="s">
        <v>9</v>
      </c>
      <c r="D1780" s="230" t="s">
        <v>1500</v>
      </c>
      <c r="E1780" s="238" t="s">
        <v>920</v>
      </c>
      <c r="F1780" s="238"/>
      <c r="G1780" s="230" t="s">
        <v>102</v>
      </c>
      <c r="H1780" s="239">
        <v>4.3999999999999997E-2</v>
      </c>
      <c r="I1780" s="240">
        <v>179.06</v>
      </c>
      <c r="J1780" s="251">
        <v>7.87</v>
      </c>
    </row>
    <row r="1781" spans="1:10" x14ac:dyDescent="0.2">
      <c r="A1781" s="250" t="s">
        <v>917</v>
      </c>
      <c r="B1781" s="230" t="s">
        <v>1501</v>
      </c>
      <c r="C1781" s="230" t="s">
        <v>9</v>
      </c>
      <c r="D1781" s="230" t="s">
        <v>1502</v>
      </c>
      <c r="E1781" s="238" t="s">
        <v>920</v>
      </c>
      <c r="F1781" s="238"/>
      <c r="G1781" s="230" t="s">
        <v>102</v>
      </c>
      <c r="H1781" s="239">
        <v>4.2999999999999997E-2</v>
      </c>
      <c r="I1781" s="240">
        <v>180</v>
      </c>
      <c r="J1781" s="251">
        <v>7.74</v>
      </c>
    </row>
    <row r="1782" spans="1:10" ht="25.5" x14ac:dyDescent="0.2">
      <c r="A1782" s="252"/>
      <c r="B1782" s="253"/>
      <c r="C1782" s="253"/>
      <c r="D1782" s="253"/>
      <c r="E1782" s="253" t="s">
        <v>926</v>
      </c>
      <c r="F1782" s="254">
        <v>14.106036263484048</v>
      </c>
      <c r="G1782" s="253" t="s">
        <v>927</v>
      </c>
      <c r="H1782" s="254">
        <v>16.62</v>
      </c>
      <c r="I1782" s="253" t="s">
        <v>928</v>
      </c>
      <c r="J1782" s="255">
        <v>30.73</v>
      </c>
    </row>
    <row r="1783" spans="1:10" ht="26.25" thickBot="1" x14ac:dyDescent="0.25">
      <c r="A1783" s="252"/>
      <c r="B1783" s="253"/>
      <c r="C1783" s="253"/>
      <c r="D1783" s="253"/>
      <c r="E1783" s="253" t="s">
        <v>929</v>
      </c>
      <c r="F1783" s="254">
        <v>26.12</v>
      </c>
      <c r="G1783" s="253"/>
      <c r="H1783" s="256" t="s">
        <v>930</v>
      </c>
      <c r="I1783" s="256"/>
      <c r="J1783" s="255">
        <v>140.32</v>
      </c>
    </row>
    <row r="1784" spans="1:10" ht="15" thickTop="1" x14ac:dyDescent="0.2">
      <c r="A1784" s="257"/>
      <c r="B1784" s="241"/>
      <c r="C1784" s="241"/>
      <c r="D1784" s="241"/>
      <c r="E1784" s="241"/>
      <c r="F1784" s="241"/>
      <c r="G1784" s="241"/>
      <c r="H1784" s="241"/>
      <c r="I1784" s="241"/>
      <c r="J1784" s="258"/>
    </row>
    <row r="1785" spans="1:10" ht="30" x14ac:dyDescent="0.2">
      <c r="A1785" s="259" t="s">
        <v>673</v>
      </c>
      <c r="B1785" s="227" t="s">
        <v>786</v>
      </c>
      <c r="C1785" s="227" t="s">
        <v>787</v>
      </c>
      <c r="D1785" s="227" t="s">
        <v>788</v>
      </c>
      <c r="E1785" s="231" t="s">
        <v>789</v>
      </c>
      <c r="F1785" s="231"/>
      <c r="G1785" s="227" t="s">
        <v>790</v>
      </c>
      <c r="H1785" s="227" t="s">
        <v>791</v>
      </c>
      <c r="I1785" s="227" t="s">
        <v>792</v>
      </c>
      <c r="J1785" s="260" t="s">
        <v>793</v>
      </c>
    </row>
    <row r="1786" spans="1:10" ht="25.5" x14ac:dyDescent="0.2">
      <c r="A1786" s="261" t="s">
        <v>909</v>
      </c>
      <c r="B1786" s="228" t="s">
        <v>674</v>
      </c>
      <c r="C1786" s="228" t="s">
        <v>9</v>
      </c>
      <c r="D1786" s="228" t="s">
        <v>675</v>
      </c>
      <c r="E1786" s="232" t="s">
        <v>1431</v>
      </c>
      <c r="F1786" s="232"/>
      <c r="G1786" s="228" t="s">
        <v>11</v>
      </c>
      <c r="H1786" s="233">
        <v>1</v>
      </c>
      <c r="I1786" s="234">
        <v>991.11</v>
      </c>
      <c r="J1786" s="262">
        <v>991.11</v>
      </c>
    </row>
    <row r="1787" spans="1:10" ht="25.5" x14ac:dyDescent="0.2">
      <c r="A1787" s="248" t="s">
        <v>911</v>
      </c>
      <c r="B1787" s="229" t="s">
        <v>1425</v>
      </c>
      <c r="C1787" s="229" t="s">
        <v>21</v>
      </c>
      <c r="D1787" s="229" t="s">
        <v>1426</v>
      </c>
      <c r="E1787" s="235" t="s">
        <v>934</v>
      </c>
      <c r="F1787" s="235"/>
      <c r="G1787" s="229" t="s">
        <v>914</v>
      </c>
      <c r="H1787" s="236">
        <v>7.524</v>
      </c>
      <c r="I1787" s="237">
        <v>21.66</v>
      </c>
      <c r="J1787" s="249">
        <v>162.96</v>
      </c>
    </row>
    <row r="1788" spans="1:10" ht="25.5" x14ac:dyDescent="0.2">
      <c r="A1788" s="248" t="s">
        <v>911</v>
      </c>
      <c r="B1788" s="229" t="s">
        <v>1427</v>
      </c>
      <c r="C1788" s="229" t="s">
        <v>21</v>
      </c>
      <c r="D1788" s="229" t="s">
        <v>1428</v>
      </c>
      <c r="E1788" s="235" t="s">
        <v>934</v>
      </c>
      <c r="F1788" s="235"/>
      <c r="G1788" s="229" t="s">
        <v>914</v>
      </c>
      <c r="H1788" s="236">
        <v>7.524</v>
      </c>
      <c r="I1788" s="237">
        <v>26.41</v>
      </c>
      <c r="J1788" s="249">
        <v>198.7</v>
      </c>
    </row>
    <row r="1789" spans="1:10" x14ac:dyDescent="0.2">
      <c r="A1789" s="250" t="s">
        <v>917</v>
      </c>
      <c r="B1789" s="230" t="s">
        <v>940</v>
      </c>
      <c r="C1789" s="230" t="s">
        <v>9</v>
      </c>
      <c r="D1789" s="230" t="s">
        <v>941</v>
      </c>
      <c r="E1789" s="238" t="s">
        <v>920</v>
      </c>
      <c r="F1789" s="238"/>
      <c r="G1789" s="230" t="s">
        <v>121</v>
      </c>
      <c r="H1789" s="239">
        <v>1.2</v>
      </c>
      <c r="I1789" s="240">
        <v>1.1000000000000001</v>
      </c>
      <c r="J1789" s="251">
        <v>1.32</v>
      </c>
    </row>
    <row r="1790" spans="1:10" x14ac:dyDescent="0.2">
      <c r="A1790" s="250" t="s">
        <v>917</v>
      </c>
      <c r="B1790" s="230" t="s">
        <v>942</v>
      </c>
      <c r="C1790" s="230" t="s">
        <v>9</v>
      </c>
      <c r="D1790" s="230" t="s">
        <v>943</v>
      </c>
      <c r="E1790" s="238" t="s">
        <v>920</v>
      </c>
      <c r="F1790" s="238"/>
      <c r="G1790" s="230" t="s">
        <v>102</v>
      </c>
      <c r="H1790" s="239">
        <v>3.0000000000000001E-3</v>
      </c>
      <c r="I1790" s="240">
        <v>86.11</v>
      </c>
      <c r="J1790" s="251">
        <v>0.25</v>
      </c>
    </row>
    <row r="1791" spans="1:10" x14ac:dyDescent="0.2">
      <c r="A1791" s="250" t="s">
        <v>917</v>
      </c>
      <c r="B1791" s="230" t="s">
        <v>2059</v>
      </c>
      <c r="C1791" s="230" t="s">
        <v>9</v>
      </c>
      <c r="D1791" s="230" t="s">
        <v>2060</v>
      </c>
      <c r="E1791" s="238" t="s">
        <v>920</v>
      </c>
      <c r="F1791" s="238"/>
      <c r="G1791" s="230" t="s">
        <v>11</v>
      </c>
      <c r="H1791" s="239">
        <v>1</v>
      </c>
      <c r="I1791" s="240">
        <v>102.88</v>
      </c>
      <c r="J1791" s="251">
        <v>102.88</v>
      </c>
    </row>
    <row r="1792" spans="1:10" x14ac:dyDescent="0.2">
      <c r="A1792" s="250" t="s">
        <v>917</v>
      </c>
      <c r="B1792" s="230" t="s">
        <v>2061</v>
      </c>
      <c r="C1792" s="230" t="s">
        <v>9</v>
      </c>
      <c r="D1792" s="230" t="s">
        <v>2062</v>
      </c>
      <c r="E1792" s="238" t="s">
        <v>920</v>
      </c>
      <c r="F1792" s="238"/>
      <c r="G1792" s="230" t="s">
        <v>6</v>
      </c>
      <c r="H1792" s="239">
        <v>2.1</v>
      </c>
      <c r="I1792" s="240">
        <v>250</v>
      </c>
      <c r="J1792" s="251">
        <v>525</v>
      </c>
    </row>
    <row r="1793" spans="1:10" ht="25.5" x14ac:dyDescent="0.2">
      <c r="A1793" s="252"/>
      <c r="B1793" s="253"/>
      <c r="C1793" s="253"/>
      <c r="D1793" s="253"/>
      <c r="E1793" s="253" t="s">
        <v>926</v>
      </c>
      <c r="F1793" s="254">
        <v>114.8313059444572</v>
      </c>
      <c r="G1793" s="253" t="s">
        <v>927</v>
      </c>
      <c r="H1793" s="254">
        <v>135.33000000000001</v>
      </c>
      <c r="I1793" s="253" t="s">
        <v>928</v>
      </c>
      <c r="J1793" s="255">
        <v>250.16</v>
      </c>
    </row>
    <row r="1794" spans="1:10" ht="26.25" thickBot="1" x14ac:dyDescent="0.25">
      <c r="A1794" s="252"/>
      <c r="B1794" s="253"/>
      <c r="C1794" s="253"/>
      <c r="D1794" s="253"/>
      <c r="E1794" s="253" t="s">
        <v>929</v>
      </c>
      <c r="F1794" s="254">
        <v>226.76</v>
      </c>
      <c r="G1794" s="253"/>
      <c r="H1794" s="256" t="s">
        <v>930</v>
      </c>
      <c r="I1794" s="256"/>
      <c r="J1794" s="255">
        <v>1217.8699999999999</v>
      </c>
    </row>
    <row r="1795" spans="1:10" ht="15" thickTop="1" x14ac:dyDescent="0.2">
      <c r="A1795" s="257"/>
      <c r="B1795" s="241"/>
      <c r="C1795" s="241"/>
      <c r="D1795" s="241"/>
      <c r="E1795" s="241"/>
      <c r="F1795" s="241"/>
      <c r="G1795" s="241"/>
      <c r="H1795" s="241"/>
      <c r="I1795" s="241"/>
      <c r="J1795" s="258"/>
    </row>
    <row r="1796" spans="1:10" ht="30" x14ac:dyDescent="0.2">
      <c r="A1796" s="259" t="s">
        <v>676</v>
      </c>
      <c r="B1796" s="227" t="s">
        <v>786</v>
      </c>
      <c r="C1796" s="227" t="s">
        <v>787</v>
      </c>
      <c r="D1796" s="227" t="s">
        <v>788</v>
      </c>
      <c r="E1796" s="231" t="s">
        <v>789</v>
      </c>
      <c r="F1796" s="231"/>
      <c r="G1796" s="227" t="s">
        <v>790</v>
      </c>
      <c r="H1796" s="227" t="s">
        <v>791</v>
      </c>
      <c r="I1796" s="227" t="s">
        <v>792</v>
      </c>
      <c r="J1796" s="260" t="s">
        <v>793</v>
      </c>
    </row>
    <row r="1797" spans="1:10" ht="25.5" x14ac:dyDescent="0.2">
      <c r="A1797" s="261" t="s">
        <v>909</v>
      </c>
      <c r="B1797" s="228" t="s">
        <v>677</v>
      </c>
      <c r="C1797" s="228" t="s">
        <v>9</v>
      </c>
      <c r="D1797" s="228" t="s">
        <v>678</v>
      </c>
      <c r="E1797" s="232" t="s">
        <v>1321</v>
      </c>
      <c r="F1797" s="232"/>
      <c r="G1797" s="228" t="s">
        <v>6</v>
      </c>
      <c r="H1797" s="233">
        <v>1</v>
      </c>
      <c r="I1797" s="234">
        <v>65.66</v>
      </c>
      <c r="J1797" s="262">
        <v>65.66</v>
      </c>
    </row>
    <row r="1798" spans="1:10" ht="25.5" x14ac:dyDescent="0.2">
      <c r="A1798" s="248" t="s">
        <v>911</v>
      </c>
      <c r="B1798" s="229" t="s">
        <v>1322</v>
      </c>
      <c r="C1798" s="229" t="s">
        <v>21</v>
      </c>
      <c r="D1798" s="229" t="s">
        <v>1323</v>
      </c>
      <c r="E1798" s="235" t="s">
        <v>934</v>
      </c>
      <c r="F1798" s="235"/>
      <c r="G1798" s="229" t="s">
        <v>914</v>
      </c>
      <c r="H1798" s="236">
        <v>1.532</v>
      </c>
      <c r="I1798" s="237">
        <v>21.51</v>
      </c>
      <c r="J1798" s="249">
        <v>32.950000000000003</v>
      </c>
    </row>
    <row r="1799" spans="1:10" ht="25.5" x14ac:dyDescent="0.2">
      <c r="A1799" s="248" t="s">
        <v>911</v>
      </c>
      <c r="B1799" s="229" t="s">
        <v>1324</v>
      </c>
      <c r="C1799" s="229" t="s">
        <v>21</v>
      </c>
      <c r="D1799" s="229" t="s">
        <v>1325</v>
      </c>
      <c r="E1799" s="235" t="s">
        <v>934</v>
      </c>
      <c r="F1799" s="235"/>
      <c r="G1799" s="229" t="s">
        <v>914</v>
      </c>
      <c r="H1799" s="236">
        <v>1.276</v>
      </c>
      <c r="I1799" s="237">
        <v>22.24</v>
      </c>
      <c r="J1799" s="249">
        <v>28.37</v>
      </c>
    </row>
    <row r="1800" spans="1:10" x14ac:dyDescent="0.2">
      <c r="A1800" s="250" t="s">
        <v>917</v>
      </c>
      <c r="B1800" s="230" t="s">
        <v>2063</v>
      </c>
      <c r="C1800" s="230" t="s">
        <v>9</v>
      </c>
      <c r="D1800" s="230" t="s">
        <v>2064</v>
      </c>
      <c r="E1800" s="238" t="s">
        <v>920</v>
      </c>
      <c r="F1800" s="238"/>
      <c r="G1800" s="230" t="s">
        <v>121</v>
      </c>
      <c r="H1800" s="239">
        <v>1.05</v>
      </c>
      <c r="I1800" s="240">
        <v>4.1399999999999997</v>
      </c>
      <c r="J1800" s="251">
        <v>4.34</v>
      </c>
    </row>
    <row r="1801" spans="1:10" ht="25.5" x14ac:dyDescent="0.2">
      <c r="A1801" s="252"/>
      <c r="B1801" s="253"/>
      <c r="C1801" s="253"/>
      <c r="D1801" s="253"/>
      <c r="E1801" s="253" t="s">
        <v>926</v>
      </c>
      <c r="F1801" s="254">
        <v>18.719302272205645</v>
      </c>
      <c r="G1801" s="253" t="s">
        <v>927</v>
      </c>
      <c r="H1801" s="254">
        <v>22.06</v>
      </c>
      <c r="I1801" s="253" t="s">
        <v>928</v>
      </c>
      <c r="J1801" s="255">
        <v>40.78</v>
      </c>
    </row>
    <row r="1802" spans="1:10" ht="26.25" thickBot="1" x14ac:dyDescent="0.25">
      <c r="A1802" s="252"/>
      <c r="B1802" s="253"/>
      <c r="C1802" s="253"/>
      <c r="D1802" s="253"/>
      <c r="E1802" s="253" t="s">
        <v>929</v>
      </c>
      <c r="F1802" s="254">
        <v>15.02</v>
      </c>
      <c r="G1802" s="253"/>
      <c r="H1802" s="256" t="s">
        <v>930</v>
      </c>
      <c r="I1802" s="256"/>
      <c r="J1802" s="255">
        <v>80.680000000000007</v>
      </c>
    </row>
    <row r="1803" spans="1:10" ht="15" thickTop="1" x14ac:dyDescent="0.2">
      <c r="A1803" s="257"/>
      <c r="B1803" s="241"/>
      <c r="C1803" s="241"/>
      <c r="D1803" s="241"/>
      <c r="E1803" s="241"/>
      <c r="F1803" s="241"/>
      <c r="G1803" s="241"/>
      <c r="H1803" s="241"/>
      <c r="I1803" s="241"/>
      <c r="J1803" s="258"/>
    </row>
    <row r="1804" spans="1:10" ht="30" x14ac:dyDescent="0.2">
      <c r="A1804" s="259" t="s">
        <v>679</v>
      </c>
      <c r="B1804" s="227" t="s">
        <v>786</v>
      </c>
      <c r="C1804" s="227" t="s">
        <v>787</v>
      </c>
      <c r="D1804" s="227" t="s">
        <v>788</v>
      </c>
      <c r="E1804" s="231" t="s">
        <v>789</v>
      </c>
      <c r="F1804" s="231"/>
      <c r="G1804" s="227" t="s">
        <v>790</v>
      </c>
      <c r="H1804" s="227" t="s">
        <v>791</v>
      </c>
      <c r="I1804" s="227" t="s">
        <v>792</v>
      </c>
      <c r="J1804" s="260" t="s">
        <v>793</v>
      </c>
    </row>
    <row r="1805" spans="1:10" ht="25.5" x14ac:dyDescent="0.2">
      <c r="A1805" s="261" t="s">
        <v>909</v>
      </c>
      <c r="B1805" s="228" t="s">
        <v>680</v>
      </c>
      <c r="C1805" s="228" t="s">
        <v>4</v>
      </c>
      <c r="D1805" s="228" t="s">
        <v>681</v>
      </c>
      <c r="E1805" s="232" t="s">
        <v>910</v>
      </c>
      <c r="F1805" s="232"/>
      <c r="G1805" s="228" t="s">
        <v>6</v>
      </c>
      <c r="H1805" s="233">
        <v>1</v>
      </c>
      <c r="I1805" s="234">
        <v>49.71</v>
      </c>
      <c r="J1805" s="262">
        <v>49.71</v>
      </c>
    </row>
    <row r="1806" spans="1:10" ht="25.5" x14ac:dyDescent="0.2">
      <c r="A1806" s="248" t="s">
        <v>911</v>
      </c>
      <c r="B1806" s="229" t="s">
        <v>2065</v>
      </c>
      <c r="C1806" s="229" t="s">
        <v>4</v>
      </c>
      <c r="D1806" s="229" t="s">
        <v>2066</v>
      </c>
      <c r="E1806" s="235" t="s">
        <v>910</v>
      </c>
      <c r="F1806" s="235"/>
      <c r="G1806" s="229" t="s">
        <v>102</v>
      </c>
      <c r="H1806" s="236">
        <v>2.5000000000000001E-2</v>
      </c>
      <c r="I1806" s="237">
        <v>481.16</v>
      </c>
      <c r="J1806" s="249">
        <v>12.02</v>
      </c>
    </row>
    <row r="1807" spans="1:10" ht="25.5" x14ac:dyDescent="0.2">
      <c r="A1807" s="248" t="s">
        <v>911</v>
      </c>
      <c r="B1807" s="229" t="s">
        <v>1230</v>
      </c>
      <c r="C1807" s="229" t="s">
        <v>4</v>
      </c>
      <c r="D1807" s="229" t="s">
        <v>938</v>
      </c>
      <c r="E1807" s="235" t="s">
        <v>910</v>
      </c>
      <c r="F1807" s="235"/>
      <c r="G1807" s="229" t="s">
        <v>914</v>
      </c>
      <c r="H1807" s="236">
        <v>0.87</v>
      </c>
      <c r="I1807" s="237">
        <v>22.81</v>
      </c>
      <c r="J1807" s="249">
        <v>19.84</v>
      </c>
    </row>
    <row r="1808" spans="1:10" ht="25.5" x14ac:dyDescent="0.2">
      <c r="A1808" s="248" t="s">
        <v>911</v>
      </c>
      <c r="B1808" s="229" t="s">
        <v>915</v>
      </c>
      <c r="C1808" s="229" t="s">
        <v>4</v>
      </c>
      <c r="D1808" s="229" t="s">
        <v>916</v>
      </c>
      <c r="E1808" s="235" t="s">
        <v>910</v>
      </c>
      <c r="F1808" s="235"/>
      <c r="G1808" s="229" t="s">
        <v>914</v>
      </c>
      <c r="H1808" s="236">
        <v>0.87</v>
      </c>
      <c r="I1808" s="237">
        <v>18.16</v>
      </c>
      <c r="J1808" s="249">
        <v>15.79</v>
      </c>
    </row>
    <row r="1809" spans="1:10" ht="25.5" x14ac:dyDescent="0.2">
      <c r="A1809" s="250" t="s">
        <v>917</v>
      </c>
      <c r="B1809" s="230" t="s">
        <v>2067</v>
      </c>
      <c r="C1809" s="230" t="s">
        <v>4</v>
      </c>
      <c r="D1809" s="230" t="s">
        <v>2068</v>
      </c>
      <c r="E1809" s="238" t="s">
        <v>920</v>
      </c>
      <c r="F1809" s="238"/>
      <c r="G1809" s="230" t="s">
        <v>812</v>
      </c>
      <c r="H1809" s="239">
        <v>0.16</v>
      </c>
      <c r="I1809" s="240">
        <v>12.9</v>
      </c>
      <c r="J1809" s="251">
        <v>2.06</v>
      </c>
    </row>
    <row r="1810" spans="1:10" ht="25.5" x14ac:dyDescent="0.2">
      <c r="A1810" s="252"/>
      <c r="B1810" s="253"/>
      <c r="C1810" s="253"/>
      <c r="D1810" s="253"/>
      <c r="E1810" s="253" t="s">
        <v>926</v>
      </c>
      <c r="F1810" s="254">
        <v>12.347945834289648</v>
      </c>
      <c r="G1810" s="253" t="s">
        <v>927</v>
      </c>
      <c r="H1810" s="254">
        <v>14.55</v>
      </c>
      <c r="I1810" s="253" t="s">
        <v>928</v>
      </c>
      <c r="J1810" s="255">
        <v>26.9</v>
      </c>
    </row>
    <row r="1811" spans="1:10" ht="26.25" thickBot="1" x14ac:dyDescent="0.25">
      <c r="A1811" s="252"/>
      <c r="B1811" s="253"/>
      <c r="C1811" s="253"/>
      <c r="D1811" s="253"/>
      <c r="E1811" s="253" t="s">
        <v>929</v>
      </c>
      <c r="F1811" s="254">
        <v>11.37</v>
      </c>
      <c r="G1811" s="253"/>
      <c r="H1811" s="256" t="s">
        <v>930</v>
      </c>
      <c r="I1811" s="256"/>
      <c r="J1811" s="255">
        <v>61.08</v>
      </c>
    </row>
    <row r="1812" spans="1:10" ht="15" thickTop="1" x14ac:dyDescent="0.2">
      <c r="A1812" s="257"/>
      <c r="B1812" s="241"/>
      <c r="C1812" s="241"/>
      <c r="D1812" s="241"/>
      <c r="E1812" s="241"/>
      <c r="F1812" s="241"/>
      <c r="G1812" s="241"/>
      <c r="H1812" s="241"/>
      <c r="I1812" s="241"/>
      <c r="J1812" s="258"/>
    </row>
    <row r="1813" spans="1:10" ht="30" x14ac:dyDescent="0.2">
      <c r="A1813" s="259" t="s">
        <v>682</v>
      </c>
      <c r="B1813" s="227" t="s">
        <v>786</v>
      </c>
      <c r="C1813" s="227" t="s">
        <v>787</v>
      </c>
      <c r="D1813" s="227" t="s">
        <v>788</v>
      </c>
      <c r="E1813" s="231" t="s">
        <v>789</v>
      </c>
      <c r="F1813" s="231"/>
      <c r="G1813" s="227" t="s">
        <v>790</v>
      </c>
      <c r="H1813" s="227" t="s">
        <v>791</v>
      </c>
      <c r="I1813" s="227" t="s">
        <v>792</v>
      </c>
      <c r="J1813" s="260" t="s">
        <v>793</v>
      </c>
    </row>
    <row r="1814" spans="1:10" ht="25.5" x14ac:dyDescent="0.2">
      <c r="A1814" s="261" t="s">
        <v>909</v>
      </c>
      <c r="B1814" s="228" t="s">
        <v>683</v>
      </c>
      <c r="C1814" s="228" t="s">
        <v>4</v>
      </c>
      <c r="D1814" s="228" t="s">
        <v>684</v>
      </c>
      <c r="E1814" s="232" t="s">
        <v>910</v>
      </c>
      <c r="F1814" s="232"/>
      <c r="G1814" s="228" t="s">
        <v>6</v>
      </c>
      <c r="H1814" s="233">
        <v>1</v>
      </c>
      <c r="I1814" s="234">
        <v>40.72</v>
      </c>
      <c r="J1814" s="262">
        <v>40.72</v>
      </c>
    </row>
    <row r="1815" spans="1:10" ht="25.5" x14ac:dyDescent="0.2">
      <c r="A1815" s="248" t="s">
        <v>911</v>
      </c>
      <c r="B1815" s="229" t="s">
        <v>1235</v>
      </c>
      <c r="C1815" s="229" t="s">
        <v>4</v>
      </c>
      <c r="D1815" s="229" t="s">
        <v>1236</v>
      </c>
      <c r="E1815" s="235" t="s">
        <v>910</v>
      </c>
      <c r="F1815" s="235"/>
      <c r="G1815" s="229" t="s">
        <v>914</v>
      </c>
      <c r="H1815" s="236">
        <v>0.7</v>
      </c>
      <c r="I1815" s="237">
        <v>18.21</v>
      </c>
      <c r="J1815" s="249">
        <v>12.74</v>
      </c>
    </row>
    <row r="1816" spans="1:10" ht="25.5" x14ac:dyDescent="0.2">
      <c r="A1816" s="248" t="s">
        <v>911</v>
      </c>
      <c r="B1816" s="229" t="s">
        <v>2065</v>
      </c>
      <c r="C1816" s="229" t="s">
        <v>4</v>
      </c>
      <c r="D1816" s="229" t="s">
        <v>2066</v>
      </c>
      <c r="E1816" s="235" t="s">
        <v>910</v>
      </c>
      <c r="F1816" s="235"/>
      <c r="G1816" s="229" t="s">
        <v>102</v>
      </c>
      <c r="H1816" s="236">
        <v>2.5000000000000001E-2</v>
      </c>
      <c r="I1816" s="237">
        <v>481.16</v>
      </c>
      <c r="J1816" s="249">
        <v>12.02</v>
      </c>
    </row>
    <row r="1817" spans="1:10" ht="25.5" x14ac:dyDescent="0.2">
      <c r="A1817" s="248" t="s">
        <v>911</v>
      </c>
      <c r="B1817" s="229" t="s">
        <v>1230</v>
      </c>
      <c r="C1817" s="229" t="s">
        <v>4</v>
      </c>
      <c r="D1817" s="229" t="s">
        <v>938</v>
      </c>
      <c r="E1817" s="235" t="s">
        <v>910</v>
      </c>
      <c r="F1817" s="235"/>
      <c r="G1817" s="229" t="s">
        <v>914</v>
      </c>
      <c r="H1817" s="236">
        <v>0.7</v>
      </c>
      <c r="I1817" s="237">
        <v>22.81</v>
      </c>
      <c r="J1817" s="249">
        <v>15.96</v>
      </c>
    </row>
    <row r="1818" spans="1:10" ht="25.5" x14ac:dyDescent="0.2">
      <c r="A1818" s="252"/>
      <c r="B1818" s="253"/>
      <c r="C1818" s="253"/>
      <c r="D1818" s="253"/>
      <c r="E1818" s="253" t="s">
        <v>926</v>
      </c>
      <c r="F1818" s="254">
        <v>10.117053018131742</v>
      </c>
      <c r="G1818" s="253" t="s">
        <v>927</v>
      </c>
      <c r="H1818" s="254">
        <v>11.92</v>
      </c>
      <c r="I1818" s="253" t="s">
        <v>928</v>
      </c>
      <c r="J1818" s="255">
        <v>22.04</v>
      </c>
    </row>
    <row r="1819" spans="1:10" ht="26.25" thickBot="1" x14ac:dyDescent="0.25">
      <c r="A1819" s="252"/>
      <c r="B1819" s="253"/>
      <c r="C1819" s="253"/>
      <c r="D1819" s="253"/>
      <c r="E1819" s="253" t="s">
        <v>929</v>
      </c>
      <c r="F1819" s="254">
        <v>9.31</v>
      </c>
      <c r="G1819" s="253"/>
      <c r="H1819" s="256" t="s">
        <v>930</v>
      </c>
      <c r="I1819" s="256"/>
      <c r="J1819" s="255">
        <v>50.03</v>
      </c>
    </row>
    <row r="1820" spans="1:10" ht="15" thickTop="1" x14ac:dyDescent="0.2">
      <c r="A1820" s="257"/>
      <c r="B1820" s="241"/>
      <c r="C1820" s="241"/>
      <c r="D1820" s="241"/>
      <c r="E1820" s="241"/>
      <c r="F1820" s="241"/>
      <c r="G1820" s="241"/>
      <c r="H1820" s="241"/>
      <c r="I1820" s="241"/>
      <c r="J1820" s="258"/>
    </row>
    <row r="1821" spans="1:10" ht="30" x14ac:dyDescent="0.2">
      <c r="A1821" s="259" t="s">
        <v>685</v>
      </c>
      <c r="B1821" s="227" t="s">
        <v>786</v>
      </c>
      <c r="C1821" s="227" t="s">
        <v>787</v>
      </c>
      <c r="D1821" s="227" t="s">
        <v>788</v>
      </c>
      <c r="E1821" s="231" t="s">
        <v>789</v>
      </c>
      <c r="F1821" s="231"/>
      <c r="G1821" s="227" t="s">
        <v>790</v>
      </c>
      <c r="H1821" s="227" t="s">
        <v>791</v>
      </c>
      <c r="I1821" s="227" t="s">
        <v>792</v>
      </c>
      <c r="J1821" s="260" t="s">
        <v>793</v>
      </c>
    </row>
    <row r="1822" spans="1:10" ht="25.5" x14ac:dyDescent="0.2">
      <c r="A1822" s="261" t="s">
        <v>909</v>
      </c>
      <c r="B1822" s="228" t="s">
        <v>686</v>
      </c>
      <c r="C1822" s="228" t="s">
        <v>4</v>
      </c>
      <c r="D1822" s="228" t="s">
        <v>687</v>
      </c>
      <c r="E1822" s="232" t="s">
        <v>910</v>
      </c>
      <c r="F1822" s="232"/>
      <c r="G1822" s="228" t="s">
        <v>6</v>
      </c>
      <c r="H1822" s="233">
        <v>1</v>
      </c>
      <c r="I1822" s="234">
        <v>11.67</v>
      </c>
      <c r="J1822" s="262">
        <v>11.67</v>
      </c>
    </row>
    <row r="1823" spans="1:10" ht="25.5" x14ac:dyDescent="0.2">
      <c r="A1823" s="248" t="s">
        <v>911</v>
      </c>
      <c r="B1823" s="229" t="s">
        <v>1230</v>
      </c>
      <c r="C1823" s="229" t="s">
        <v>4</v>
      </c>
      <c r="D1823" s="229" t="s">
        <v>938</v>
      </c>
      <c r="E1823" s="235" t="s">
        <v>910</v>
      </c>
      <c r="F1823" s="235"/>
      <c r="G1823" s="229" t="s">
        <v>914</v>
      </c>
      <c r="H1823" s="236">
        <v>0.23</v>
      </c>
      <c r="I1823" s="237">
        <v>22.81</v>
      </c>
      <c r="J1823" s="249">
        <v>5.24</v>
      </c>
    </row>
    <row r="1824" spans="1:10" ht="25.5" x14ac:dyDescent="0.2">
      <c r="A1824" s="248" t="s">
        <v>911</v>
      </c>
      <c r="B1824" s="229" t="s">
        <v>915</v>
      </c>
      <c r="C1824" s="229" t="s">
        <v>4</v>
      </c>
      <c r="D1824" s="229" t="s">
        <v>916</v>
      </c>
      <c r="E1824" s="235" t="s">
        <v>910</v>
      </c>
      <c r="F1824" s="235"/>
      <c r="G1824" s="229" t="s">
        <v>914</v>
      </c>
      <c r="H1824" s="236">
        <v>0.23</v>
      </c>
      <c r="I1824" s="237">
        <v>18.16</v>
      </c>
      <c r="J1824" s="249">
        <v>4.17</v>
      </c>
    </row>
    <row r="1825" spans="1:10" ht="25.5" x14ac:dyDescent="0.2">
      <c r="A1825" s="248" t="s">
        <v>911</v>
      </c>
      <c r="B1825" s="229" t="s">
        <v>2069</v>
      </c>
      <c r="C1825" s="229" t="s">
        <v>4</v>
      </c>
      <c r="D1825" s="229" t="s">
        <v>2070</v>
      </c>
      <c r="E1825" s="235" t="s">
        <v>910</v>
      </c>
      <c r="F1825" s="235"/>
      <c r="G1825" s="229" t="s">
        <v>102</v>
      </c>
      <c r="H1825" s="236">
        <v>3.0000000000000001E-3</v>
      </c>
      <c r="I1825" s="237">
        <v>754.3</v>
      </c>
      <c r="J1825" s="249">
        <v>2.2599999999999998</v>
      </c>
    </row>
    <row r="1826" spans="1:10" ht="25.5" x14ac:dyDescent="0.2">
      <c r="A1826" s="252"/>
      <c r="B1826" s="253"/>
      <c r="C1826" s="253"/>
      <c r="D1826" s="253"/>
      <c r="E1826" s="253" t="s">
        <v>926</v>
      </c>
      <c r="F1826" s="254">
        <v>3.1351847601560707</v>
      </c>
      <c r="G1826" s="253" t="s">
        <v>927</v>
      </c>
      <c r="H1826" s="254">
        <v>3.69</v>
      </c>
      <c r="I1826" s="253" t="s">
        <v>928</v>
      </c>
      <c r="J1826" s="255">
        <v>6.83</v>
      </c>
    </row>
    <row r="1827" spans="1:10" ht="26.25" thickBot="1" x14ac:dyDescent="0.25">
      <c r="A1827" s="252"/>
      <c r="B1827" s="253"/>
      <c r="C1827" s="253"/>
      <c r="D1827" s="253"/>
      <c r="E1827" s="253" t="s">
        <v>929</v>
      </c>
      <c r="F1827" s="254">
        <v>2.67</v>
      </c>
      <c r="G1827" s="253"/>
      <c r="H1827" s="256" t="s">
        <v>930</v>
      </c>
      <c r="I1827" s="256"/>
      <c r="J1827" s="255">
        <v>14.34</v>
      </c>
    </row>
    <row r="1828" spans="1:10" ht="15" thickTop="1" x14ac:dyDescent="0.2">
      <c r="A1828" s="257"/>
      <c r="B1828" s="241"/>
      <c r="C1828" s="241"/>
      <c r="D1828" s="241"/>
      <c r="E1828" s="241"/>
      <c r="F1828" s="241"/>
      <c r="G1828" s="241"/>
      <c r="H1828" s="241"/>
      <c r="I1828" s="241"/>
      <c r="J1828" s="258"/>
    </row>
    <row r="1829" spans="1:10" ht="30" x14ac:dyDescent="0.2">
      <c r="A1829" s="259" t="s">
        <v>690</v>
      </c>
      <c r="B1829" s="227" t="s">
        <v>786</v>
      </c>
      <c r="C1829" s="227" t="s">
        <v>787</v>
      </c>
      <c r="D1829" s="227" t="s">
        <v>788</v>
      </c>
      <c r="E1829" s="231" t="s">
        <v>789</v>
      </c>
      <c r="F1829" s="231"/>
      <c r="G1829" s="227" t="s">
        <v>790</v>
      </c>
      <c r="H1829" s="227" t="s">
        <v>791</v>
      </c>
      <c r="I1829" s="227" t="s">
        <v>792</v>
      </c>
      <c r="J1829" s="260" t="s">
        <v>793</v>
      </c>
    </row>
    <row r="1830" spans="1:10" ht="25.5" x14ac:dyDescent="0.2">
      <c r="A1830" s="261" t="s">
        <v>909</v>
      </c>
      <c r="B1830" s="228" t="s">
        <v>691</v>
      </c>
      <c r="C1830" s="228" t="s">
        <v>9</v>
      </c>
      <c r="D1830" s="228" t="s">
        <v>692</v>
      </c>
      <c r="E1830" s="232" t="s">
        <v>1656</v>
      </c>
      <c r="F1830" s="232"/>
      <c r="G1830" s="228" t="s">
        <v>11</v>
      </c>
      <c r="H1830" s="233">
        <v>1</v>
      </c>
      <c r="I1830" s="234">
        <v>395.94</v>
      </c>
      <c r="J1830" s="262">
        <v>395.94</v>
      </c>
    </row>
    <row r="1831" spans="1:10" ht="25.5" x14ac:dyDescent="0.2">
      <c r="A1831" s="248" t="s">
        <v>911</v>
      </c>
      <c r="B1831" s="229" t="s">
        <v>932</v>
      </c>
      <c r="C1831" s="229" t="s">
        <v>21</v>
      </c>
      <c r="D1831" s="229" t="s">
        <v>933</v>
      </c>
      <c r="E1831" s="235" t="s">
        <v>934</v>
      </c>
      <c r="F1831" s="235"/>
      <c r="G1831" s="229" t="s">
        <v>914</v>
      </c>
      <c r="H1831" s="236">
        <v>0.63200000000000001</v>
      </c>
      <c r="I1831" s="237">
        <v>22.03</v>
      </c>
      <c r="J1831" s="249">
        <v>13.92</v>
      </c>
    </row>
    <row r="1832" spans="1:10" ht="25.5" x14ac:dyDescent="0.2">
      <c r="A1832" s="248" t="s">
        <v>911</v>
      </c>
      <c r="B1832" s="229" t="s">
        <v>935</v>
      </c>
      <c r="C1832" s="229" t="s">
        <v>21</v>
      </c>
      <c r="D1832" s="229" t="s">
        <v>936</v>
      </c>
      <c r="E1832" s="235" t="s">
        <v>934</v>
      </c>
      <c r="F1832" s="235"/>
      <c r="G1832" s="229" t="s">
        <v>914</v>
      </c>
      <c r="H1832" s="236">
        <v>0.442</v>
      </c>
      <c r="I1832" s="237">
        <v>26.91</v>
      </c>
      <c r="J1832" s="249">
        <v>11.89</v>
      </c>
    </row>
    <row r="1833" spans="1:10" x14ac:dyDescent="0.2">
      <c r="A1833" s="250" t="s">
        <v>917</v>
      </c>
      <c r="B1833" s="230" t="s">
        <v>952</v>
      </c>
      <c r="C1833" s="230" t="s">
        <v>9</v>
      </c>
      <c r="D1833" s="230" t="s">
        <v>953</v>
      </c>
      <c r="E1833" s="238" t="s">
        <v>920</v>
      </c>
      <c r="F1833" s="238"/>
      <c r="G1833" s="230" t="s">
        <v>109</v>
      </c>
      <c r="H1833" s="239">
        <v>0.15</v>
      </c>
      <c r="I1833" s="240">
        <v>0.9</v>
      </c>
      <c r="J1833" s="251">
        <v>0.13</v>
      </c>
    </row>
    <row r="1834" spans="1:10" ht="25.5" x14ac:dyDescent="0.2">
      <c r="A1834" s="250" t="s">
        <v>917</v>
      </c>
      <c r="B1834" s="230" t="s">
        <v>2071</v>
      </c>
      <c r="C1834" s="230" t="s">
        <v>9</v>
      </c>
      <c r="D1834" s="230" t="s">
        <v>2072</v>
      </c>
      <c r="E1834" s="238" t="s">
        <v>920</v>
      </c>
      <c r="F1834" s="238"/>
      <c r="G1834" s="230" t="s">
        <v>11</v>
      </c>
      <c r="H1834" s="239">
        <v>1</v>
      </c>
      <c r="I1834" s="240">
        <v>370</v>
      </c>
      <c r="J1834" s="251">
        <v>370</v>
      </c>
    </row>
    <row r="1835" spans="1:10" ht="25.5" x14ac:dyDescent="0.2">
      <c r="A1835" s="252"/>
      <c r="B1835" s="253"/>
      <c r="C1835" s="253"/>
      <c r="D1835" s="253"/>
      <c r="E1835" s="253" t="s">
        <v>926</v>
      </c>
      <c r="F1835" s="254">
        <v>8.1983015836584805</v>
      </c>
      <c r="G1835" s="253" t="s">
        <v>927</v>
      </c>
      <c r="H1835" s="254">
        <v>9.66</v>
      </c>
      <c r="I1835" s="253" t="s">
        <v>928</v>
      </c>
      <c r="J1835" s="255">
        <v>17.86</v>
      </c>
    </row>
    <row r="1836" spans="1:10" ht="26.25" thickBot="1" x14ac:dyDescent="0.25">
      <c r="A1836" s="252"/>
      <c r="B1836" s="253"/>
      <c r="C1836" s="253"/>
      <c r="D1836" s="253"/>
      <c r="E1836" s="253" t="s">
        <v>929</v>
      </c>
      <c r="F1836" s="254">
        <v>90.59</v>
      </c>
      <c r="G1836" s="253"/>
      <c r="H1836" s="256" t="s">
        <v>930</v>
      </c>
      <c r="I1836" s="256"/>
      <c r="J1836" s="255">
        <v>486.53</v>
      </c>
    </row>
    <row r="1837" spans="1:10" ht="15" thickTop="1" x14ac:dyDescent="0.2">
      <c r="A1837" s="257"/>
      <c r="B1837" s="241"/>
      <c r="C1837" s="241"/>
      <c r="D1837" s="241"/>
      <c r="E1837" s="241"/>
      <c r="F1837" s="241"/>
      <c r="G1837" s="241"/>
      <c r="H1837" s="241"/>
      <c r="I1837" s="241"/>
      <c r="J1837" s="258"/>
    </row>
    <row r="1838" spans="1:10" ht="30" x14ac:dyDescent="0.2">
      <c r="A1838" s="259" t="s">
        <v>693</v>
      </c>
      <c r="B1838" s="227" t="s">
        <v>786</v>
      </c>
      <c r="C1838" s="227" t="s">
        <v>787</v>
      </c>
      <c r="D1838" s="227" t="s">
        <v>788</v>
      </c>
      <c r="E1838" s="231" t="s">
        <v>789</v>
      </c>
      <c r="F1838" s="231"/>
      <c r="G1838" s="227" t="s">
        <v>790</v>
      </c>
      <c r="H1838" s="227" t="s">
        <v>791</v>
      </c>
      <c r="I1838" s="227" t="s">
        <v>792</v>
      </c>
      <c r="J1838" s="260" t="s">
        <v>793</v>
      </c>
    </row>
    <row r="1839" spans="1:10" ht="25.5" x14ac:dyDescent="0.2">
      <c r="A1839" s="261" t="s">
        <v>909</v>
      </c>
      <c r="B1839" s="228" t="s">
        <v>694</v>
      </c>
      <c r="C1839" s="228" t="s">
        <v>9</v>
      </c>
      <c r="D1839" s="228" t="s">
        <v>695</v>
      </c>
      <c r="E1839" s="232" t="s">
        <v>2073</v>
      </c>
      <c r="F1839" s="232"/>
      <c r="G1839" s="228" t="s">
        <v>11</v>
      </c>
      <c r="H1839" s="233">
        <v>1</v>
      </c>
      <c r="I1839" s="234">
        <v>2001.03</v>
      </c>
      <c r="J1839" s="262">
        <v>2001.03</v>
      </c>
    </row>
    <row r="1840" spans="1:10" ht="25.5" x14ac:dyDescent="0.2">
      <c r="A1840" s="248" t="s">
        <v>911</v>
      </c>
      <c r="B1840" s="229" t="s">
        <v>932</v>
      </c>
      <c r="C1840" s="229" t="s">
        <v>21</v>
      </c>
      <c r="D1840" s="229" t="s">
        <v>933</v>
      </c>
      <c r="E1840" s="235" t="s">
        <v>934</v>
      </c>
      <c r="F1840" s="235"/>
      <c r="G1840" s="229" t="s">
        <v>914</v>
      </c>
      <c r="H1840" s="236">
        <v>6.6289999999999996</v>
      </c>
      <c r="I1840" s="237">
        <v>22.03</v>
      </c>
      <c r="J1840" s="249">
        <v>146.03</v>
      </c>
    </row>
    <row r="1841" spans="1:10" ht="25.5" x14ac:dyDescent="0.2">
      <c r="A1841" s="248" t="s">
        <v>911</v>
      </c>
      <c r="B1841" s="229" t="s">
        <v>935</v>
      </c>
      <c r="C1841" s="229" t="s">
        <v>21</v>
      </c>
      <c r="D1841" s="229" t="s">
        <v>936</v>
      </c>
      <c r="E1841" s="235" t="s">
        <v>934</v>
      </c>
      <c r="F1841" s="235"/>
      <c r="G1841" s="229" t="s">
        <v>914</v>
      </c>
      <c r="H1841" s="236">
        <v>6.6289999999999996</v>
      </c>
      <c r="I1841" s="237">
        <v>26.91</v>
      </c>
      <c r="J1841" s="249">
        <v>178.38</v>
      </c>
    </row>
    <row r="1842" spans="1:10" x14ac:dyDescent="0.2">
      <c r="A1842" s="250" t="s">
        <v>917</v>
      </c>
      <c r="B1842" s="230" t="s">
        <v>2074</v>
      </c>
      <c r="C1842" s="230" t="s">
        <v>9</v>
      </c>
      <c r="D1842" s="230" t="s">
        <v>2075</v>
      </c>
      <c r="E1842" s="238" t="s">
        <v>920</v>
      </c>
      <c r="F1842" s="238"/>
      <c r="G1842" s="230" t="s">
        <v>11</v>
      </c>
      <c r="H1842" s="239">
        <v>6</v>
      </c>
      <c r="I1842" s="240">
        <v>39.99</v>
      </c>
      <c r="J1842" s="251">
        <v>239.94</v>
      </c>
    </row>
    <row r="1843" spans="1:10" x14ac:dyDescent="0.2">
      <c r="A1843" s="250" t="s">
        <v>917</v>
      </c>
      <c r="B1843" s="230" t="s">
        <v>2076</v>
      </c>
      <c r="C1843" s="230" t="s">
        <v>9</v>
      </c>
      <c r="D1843" s="230" t="s">
        <v>2077</v>
      </c>
      <c r="E1843" s="238" t="s">
        <v>920</v>
      </c>
      <c r="F1843" s="238"/>
      <c r="G1843" s="230" t="s">
        <v>11</v>
      </c>
      <c r="H1843" s="239">
        <v>1</v>
      </c>
      <c r="I1843" s="240">
        <v>49.25</v>
      </c>
      <c r="J1843" s="251">
        <v>49.25</v>
      </c>
    </row>
    <row r="1844" spans="1:10" ht="25.5" x14ac:dyDescent="0.2">
      <c r="A1844" s="250" t="s">
        <v>917</v>
      </c>
      <c r="B1844" s="230" t="s">
        <v>2078</v>
      </c>
      <c r="C1844" s="230" t="s">
        <v>9</v>
      </c>
      <c r="D1844" s="230" t="s">
        <v>2079</v>
      </c>
      <c r="E1844" s="238" t="s">
        <v>920</v>
      </c>
      <c r="F1844" s="238"/>
      <c r="G1844" s="230" t="s">
        <v>11</v>
      </c>
      <c r="H1844" s="239">
        <v>12</v>
      </c>
      <c r="I1844" s="240">
        <v>11.15</v>
      </c>
      <c r="J1844" s="251">
        <v>133.80000000000001</v>
      </c>
    </row>
    <row r="1845" spans="1:10" x14ac:dyDescent="0.2">
      <c r="A1845" s="250" t="s">
        <v>917</v>
      </c>
      <c r="B1845" s="230" t="s">
        <v>2080</v>
      </c>
      <c r="C1845" s="230" t="s">
        <v>9</v>
      </c>
      <c r="D1845" s="230" t="s">
        <v>2081</v>
      </c>
      <c r="E1845" s="238" t="s">
        <v>920</v>
      </c>
      <c r="F1845" s="238"/>
      <c r="G1845" s="230" t="s">
        <v>11</v>
      </c>
      <c r="H1845" s="239">
        <v>1</v>
      </c>
      <c r="I1845" s="240">
        <v>184.9</v>
      </c>
      <c r="J1845" s="251">
        <v>184.9</v>
      </c>
    </row>
    <row r="1846" spans="1:10" x14ac:dyDescent="0.2">
      <c r="A1846" s="250" t="s">
        <v>917</v>
      </c>
      <c r="B1846" s="230" t="s">
        <v>966</v>
      </c>
      <c r="C1846" s="230" t="s">
        <v>9</v>
      </c>
      <c r="D1846" s="230" t="s">
        <v>967</v>
      </c>
      <c r="E1846" s="238" t="s">
        <v>920</v>
      </c>
      <c r="F1846" s="238"/>
      <c r="G1846" s="230" t="s">
        <v>11</v>
      </c>
      <c r="H1846" s="239">
        <v>1</v>
      </c>
      <c r="I1846" s="240">
        <v>57.31</v>
      </c>
      <c r="J1846" s="251">
        <v>57.31</v>
      </c>
    </row>
    <row r="1847" spans="1:10" ht="25.5" x14ac:dyDescent="0.2">
      <c r="A1847" s="250" t="s">
        <v>917</v>
      </c>
      <c r="B1847" s="230" t="s">
        <v>2082</v>
      </c>
      <c r="C1847" s="230" t="s">
        <v>9</v>
      </c>
      <c r="D1847" s="230" t="s">
        <v>2083</v>
      </c>
      <c r="E1847" s="238" t="s">
        <v>920</v>
      </c>
      <c r="F1847" s="238"/>
      <c r="G1847" s="230" t="s">
        <v>109</v>
      </c>
      <c r="H1847" s="239">
        <v>5.8</v>
      </c>
      <c r="I1847" s="240">
        <v>32.630000000000003</v>
      </c>
      <c r="J1847" s="251">
        <v>189.25</v>
      </c>
    </row>
    <row r="1848" spans="1:10" x14ac:dyDescent="0.2">
      <c r="A1848" s="250" t="s">
        <v>917</v>
      </c>
      <c r="B1848" s="230" t="s">
        <v>2084</v>
      </c>
      <c r="C1848" s="230" t="s">
        <v>9</v>
      </c>
      <c r="D1848" s="230" t="s">
        <v>2085</v>
      </c>
      <c r="E1848" s="238" t="s">
        <v>920</v>
      </c>
      <c r="F1848" s="238"/>
      <c r="G1848" s="230" t="s">
        <v>109</v>
      </c>
      <c r="H1848" s="239">
        <v>3.2</v>
      </c>
      <c r="I1848" s="240">
        <v>12.97</v>
      </c>
      <c r="J1848" s="251">
        <v>41.5</v>
      </c>
    </row>
    <row r="1849" spans="1:10" ht="25.5" x14ac:dyDescent="0.2">
      <c r="A1849" s="250" t="s">
        <v>917</v>
      </c>
      <c r="B1849" s="230" t="s">
        <v>2086</v>
      </c>
      <c r="C1849" s="230" t="s">
        <v>9</v>
      </c>
      <c r="D1849" s="230" t="s">
        <v>2087</v>
      </c>
      <c r="E1849" s="238" t="s">
        <v>920</v>
      </c>
      <c r="F1849" s="238"/>
      <c r="G1849" s="230" t="s">
        <v>11</v>
      </c>
      <c r="H1849" s="239">
        <v>1</v>
      </c>
      <c r="I1849" s="240">
        <v>780.67</v>
      </c>
      <c r="J1849" s="251">
        <v>780.67</v>
      </c>
    </row>
    <row r="1850" spans="1:10" ht="25.5" x14ac:dyDescent="0.2">
      <c r="A1850" s="252"/>
      <c r="B1850" s="253"/>
      <c r="C1850" s="253"/>
      <c r="D1850" s="253"/>
      <c r="E1850" s="253" t="s">
        <v>926</v>
      </c>
      <c r="F1850" s="254">
        <v>103.88340601331191</v>
      </c>
      <c r="G1850" s="253" t="s">
        <v>927</v>
      </c>
      <c r="H1850" s="254">
        <v>122.43</v>
      </c>
      <c r="I1850" s="253" t="s">
        <v>928</v>
      </c>
      <c r="J1850" s="255">
        <v>226.31</v>
      </c>
    </row>
    <row r="1851" spans="1:10" ht="26.25" thickBot="1" x14ac:dyDescent="0.25">
      <c r="A1851" s="252"/>
      <c r="B1851" s="253"/>
      <c r="C1851" s="253"/>
      <c r="D1851" s="253"/>
      <c r="E1851" s="253" t="s">
        <v>929</v>
      </c>
      <c r="F1851" s="254">
        <v>457.83</v>
      </c>
      <c r="G1851" s="253"/>
      <c r="H1851" s="256" t="s">
        <v>930</v>
      </c>
      <c r="I1851" s="256"/>
      <c r="J1851" s="255">
        <v>2458.86</v>
      </c>
    </row>
    <row r="1852" spans="1:10" ht="15" thickTop="1" x14ac:dyDescent="0.2">
      <c r="A1852" s="257"/>
      <c r="B1852" s="241"/>
      <c r="C1852" s="241"/>
      <c r="D1852" s="241"/>
      <c r="E1852" s="241"/>
      <c r="F1852" s="241"/>
      <c r="G1852" s="241"/>
      <c r="H1852" s="241"/>
      <c r="I1852" s="241"/>
      <c r="J1852" s="258"/>
    </row>
    <row r="1853" spans="1:10" ht="30" x14ac:dyDescent="0.2">
      <c r="A1853" s="259" t="s">
        <v>696</v>
      </c>
      <c r="B1853" s="227" t="s">
        <v>786</v>
      </c>
      <c r="C1853" s="227" t="s">
        <v>787</v>
      </c>
      <c r="D1853" s="227" t="s">
        <v>788</v>
      </c>
      <c r="E1853" s="231" t="s">
        <v>789</v>
      </c>
      <c r="F1853" s="231"/>
      <c r="G1853" s="227" t="s">
        <v>790</v>
      </c>
      <c r="H1853" s="227" t="s">
        <v>791</v>
      </c>
      <c r="I1853" s="227" t="s">
        <v>792</v>
      </c>
      <c r="J1853" s="260" t="s">
        <v>793</v>
      </c>
    </row>
    <row r="1854" spans="1:10" ht="25.5" x14ac:dyDescent="0.2">
      <c r="A1854" s="261" t="s">
        <v>909</v>
      </c>
      <c r="B1854" s="228" t="s">
        <v>697</v>
      </c>
      <c r="C1854" s="228" t="s">
        <v>4</v>
      </c>
      <c r="D1854" s="228" t="s">
        <v>698</v>
      </c>
      <c r="E1854" s="232" t="s">
        <v>910</v>
      </c>
      <c r="F1854" s="232"/>
      <c r="G1854" s="228" t="s">
        <v>15</v>
      </c>
      <c r="H1854" s="233">
        <v>1</v>
      </c>
      <c r="I1854" s="234">
        <v>580.04</v>
      </c>
      <c r="J1854" s="262">
        <v>580.04</v>
      </c>
    </row>
    <row r="1855" spans="1:10" ht="25.5" x14ac:dyDescent="0.2">
      <c r="A1855" s="248" t="s">
        <v>911</v>
      </c>
      <c r="B1855" s="229" t="s">
        <v>1505</v>
      </c>
      <c r="C1855" s="229" t="s">
        <v>4</v>
      </c>
      <c r="D1855" s="229" t="s">
        <v>936</v>
      </c>
      <c r="E1855" s="235" t="s">
        <v>910</v>
      </c>
      <c r="F1855" s="235"/>
      <c r="G1855" s="229" t="s">
        <v>914</v>
      </c>
      <c r="H1855" s="236">
        <v>10</v>
      </c>
      <c r="I1855" s="237">
        <v>23.04</v>
      </c>
      <c r="J1855" s="249">
        <v>230.4</v>
      </c>
    </row>
    <row r="1856" spans="1:10" ht="25.5" x14ac:dyDescent="0.2">
      <c r="A1856" s="248" t="s">
        <v>911</v>
      </c>
      <c r="B1856" s="229" t="s">
        <v>1513</v>
      </c>
      <c r="C1856" s="229" t="s">
        <v>4</v>
      </c>
      <c r="D1856" s="229" t="s">
        <v>933</v>
      </c>
      <c r="E1856" s="235" t="s">
        <v>910</v>
      </c>
      <c r="F1856" s="235"/>
      <c r="G1856" s="229" t="s">
        <v>914</v>
      </c>
      <c r="H1856" s="236">
        <v>10</v>
      </c>
      <c r="I1856" s="237">
        <v>18.45</v>
      </c>
      <c r="J1856" s="249">
        <v>184.5</v>
      </c>
    </row>
    <row r="1857" spans="1:10" x14ac:dyDescent="0.2">
      <c r="A1857" s="250" t="s">
        <v>917</v>
      </c>
      <c r="B1857" s="230" t="s">
        <v>2088</v>
      </c>
      <c r="C1857" s="230" t="s">
        <v>4</v>
      </c>
      <c r="D1857" s="230" t="s">
        <v>2089</v>
      </c>
      <c r="E1857" s="238" t="s">
        <v>920</v>
      </c>
      <c r="F1857" s="238"/>
      <c r="G1857" s="230" t="s">
        <v>109</v>
      </c>
      <c r="H1857" s="239">
        <v>1.3</v>
      </c>
      <c r="I1857" s="240">
        <v>20</v>
      </c>
      <c r="J1857" s="251">
        <v>26</v>
      </c>
    </row>
    <row r="1858" spans="1:10" x14ac:dyDescent="0.2">
      <c r="A1858" s="250" t="s">
        <v>917</v>
      </c>
      <c r="B1858" s="230" t="s">
        <v>1518</v>
      </c>
      <c r="C1858" s="230" t="s">
        <v>4</v>
      </c>
      <c r="D1858" s="230" t="s">
        <v>1519</v>
      </c>
      <c r="E1858" s="238" t="s">
        <v>920</v>
      </c>
      <c r="F1858" s="238"/>
      <c r="G1858" s="230" t="s">
        <v>11</v>
      </c>
      <c r="H1858" s="239">
        <v>1</v>
      </c>
      <c r="I1858" s="240">
        <v>2</v>
      </c>
      <c r="J1858" s="251">
        <v>2</v>
      </c>
    </row>
    <row r="1859" spans="1:10" x14ac:dyDescent="0.2">
      <c r="A1859" s="250" t="s">
        <v>917</v>
      </c>
      <c r="B1859" s="230" t="s">
        <v>2090</v>
      </c>
      <c r="C1859" s="230" t="s">
        <v>4</v>
      </c>
      <c r="D1859" s="230" t="s">
        <v>2091</v>
      </c>
      <c r="E1859" s="238" t="s">
        <v>920</v>
      </c>
      <c r="F1859" s="238"/>
      <c r="G1859" s="230" t="s">
        <v>11</v>
      </c>
      <c r="H1859" s="239">
        <v>0.1</v>
      </c>
      <c r="I1859" s="240">
        <v>3.11</v>
      </c>
      <c r="J1859" s="251">
        <v>0.31</v>
      </c>
    </row>
    <row r="1860" spans="1:10" x14ac:dyDescent="0.2">
      <c r="A1860" s="250" t="s">
        <v>917</v>
      </c>
      <c r="B1860" s="230" t="s">
        <v>1520</v>
      </c>
      <c r="C1860" s="230" t="s">
        <v>4</v>
      </c>
      <c r="D1860" s="230" t="s">
        <v>1521</v>
      </c>
      <c r="E1860" s="238" t="s">
        <v>920</v>
      </c>
      <c r="F1860" s="238"/>
      <c r="G1860" s="230" t="s">
        <v>109</v>
      </c>
      <c r="H1860" s="239">
        <v>13</v>
      </c>
      <c r="I1860" s="240">
        <v>2.8</v>
      </c>
      <c r="J1860" s="251">
        <v>36.4</v>
      </c>
    </row>
    <row r="1861" spans="1:10" x14ac:dyDescent="0.2">
      <c r="A1861" s="250" t="s">
        <v>917</v>
      </c>
      <c r="B1861" s="230" t="s">
        <v>2092</v>
      </c>
      <c r="C1861" s="230" t="s">
        <v>4</v>
      </c>
      <c r="D1861" s="230" t="s">
        <v>2093</v>
      </c>
      <c r="E1861" s="238" t="s">
        <v>920</v>
      </c>
      <c r="F1861" s="238"/>
      <c r="G1861" s="230" t="s">
        <v>11</v>
      </c>
      <c r="H1861" s="239">
        <v>0.25</v>
      </c>
      <c r="I1861" s="240">
        <v>1.7</v>
      </c>
      <c r="J1861" s="251">
        <v>0.42</v>
      </c>
    </row>
    <row r="1862" spans="1:10" x14ac:dyDescent="0.2">
      <c r="A1862" s="250" t="s">
        <v>917</v>
      </c>
      <c r="B1862" s="230" t="s">
        <v>2094</v>
      </c>
      <c r="C1862" s="230" t="s">
        <v>4</v>
      </c>
      <c r="D1862" s="230" t="s">
        <v>2095</v>
      </c>
      <c r="E1862" s="238" t="s">
        <v>920</v>
      </c>
      <c r="F1862" s="238"/>
      <c r="G1862" s="230" t="s">
        <v>11</v>
      </c>
      <c r="H1862" s="239">
        <v>8</v>
      </c>
      <c r="I1862" s="240">
        <v>7.24</v>
      </c>
      <c r="J1862" s="251">
        <v>57.92</v>
      </c>
    </row>
    <row r="1863" spans="1:10" x14ac:dyDescent="0.2">
      <c r="A1863" s="250" t="s">
        <v>917</v>
      </c>
      <c r="B1863" s="230" t="s">
        <v>2096</v>
      </c>
      <c r="C1863" s="230" t="s">
        <v>4</v>
      </c>
      <c r="D1863" s="230" t="s">
        <v>2097</v>
      </c>
      <c r="E1863" s="238" t="s">
        <v>920</v>
      </c>
      <c r="F1863" s="238"/>
      <c r="G1863" s="230" t="s">
        <v>11</v>
      </c>
      <c r="H1863" s="239">
        <v>2.2000000000000002</v>
      </c>
      <c r="I1863" s="240">
        <v>1.72</v>
      </c>
      <c r="J1863" s="251">
        <v>3.78</v>
      </c>
    </row>
    <row r="1864" spans="1:10" x14ac:dyDescent="0.2">
      <c r="A1864" s="250" t="s">
        <v>917</v>
      </c>
      <c r="B1864" s="230" t="s">
        <v>2098</v>
      </c>
      <c r="C1864" s="230" t="s">
        <v>4</v>
      </c>
      <c r="D1864" s="230" t="s">
        <v>2099</v>
      </c>
      <c r="E1864" s="238" t="s">
        <v>920</v>
      </c>
      <c r="F1864" s="238"/>
      <c r="G1864" s="230" t="s">
        <v>109</v>
      </c>
      <c r="H1864" s="239">
        <v>3</v>
      </c>
      <c r="I1864" s="240">
        <v>7.47</v>
      </c>
      <c r="J1864" s="251">
        <v>22.41</v>
      </c>
    </row>
    <row r="1865" spans="1:10" x14ac:dyDescent="0.2">
      <c r="A1865" s="250" t="s">
        <v>917</v>
      </c>
      <c r="B1865" s="230" t="s">
        <v>2100</v>
      </c>
      <c r="C1865" s="230" t="s">
        <v>4</v>
      </c>
      <c r="D1865" s="230" t="s">
        <v>2101</v>
      </c>
      <c r="E1865" s="238" t="s">
        <v>920</v>
      </c>
      <c r="F1865" s="238"/>
      <c r="G1865" s="230" t="s">
        <v>11</v>
      </c>
      <c r="H1865" s="239">
        <v>1</v>
      </c>
      <c r="I1865" s="240">
        <v>15.9</v>
      </c>
      <c r="J1865" s="251">
        <v>15.9</v>
      </c>
    </row>
    <row r="1866" spans="1:10" ht="25.5" x14ac:dyDescent="0.2">
      <c r="A1866" s="252"/>
      <c r="B1866" s="253"/>
      <c r="C1866" s="253"/>
      <c r="D1866" s="253"/>
      <c r="E1866" s="253" t="s">
        <v>926</v>
      </c>
      <c r="F1866" s="254">
        <v>131.14528350000001</v>
      </c>
      <c r="G1866" s="253" t="s">
        <v>927</v>
      </c>
      <c r="H1866" s="254">
        <v>154.55000000000001</v>
      </c>
      <c r="I1866" s="253" t="s">
        <v>928</v>
      </c>
      <c r="J1866" s="255">
        <v>285.7</v>
      </c>
    </row>
    <row r="1867" spans="1:10" ht="26.25" thickBot="1" x14ac:dyDescent="0.25">
      <c r="A1867" s="252"/>
      <c r="B1867" s="253"/>
      <c r="C1867" s="253"/>
      <c r="D1867" s="253"/>
      <c r="E1867" s="253" t="s">
        <v>929</v>
      </c>
      <c r="F1867" s="254">
        <v>132.71</v>
      </c>
      <c r="G1867" s="253"/>
      <c r="H1867" s="256" t="s">
        <v>930</v>
      </c>
      <c r="I1867" s="256"/>
      <c r="J1867" s="255">
        <v>712.75</v>
      </c>
    </row>
    <row r="1868" spans="1:10" ht="15" thickTop="1" x14ac:dyDescent="0.2">
      <c r="A1868" s="257"/>
      <c r="B1868" s="241"/>
      <c r="C1868" s="241"/>
      <c r="D1868" s="241"/>
      <c r="E1868" s="241"/>
      <c r="F1868" s="241"/>
      <c r="G1868" s="241"/>
      <c r="H1868" s="241"/>
      <c r="I1868" s="241"/>
      <c r="J1868" s="258"/>
    </row>
    <row r="1869" spans="1:10" ht="30" x14ac:dyDescent="0.2">
      <c r="A1869" s="259" t="s">
        <v>699</v>
      </c>
      <c r="B1869" s="227" t="s">
        <v>786</v>
      </c>
      <c r="C1869" s="227" t="s">
        <v>787</v>
      </c>
      <c r="D1869" s="227" t="s">
        <v>788</v>
      </c>
      <c r="E1869" s="231" t="s">
        <v>789</v>
      </c>
      <c r="F1869" s="231"/>
      <c r="G1869" s="227" t="s">
        <v>790</v>
      </c>
      <c r="H1869" s="227" t="s">
        <v>791</v>
      </c>
      <c r="I1869" s="227" t="s">
        <v>792</v>
      </c>
      <c r="J1869" s="260" t="s">
        <v>793</v>
      </c>
    </row>
    <row r="1870" spans="1:10" ht="25.5" x14ac:dyDescent="0.2">
      <c r="A1870" s="261" t="s">
        <v>909</v>
      </c>
      <c r="B1870" s="228" t="s">
        <v>700</v>
      </c>
      <c r="C1870" s="228" t="s">
        <v>9</v>
      </c>
      <c r="D1870" s="228" t="s">
        <v>701</v>
      </c>
      <c r="E1870" s="232" t="s">
        <v>2102</v>
      </c>
      <c r="F1870" s="232"/>
      <c r="G1870" s="228" t="s">
        <v>11</v>
      </c>
      <c r="H1870" s="233">
        <v>1</v>
      </c>
      <c r="I1870" s="234">
        <v>97.61</v>
      </c>
      <c r="J1870" s="262">
        <v>97.61</v>
      </c>
    </row>
    <row r="1871" spans="1:10" ht="25.5" x14ac:dyDescent="0.2">
      <c r="A1871" s="248" t="s">
        <v>911</v>
      </c>
      <c r="B1871" s="229" t="s">
        <v>932</v>
      </c>
      <c r="C1871" s="229" t="s">
        <v>21</v>
      </c>
      <c r="D1871" s="229" t="s">
        <v>933</v>
      </c>
      <c r="E1871" s="235" t="s">
        <v>934</v>
      </c>
      <c r="F1871" s="235"/>
      <c r="G1871" s="229" t="s">
        <v>914</v>
      </c>
      <c r="H1871" s="236">
        <v>0.99</v>
      </c>
      <c r="I1871" s="237">
        <v>22.03</v>
      </c>
      <c r="J1871" s="249">
        <v>21.8</v>
      </c>
    </row>
    <row r="1872" spans="1:10" ht="25.5" x14ac:dyDescent="0.2">
      <c r="A1872" s="248" t="s">
        <v>911</v>
      </c>
      <c r="B1872" s="229" t="s">
        <v>935</v>
      </c>
      <c r="C1872" s="229" t="s">
        <v>21</v>
      </c>
      <c r="D1872" s="229" t="s">
        <v>936</v>
      </c>
      <c r="E1872" s="235" t="s">
        <v>934</v>
      </c>
      <c r="F1872" s="235"/>
      <c r="G1872" s="229" t="s">
        <v>914</v>
      </c>
      <c r="H1872" s="236">
        <v>0.99</v>
      </c>
      <c r="I1872" s="237">
        <v>26.91</v>
      </c>
      <c r="J1872" s="249">
        <v>26.64</v>
      </c>
    </row>
    <row r="1873" spans="1:10" x14ac:dyDescent="0.2">
      <c r="A1873" s="250" t="s">
        <v>917</v>
      </c>
      <c r="B1873" s="230" t="s">
        <v>1657</v>
      </c>
      <c r="C1873" s="230" t="s">
        <v>9</v>
      </c>
      <c r="D1873" s="230" t="s">
        <v>1658</v>
      </c>
      <c r="E1873" s="238" t="s">
        <v>920</v>
      </c>
      <c r="F1873" s="238"/>
      <c r="G1873" s="230" t="s">
        <v>109</v>
      </c>
      <c r="H1873" s="239">
        <v>1.1000000000000001</v>
      </c>
      <c r="I1873" s="240">
        <v>7.45</v>
      </c>
      <c r="J1873" s="251">
        <v>8.19</v>
      </c>
    </row>
    <row r="1874" spans="1:10" x14ac:dyDescent="0.2">
      <c r="A1874" s="250" t="s">
        <v>917</v>
      </c>
      <c r="B1874" s="230" t="s">
        <v>952</v>
      </c>
      <c r="C1874" s="230" t="s">
        <v>9</v>
      </c>
      <c r="D1874" s="230" t="s">
        <v>953</v>
      </c>
      <c r="E1874" s="238" t="s">
        <v>920</v>
      </c>
      <c r="F1874" s="238"/>
      <c r="G1874" s="230" t="s">
        <v>109</v>
      </c>
      <c r="H1874" s="239">
        <v>0.08</v>
      </c>
      <c r="I1874" s="240">
        <v>0.9</v>
      </c>
      <c r="J1874" s="251">
        <v>7.0000000000000007E-2</v>
      </c>
    </row>
    <row r="1875" spans="1:10" x14ac:dyDescent="0.2">
      <c r="A1875" s="250" t="s">
        <v>917</v>
      </c>
      <c r="B1875" s="230" t="s">
        <v>1659</v>
      </c>
      <c r="C1875" s="230" t="s">
        <v>9</v>
      </c>
      <c r="D1875" s="230" t="s">
        <v>1660</v>
      </c>
      <c r="E1875" s="238" t="s">
        <v>920</v>
      </c>
      <c r="F1875" s="238"/>
      <c r="G1875" s="230" t="s">
        <v>11</v>
      </c>
      <c r="H1875" s="239">
        <v>2</v>
      </c>
      <c r="I1875" s="240">
        <v>1.02</v>
      </c>
      <c r="J1875" s="251">
        <v>2.04</v>
      </c>
    </row>
    <row r="1876" spans="1:10" x14ac:dyDescent="0.2">
      <c r="A1876" s="250" t="s">
        <v>917</v>
      </c>
      <c r="B1876" s="230" t="s">
        <v>2103</v>
      </c>
      <c r="C1876" s="230" t="s">
        <v>9</v>
      </c>
      <c r="D1876" s="230" t="s">
        <v>2104</v>
      </c>
      <c r="E1876" s="238" t="s">
        <v>920</v>
      </c>
      <c r="F1876" s="238"/>
      <c r="G1876" s="230" t="s">
        <v>11</v>
      </c>
      <c r="H1876" s="239">
        <v>1</v>
      </c>
      <c r="I1876" s="240">
        <v>8.4600000000000009</v>
      </c>
      <c r="J1876" s="251">
        <v>8.4600000000000009</v>
      </c>
    </row>
    <row r="1877" spans="1:10" x14ac:dyDescent="0.2">
      <c r="A1877" s="250" t="s">
        <v>917</v>
      </c>
      <c r="B1877" s="230" t="s">
        <v>1661</v>
      </c>
      <c r="C1877" s="230" t="s">
        <v>9</v>
      </c>
      <c r="D1877" s="230" t="s">
        <v>1662</v>
      </c>
      <c r="E1877" s="238" t="s">
        <v>920</v>
      </c>
      <c r="F1877" s="238"/>
      <c r="G1877" s="230" t="s">
        <v>109</v>
      </c>
      <c r="H1877" s="239">
        <v>8.6</v>
      </c>
      <c r="I1877" s="240">
        <v>1.38</v>
      </c>
      <c r="J1877" s="251">
        <v>11.86</v>
      </c>
    </row>
    <row r="1878" spans="1:10" x14ac:dyDescent="0.2">
      <c r="A1878" s="250" t="s">
        <v>917</v>
      </c>
      <c r="B1878" s="230" t="s">
        <v>2105</v>
      </c>
      <c r="C1878" s="230" t="s">
        <v>9</v>
      </c>
      <c r="D1878" s="230" t="s">
        <v>2106</v>
      </c>
      <c r="E1878" s="238" t="s">
        <v>920</v>
      </c>
      <c r="F1878" s="238"/>
      <c r="G1878" s="230" t="s">
        <v>11</v>
      </c>
      <c r="H1878" s="239">
        <v>1</v>
      </c>
      <c r="I1878" s="240">
        <v>17.13</v>
      </c>
      <c r="J1878" s="251">
        <v>17.13</v>
      </c>
    </row>
    <row r="1879" spans="1:10" x14ac:dyDescent="0.2">
      <c r="A1879" s="250" t="s">
        <v>917</v>
      </c>
      <c r="B1879" s="230" t="s">
        <v>1665</v>
      </c>
      <c r="C1879" s="230" t="s">
        <v>9</v>
      </c>
      <c r="D1879" s="230" t="s">
        <v>1666</v>
      </c>
      <c r="E1879" s="238" t="s">
        <v>920</v>
      </c>
      <c r="F1879" s="238"/>
      <c r="G1879" s="230" t="s">
        <v>11</v>
      </c>
      <c r="H1879" s="239">
        <v>2</v>
      </c>
      <c r="I1879" s="240">
        <v>0.71</v>
      </c>
      <c r="J1879" s="251">
        <v>1.42</v>
      </c>
    </row>
    <row r="1880" spans="1:10" ht="25.5" x14ac:dyDescent="0.2">
      <c r="A1880" s="252"/>
      <c r="B1880" s="253"/>
      <c r="C1880" s="253"/>
      <c r="D1880" s="253"/>
      <c r="E1880" s="253" t="s">
        <v>926</v>
      </c>
      <c r="F1880" s="254">
        <v>15.510672481064953</v>
      </c>
      <c r="G1880" s="253" t="s">
        <v>927</v>
      </c>
      <c r="H1880" s="254">
        <v>18.28</v>
      </c>
      <c r="I1880" s="253" t="s">
        <v>928</v>
      </c>
      <c r="J1880" s="255">
        <v>33.79</v>
      </c>
    </row>
    <row r="1881" spans="1:10" ht="26.25" thickBot="1" x14ac:dyDescent="0.25">
      <c r="A1881" s="252"/>
      <c r="B1881" s="253"/>
      <c r="C1881" s="253"/>
      <c r="D1881" s="253"/>
      <c r="E1881" s="253" t="s">
        <v>929</v>
      </c>
      <c r="F1881" s="254">
        <v>22.33</v>
      </c>
      <c r="G1881" s="253"/>
      <c r="H1881" s="256" t="s">
        <v>930</v>
      </c>
      <c r="I1881" s="256"/>
      <c r="J1881" s="255">
        <v>119.94</v>
      </c>
    </row>
    <row r="1882" spans="1:10" ht="15" thickTop="1" x14ac:dyDescent="0.2">
      <c r="A1882" s="257"/>
      <c r="B1882" s="241"/>
      <c r="C1882" s="241"/>
      <c r="D1882" s="241"/>
      <c r="E1882" s="241"/>
      <c r="F1882" s="241"/>
      <c r="G1882" s="241"/>
      <c r="H1882" s="241"/>
      <c r="I1882" s="241"/>
      <c r="J1882" s="258"/>
    </row>
    <row r="1883" spans="1:10" ht="30" x14ac:dyDescent="0.2">
      <c r="A1883" s="259" t="s">
        <v>702</v>
      </c>
      <c r="B1883" s="227" t="s">
        <v>786</v>
      </c>
      <c r="C1883" s="227" t="s">
        <v>787</v>
      </c>
      <c r="D1883" s="227" t="s">
        <v>788</v>
      </c>
      <c r="E1883" s="231" t="s">
        <v>789</v>
      </c>
      <c r="F1883" s="231"/>
      <c r="G1883" s="227" t="s">
        <v>790</v>
      </c>
      <c r="H1883" s="227" t="s">
        <v>791</v>
      </c>
      <c r="I1883" s="227" t="s">
        <v>792</v>
      </c>
      <c r="J1883" s="260" t="s">
        <v>793</v>
      </c>
    </row>
    <row r="1884" spans="1:10" ht="25.5" x14ac:dyDescent="0.2">
      <c r="A1884" s="261" t="s">
        <v>909</v>
      </c>
      <c r="B1884" s="228" t="s">
        <v>703</v>
      </c>
      <c r="C1884" s="228" t="s">
        <v>21</v>
      </c>
      <c r="D1884" s="228" t="s">
        <v>704</v>
      </c>
      <c r="E1884" s="232" t="s">
        <v>934</v>
      </c>
      <c r="F1884" s="232"/>
      <c r="G1884" s="228" t="s">
        <v>11</v>
      </c>
      <c r="H1884" s="233">
        <v>1</v>
      </c>
      <c r="I1884" s="234">
        <v>28.29</v>
      </c>
      <c r="J1884" s="262">
        <v>28.29</v>
      </c>
    </row>
    <row r="1885" spans="1:10" ht="25.5" x14ac:dyDescent="0.2">
      <c r="A1885" s="248" t="s">
        <v>911</v>
      </c>
      <c r="B1885" s="229" t="s">
        <v>974</v>
      </c>
      <c r="C1885" s="229" t="s">
        <v>21</v>
      </c>
      <c r="D1885" s="229" t="s">
        <v>975</v>
      </c>
      <c r="E1885" s="235" t="s">
        <v>934</v>
      </c>
      <c r="F1885" s="235"/>
      <c r="G1885" s="229" t="s">
        <v>914</v>
      </c>
      <c r="H1885" s="236">
        <v>0.1956</v>
      </c>
      <c r="I1885" s="237">
        <v>21.52</v>
      </c>
      <c r="J1885" s="249">
        <v>4.2</v>
      </c>
    </row>
    <row r="1886" spans="1:10" ht="25.5" x14ac:dyDescent="0.2">
      <c r="A1886" s="248" t="s">
        <v>911</v>
      </c>
      <c r="B1886" s="229" t="s">
        <v>1292</v>
      </c>
      <c r="C1886" s="229" t="s">
        <v>21</v>
      </c>
      <c r="D1886" s="229" t="s">
        <v>1293</v>
      </c>
      <c r="E1886" s="235" t="s">
        <v>934</v>
      </c>
      <c r="F1886" s="235"/>
      <c r="G1886" s="229" t="s">
        <v>914</v>
      </c>
      <c r="H1886" s="236">
        <v>0.24890000000000001</v>
      </c>
      <c r="I1886" s="237">
        <v>26.23</v>
      </c>
      <c r="J1886" s="249">
        <v>6.52</v>
      </c>
    </row>
    <row r="1887" spans="1:10" ht="25.5" x14ac:dyDescent="0.2">
      <c r="A1887" s="250" t="s">
        <v>917</v>
      </c>
      <c r="B1887" s="230" t="s">
        <v>2107</v>
      </c>
      <c r="C1887" s="230" t="s">
        <v>21</v>
      </c>
      <c r="D1887" s="230" t="s">
        <v>2108</v>
      </c>
      <c r="E1887" s="238" t="s">
        <v>920</v>
      </c>
      <c r="F1887" s="238"/>
      <c r="G1887" s="230" t="s">
        <v>11</v>
      </c>
      <c r="H1887" s="239">
        <v>0.35</v>
      </c>
      <c r="I1887" s="240">
        <v>50.21</v>
      </c>
      <c r="J1887" s="251">
        <v>17.57</v>
      </c>
    </row>
    <row r="1888" spans="1:10" ht="25.5" x14ac:dyDescent="0.2">
      <c r="A1888" s="252"/>
      <c r="B1888" s="253"/>
      <c r="C1888" s="253"/>
      <c r="D1888" s="253"/>
      <c r="E1888" s="253" t="s">
        <v>926</v>
      </c>
      <c r="F1888" s="254">
        <v>3.447326141840716</v>
      </c>
      <c r="G1888" s="253" t="s">
        <v>927</v>
      </c>
      <c r="H1888" s="254">
        <v>4.0599999999999996</v>
      </c>
      <c r="I1888" s="253" t="s">
        <v>928</v>
      </c>
      <c r="J1888" s="255">
        <v>7.51</v>
      </c>
    </row>
    <row r="1889" spans="1:10" ht="26.25" thickBot="1" x14ac:dyDescent="0.25">
      <c r="A1889" s="252"/>
      <c r="B1889" s="253"/>
      <c r="C1889" s="253"/>
      <c r="D1889" s="253"/>
      <c r="E1889" s="253" t="s">
        <v>929</v>
      </c>
      <c r="F1889" s="254">
        <v>6.47</v>
      </c>
      <c r="G1889" s="253"/>
      <c r="H1889" s="256" t="s">
        <v>930</v>
      </c>
      <c r="I1889" s="256"/>
      <c r="J1889" s="255">
        <v>34.76</v>
      </c>
    </row>
    <row r="1890" spans="1:10" ht="15" thickTop="1" x14ac:dyDescent="0.2">
      <c r="A1890" s="257"/>
      <c r="B1890" s="241"/>
      <c r="C1890" s="241"/>
      <c r="D1890" s="241"/>
      <c r="E1890" s="241"/>
      <c r="F1890" s="241"/>
      <c r="G1890" s="241"/>
      <c r="H1890" s="241"/>
      <c r="I1890" s="241"/>
      <c r="J1890" s="258"/>
    </row>
    <row r="1891" spans="1:10" ht="30" x14ac:dyDescent="0.2">
      <c r="A1891" s="259" t="s">
        <v>705</v>
      </c>
      <c r="B1891" s="227" t="s">
        <v>786</v>
      </c>
      <c r="C1891" s="227" t="s">
        <v>787</v>
      </c>
      <c r="D1891" s="227" t="s">
        <v>788</v>
      </c>
      <c r="E1891" s="231" t="s">
        <v>789</v>
      </c>
      <c r="F1891" s="231"/>
      <c r="G1891" s="227" t="s">
        <v>790</v>
      </c>
      <c r="H1891" s="227" t="s">
        <v>791</v>
      </c>
      <c r="I1891" s="227" t="s">
        <v>792</v>
      </c>
      <c r="J1891" s="260" t="s">
        <v>793</v>
      </c>
    </row>
    <row r="1892" spans="1:10" ht="25.5" x14ac:dyDescent="0.2">
      <c r="A1892" s="261" t="s">
        <v>909</v>
      </c>
      <c r="B1892" s="228" t="s">
        <v>706</v>
      </c>
      <c r="C1892" s="228" t="s">
        <v>37</v>
      </c>
      <c r="D1892" s="228" t="s">
        <v>707</v>
      </c>
      <c r="E1892" s="232" t="s">
        <v>1281</v>
      </c>
      <c r="F1892" s="232"/>
      <c r="G1892" s="228" t="s">
        <v>377</v>
      </c>
      <c r="H1892" s="233">
        <v>1</v>
      </c>
      <c r="I1892" s="234">
        <v>664.44</v>
      </c>
      <c r="J1892" s="262">
        <v>664.44</v>
      </c>
    </row>
    <row r="1893" spans="1:10" ht="25.5" x14ac:dyDescent="0.2">
      <c r="A1893" s="248" t="s">
        <v>911</v>
      </c>
      <c r="B1893" s="229" t="s">
        <v>1250</v>
      </c>
      <c r="C1893" s="229" t="s">
        <v>9</v>
      </c>
      <c r="D1893" s="229" t="s">
        <v>1251</v>
      </c>
      <c r="E1893" s="235" t="s">
        <v>1211</v>
      </c>
      <c r="F1893" s="235"/>
      <c r="G1893" s="229" t="s">
        <v>914</v>
      </c>
      <c r="H1893" s="236">
        <v>1</v>
      </c>
      <c r="I1893" s="237">
        <v>7.18</v>
      </c>
      <c r="J1893" s="249">
        <v>7.18</v>
      </c>
    </row>
    <row r="1894" spans="1:10" ht="25.5" x14ac:dyDescent="0.2">
      <c r="A1894" s="248" t="s">
        <v>911</v>
      </c>
      <c r="B1894" s="229" t="s">
        <v>2109</v>
      </c>
      <c r="C1894" s="229" t="s">
        <v>9</v>
      </c>
      <c r="D1894" s="229" t="s">
        <v>2110</v>
      </c>
      <c r="E1894" s="235" t="s">
        <v>1211</v>
      </c>
      <c r="F1894" s="235"/>
      <c r="G1894" s="229" t="s">
        <v>914</v>
      </c>
      <c r="H1894" s="236">
        <v>1</v>
      </c>
      <c r="I1894" s="237">
        <v>7.14</v>
      </c>
      <c r="J1894" s="249">
        <v>7.14</v>
      </c>
    </row>
    <row r="1895" spans="1:10" ht="25.5" x14ac:dyDescent="0.2">
      <c r="A1895" s="248" t="s">
        <v>911</v>
      </c>
      <c r="B1895" s="229" t="s">
        <v>2111</v>
      </c>
      <c r="C1895" s="229" t="s">
        <v>9</v>
      </c>
      <c r="D1895" s="229" t="s">
        <v>2112</v>
      </c>
      <c r="E1895" s="235" t="s">
        <v>1211</v>
      </c>
      <c r="F1895" s="235"/>
      <c r="G1895" s="229" t="s">
        <v>914</v>
      </c>
      <c r="H1895" s="236">
        <v>1</v>
      </c>
      <c r="I1895" s="237">
        <v>22.49</v>
      </c>
      <c r="J1895" s="249">
        <v>22.49</v>
      </c>
    </row>
    <row r="1896" spans="1:10" ht="25.5" x14ac:dyDescent="0.2">
      <c r="A1896" s="248" t="s">
        <v>911</v>
      </c>
      <c r="B1896" s="229" t="s">
        <v>2113</v>
      </c>
      <c r="C1896" s="229" t="s">
        <v>9</v>
      </c>
      <c r="D1896" s="229" t="s">
        <v>2114</v>
      </c>
      <c r="E1896" s="235" t="s">
        <v>1211</v>
      </c>
      <c r="F1896" s="235"/>
      <c r="G1896" s="229" t="s">
        <v>914</v>
      </c>
      <c r="H1896" s="236">
        <v>1</v>
      </c>
      <c r="I1896" s="237">
        <v>21.96</v>
      </c>
      <c r="J1896" s="249">
        <v>21.96</v>
      </c>
    </row>
    <row r="1897" spans="1:10" ht="25.5" x14ac:dyDescent="0.2">
      <c r="A1897" s="248" t="s">
        <v>911</v>
      </c>
      <c r="B1897" s="229" t="s">
        <v>1386</v>
      </c>
      <c r="C1897" s="229" t="s">
        <v>9</v>
      </c>
      <c r="D1897" s="229" t="s">
        <v>1387</v>
      </c>
      <c r="E1897" s="235" t="s">
        <v>1211</v>
      </c>
      <c r="F1897" s="235"/>
      <c r="G1897" s="229" t="s">
        <v>914</v>
      </c>
      <c r="H1897" s="236">
        <v>1</v>
      </c>
      <c r="I1897" s="237">
        <v>7.58</v>
      </c>
      <c r="J1897" s="249">
        <v>7.58</v>
      </c>
    </row>
    <row r="1898" spans="1:10" ht="25.5" x14ac:dyDescent="0.2">
      <c r="A1898" s="248" t="s">
        <v>911</v>
      </c>
      <c r="B1898" s="229" t="s">
        <v>463</v>
      </c>
      <c r="C1898" s="229" t="s">
        <v>9</v>
      </c>
      <c r="D1898" s="229" t="s">
        <v>464</v>
      </c>
      <c r="E1898" s="235" t="s">
        <v>1656</v>
      </c>
      <c r="F1898" s="235"/>
      <c r="G1898" s="229" t="s">
        <v>109</v>
      </c>
      <c r="H1898" s="236">
        <v>1</v>
      </c>
      <c r="I1898" s="237">
        <v>108.68</v>
      </c>
      <c r="J1898" s="249">
        <v>108.68</v>
      </c>
    </row>
    <row r="1899" spans="1:10" ht="25.5" x14ac:dyDescent="0.2">
      <c r="A1899" s="248" t="s">
        <v>911</v>
      </c>
      <c r="B1899" s="229" t="s">
        <v>2115</v>
      </c>
      <c r="C1899" s="229" t="s">
        <v>9</v>
      </c>
      <c r="D1899" s="229" t="s">
        <v>2116</v>
      </c>
      <c r="E1899" s="235" t="s">
        <v>2117</v>
      </c>
      <c r="F1899" s="235"/>
      <c r="G1899" s="229" t="s">
        <v>11</v>
      </c>
      <c r="H1899" s="236">
        <v>1</v>
      </c>
      <c r="I1899" s="237">
        <v>359.41</v>
      </c>
      <c r="J1899" s="249">
        <v>359.41</v>
      </c>
    </row>
    <row r="1900" spans="1:10" x14ac:dyDescent="0.2">
      <c r="A1900" s="250" t="s">
        <v>917</v>
      </c>
      <c r="B1900" s="230" t="s">
        <v>2118</v>
      </c>
      <c r="C1900" s="230" t="s">
        <v>37</v>
      </c>
      <c r="D1900" s="230" t="s">
        <v>2119</v>
      </c>
      <c r="E1900" s="238" t="s">
        <v>1193</v>
      </c>
      <c r="F1900" s="238"/>
      <c r="G1900" s="230" t="s">
        <v>377</v>
      </c>
      <c r="H1900" s="239">
        <v>1</v>
      </c>
      <c r="I1900" s="240">
        <v>130</v>
      </c>
      <c r="J1900" s="251">
        <v>130</v>
      </c>
    </row>
    <row r="1901" spans="1:10" ht="25.5" x14ac:dyDescent="0.2">
      <c r="A1901" s="252"/>
      <c r="B1901" s="253"/>
      <c r="C1901" s="253"/>
      <c r="D1901" s="253"/>
      <c r="E1901" s="253" t="s">
        <v>926</v>
      </c>
      <c r="F1901" s="254">
        <v>108.5150333</v>
      </c>
      <c r="G1901" s="253" t="s">
        <v>927</v>
      </c>
      <c r="H1901" s="254">
        <v>127.88</v>
      </c>
      <c r="I1901" s="253" t="s">
        <v>928</v>
      </c>
      <c r="J1901" s="255">
        <v>236.4</v>
      </c>
    </row>
    <row r="1902" spans="1:10" ht="26.25" thickBot="1" x14ac:dyDescent="0.25">
      <c r="A1902" s="252"/>
      <c r="B1902" s="253"/>
      <c r="C1902" s="253"/>
      <c r="D1902" s="253"/>
      <c r="E1902" s="253" t="s">
        <v>929</v>
      </c>
      <c r="F1902" s="254">
        <v>152.02000000000001</v>
      </c>
      <c r="G1902" s="253"/>
      <c r="H1902" s="256" t="s">
        <v>930</v>
      </c>
      <c r="I1902" s="256"/>
      <c r="J1902" s="255">
        <v>816.46</v>
      </c>
    </row>
    <row r="1903" spans="1:10" ht="15" thickTop="1" x14ac:dyDescent="0.2">
      <c r="A1903" s="257"/>
      <c r="B1903" s="241"/>
      <c r="C1903" s="241"/>
      <c r="D1903" s="241"/>
      <c r="E1903" s="241"/>
      <c r="F1903" s="241"/>
      <c r="G1903" s="241"/>
      <c r="H1903" s="241"/>
      <c r="I1903" s="241"/>
      <c r="J1903" s="258"/>
    </row>
    <row r="1904" spans="1:10" ht="30" x14ac:dyDescent="0.2">
      <c r="A1904" s="259" t="s">
        <v>708</v>
      </c>
      <c r="B1904" s="227" t="s">
        <v>786</v>
      </c>
      <c r="C1904" s="227" t="s">
        <v>787</v>
      </c>
      <c r="D1904" s="227" t="s">
        <v>788</v>
      </c>
      <c r="E1904" s="231" t="s">
        <v>789</v>
      </c>
      <c r="F1904" s="231"/>
      <c r="G1904" s="227" t="s">
        <v>790</v>
      </c>
      <c r="H1904" s="227" t="s">
        <v>791</v>
      </c>
      <c r="I1904" s="227" t="s">
        <v>792</v>
      </c>
      <c r="J1904" s="260" t="s">
        <v>793</v>
      </c>
    </row>
    <row r="1905" spans="1:10" ht="25.5" x14ac:dyDescent="0.2">
      <c r="A1905" s="261" t="s">
        <v>909</v>
      </c>
      <c r="B1905" s="228" t="s">
        <v>709</v>
      </c>
      <c r="C1905" s="228" t="s">
        <v>9</v>
      </c>
      <c r="D1905" s="228" t="s">
        <v>710</v>
      </c>
      <c r="E1905" s="232" t="s">
        <v>1656</v>
      </c>
      <c r="F1905" s="232"/>
      <c r="G1905" s="228" t="s">
        <v>11</v>
      </c>
      <c r="H1905" s="233">
        <v>1</v>
      </c>
      <c r="I1905" s="234">
        <v>317.52</v>
      </c>
      <c r="J1905" s="262">
        <v>317.52</v>
      </c>
    </row>
    <row r="1906" spans="1:10" ht="25.5" x14ac:dyDescent="0.2">
      <c r="A1906" s="248" t="s">
        <v>911</v>
      </c>
      <c r="B1906" s="229" t="s">
        <v>932</v>
      </c>
      <c r="C1906" s="229" t="s">
        <v>21</v>
      </c>
      <c r="D1906" s="229" t="s">
        <v>933</v>
      </c>
      <c r="E1906" s="235" t="s">
        <v>934</v>
      </c>
      <c r="F1906" s="235"/>
      <c r="G1906" s="229" t="s">
        <v>914</v>
      </c>
      <c r="H1906" s="236">
        <v>0.99</v>
      </c>
      <c r="I1906" s="237">
        <v>22.03</v>
      </c>
      <c r="J1906" s="249">
        <v>21.8</v>
      </c>
    </row>
    <row r="1907" spans="1:10" ht="25.5" x14ac:dyDescent="0.2">
      <c r="A1907" s="248" t="s">
        <v>911</v>
      </c>
      <c r="B1907" s="229" t="s">
        <v>935</v>
      </c>
      <c r="C1907" s="229" t="s">
        <v>21</v>
      </c>
      <c r="D1907" s="229" t="s">
        <v>936</v>
      </c>
      <c r="E1907" s="235" t="s">
        <v>934</v>
      </c>
      <c r="F1907" s="235"/>
      <c r="G1907" s="229" t="s">
        <v>914</v>
      </c>
      <c r="H1907" s="236">
        <v>0.99</v>
      </c>
      <c r="I1907" s="237">
        <v>26.91</v>
      </c>
      <c r="J1907" s="249">
        <v>26.64</v>
      </c>
    </row>
    <row r="1908" spans="1:10" x14ac:dyDescent="0.2">
      <c r="A1908" s="250" t="s">
        <v>917</v>
      </c>
      <c r="B1908" s="230" t="s">
        <v>952</v>
      </c>
      <c r="C1908" s="230" t="s">
        <v>9</v>
      </c>
      <c r="D1908" s="230" t="s">
        <v>953</v>
      </c>
      <c r="E1908" s="238" t="s">
        <v>920</v>
      </c>
      <c r="F1908" s="238"/>
      <c r="G1908" s="230" t="s">
        <v>109</v>
      </c>
      <c r="H1908" s="239">
        <v>0.1</v>
      </c>
      <c r="I1908" s="240">
        <v>0.9</v>
      </c>
      <c r="J1908" s="251">
        <v>0.09</v>
      </c>
    </row>
    <row r="1909" spans="1:10" ht="25.5" x14ac:dyDescent="0.2">
      <c r="A1909" s="250" t="s">
        <v>917</v>
      </c>
      <c r="B1909" s="230" t="s">
        <v>2120</v>
      </c>
      <c r="C1909" s="230" t="s">
        <v>9</v>
      </c>
      <c r="D1909" s="230" t="s">
        <v>2121</v>
      </c>
      <c r="E1909" s="238" t="s">
        <v>920</v>
      </c>
      <c r="F1909" s="238"/>
      <c r="G1909" s="230" t="s">
        <v>11</v>
      </c>
      <c r="H1909" s="239">
        <v>1</v>
      </c>
      <c r="I1909" s="240">
        <v>268.99</v>
      </c>
      <c r="J1909" s="251">
        <v>268.99</v>
      </c>
    </row>
    <row r="1910" spans="1:10" ht="25.5" x14ac:dyDescent="0.2">
      <c r="A1910" s="252"/>
      <c r="B1910" s="253"/>
      <c r="C1910" s="253"/>
      <c r="D1910" s="253"/>
      <c r="E1910" s="253" t="s">
        <v>926</v>
      </c>
      <c r="F1910" s="254">
        <v>15.510672481064953</v>
      </c>
      <c r="G1910" s="253" t="s">
        <v>927</v>
      </c>
      <c r="H1910" s="254">
        <v>18.28</v>
      </c>
      <c r="I1910" s="253" t="s">
        <v>928</v>
      </c>
      <c r="J1910" s="255">
        <v>33.79</v>
      </c>
    </row>
    <row r="1911" spans="1:10" ht="26.25" thickBot="1" x14ac:dyDescent="0.25">
      <c r="A1911" s="252"/>
      <c r="B1911" s="253"/>
      <c r="C1911" s="253"/>
      <c r="D1911" s="253"/>
      <c r="E1911" s="253" t="s">
        <v>929</v>
      </c>
      <c r="F1911" s="254">
        <v>72.64</v>
      </c>
      <c r="G1911" s="253"/>
      <c r="H1911" s="256" t="s">
        <v>930</v>
      </c>
      <c r="I1911" s="256"/>
      <c r="J1911" s="255">
        <v>390.16</v>
      </c>
    </row>
    <row r="1912" spans="1:10" ht="15" thickTop="1" x14ac:dyDescent="0.2">
      <c r="A1912" s="257"/>
      <c r="B1912" s="241"/>
      <c r="C1912" s="241"/>
      <c r="D1912" s="241"/>
      <c r="E1912" s="241"/>
      <c r="F1912" s="241"/>
      <c r="G1912" s="241"/>
      <c r="H1912" s="241"/>
      <c r="I1912" s="241"/>
      <c r="J1912" s="258"/>
    </row>
    <row r="1913" spans="1:10" ht="30" x14ac:dyDescent="0.2">
      <c r="A1913" s="259" t="s">
        <v>714</v>
      </c>
      <c r="B1913" s="227" t="s">
        <v>786</v>
      </c>
      <c r="C1913" s="227" t="s">
        <v>787</v>
      </c>
      <c r="D1913" s="227" t="s">
        <v>788</v>
      </c>
      <c r="E1913" s="231" t="s">
        <v>789</v>
      </c>
      <c r="F1913" s="231"/>
      <c r="G1913" s="227" t="s">
        <v>790</v>
      </c>
      <c r="H1913" s="227" t="s">
        <v>791</v>
      </c>
      <c r="I1913" s="227" t="s">
        <v>792</v>
      </c>
      <c r="J1913" s="260" t="s">
        <v>793</v>
      </c>
    </row>
    <row r="1914" spans="1:10" ht="38.25" x14ac:dyDescent="0.2">
      <c r="A1914" s="261" t="s">
        <v>909</v>
      </c>
      <c r="B1914" s="228" t="s">
        <v>715</v>
      </c>
      <c r="C1914" s="228" t="s">
        <v>79</v>
      </c>
      <c r="D1914" s="228" t="s">
        <v>716</v>
      </c>
      <c r="E1914" s="232" t="s">
        <v>2122</v>
      </c>
      <c r="F1914" s="232"/>
      <c r="G1914" s="228" t="s">
        <v>74</v>
      </c>
      <c r="H1914" s="233">
        <v>1</v>
      </c>
      <c r="I1914" s="234">
        <v>988.54</v>
      </c>
      <c r="J1914" s="262">
        <v>988.54</v>
      </c>
    </row>
    <row r="1915" spans="1:10" ht="25.5" x14ac:dyDescent="0.2">
      <c r="A1915" s="248" t="s">
        <v>911</v>
      </c>
      <c r="B1915" s="229" t="s">
        <v>1262</v>
      </c>
      <c r="C1915" s="229" t="s">
        <v>79</v>
      </c>
      <c r="D1915" s="229" t="s">
        <v>1263</v>
      </c>
      <c r="E1915" s="235" t="s">
        <v>1264</v>
      </c>
      <c r="F1915" s="235"/>
      <c r="G1915" s="229" t="s">
        <v>1265</v>
      </c>
      <c r="H1915" s="236">
        <v>2.5</v>
      </c>
      <c r="I1915" s="237">
        <v>3.74</v>
      </c>
      <c r="J1915" s="249">
        <v>9.35</v>
      </c>
    </row>
    <row r="1916" spans="1:10" ht="25.5" x14ac:dyDescent="0.2">
      <c r="A1916" s="248" t="s">
        <v>911</v>
      </c>
      <c r="B1916" s="229" t="s">
        <v>1775</v>
      </c>
      <c r="C1916" s="229" t="s">
        <v>79</v>
      </c>
      <c r="D1916" s="229" t="s">
        <v>1776</v>
      </c>
      <c r="E1916" s="235" t="s">
        <v>1264</v>
      </c>
      <c r="F1916" s="235"/>
      <c r="G1916" s="229" t="s">
        <v>1265</v>
      </c>
      <c r="H1916" s="236">
        <v>2.5</v>
      </c>
      <c r="I1916" s="237">
        <v>3.57</v>
      </c>
      <c r="J1916" s="249">
        <v>8.92</v>
      </c>
    </row>
    <row r="1917" spans="1:10" ht="25.5" x14ac:dyDescent="0.2">
      <c r="A1917" s="248" t="s">
        <v>911</v>
      </c>
      <c r="B1917" s="229" t="s">
        <v>1340</v>
      </c>
      <c r="C1917" s="229" t="s">
        <v>79</v>
      </c>
      <c r="D1917" s="229" t="s">
        <v>1341</v>
      </c>
      <c r="E1917" s="235" t="s">
        <v>1342</v>
      </c>
      <c r="F1917" s="235"/>
      <c r="G1917" s="229" t="s">
        <v>102</v>
      </c>
      <c r="H1917" s="236">
        <v>2.7E-2</v>
      </c>
      <c r="I1917" s="237">
        <v>716.38</v>
      </c>
      <c r="J1917" s="249">
        <v>19.34</v>
      </c>
    </row>
    <row r="1918" spans="1:10" ht="38.25" x14ac:dyDescent="0.2">
      <c r="A1918" s="250" t="s">
        <v>917</v>
      </c>
      <c r="B1918" s="230" t="s">
        <v>2123</v>
      </c>
      <c r="C1918" s="230" t="s">
        <v>79</v>
      </c>
      <c r="D1918" s="230" t="s">
        <v>2124</v>
      </c>
      <c r="E1918" s="238" t="s">
        <v>920</v>
      </c>
      <c r="F1918" s="238"/>
      <c r="G1918" s="230" t="s">
        <v>74</v>
      </c>
      <c r="H1918" s="239">
        <v>1</v>
      </c>
      <c r="I1918" s="240">
        <v>850.22</v>
      </c>
      <c r="J1918" s="251">
        <v>850.22</v>
      </c>
    </row>
    <row r="1919" spans="1:10" x14ac:dyDescent="0.2">
      <c r="A1919" s="250" t="s">
        <v>917</v>
      </c>
      <c r="B1919" s="230" t="s">
        <v>1781</v>
      </c>
      <c r="C1919" s="230" t="s">
        <v>21</v>
      </c>
      <c r="D1919" s="230" t="s">
        <v>1782</v>
      </c>
      <c r="E1919" s="238" t="s">
        <v>1186</v>
      </c>
      <c r="F1919" s="238"/>
      <c r="G1919" s="230" t="s">
        <v>914</v>
      </c>
      <c r="H1919" s="239">
        <v>2.5</v>
      </c>
      <c r="I1919" s="240">
        <v>18.78</v>
      </c>
      <c r="J1919" s="251">
        <v>46.95</v>
      </c>
    </row>
    <row r="1920" spans="1:10" x14ac:dyDescent="0.2">
      <c r="A1920" s="250" t="s">
        <v>917</v>
      </c>
      <c r="B1920" s="230" t="s">
        <v>1277</v>
      </c>
      <c r="C1920" s="230" t="s">
        <v>21</v>
      </c>
      <c r="D1920" s="230" t="s">
        <v>1278</v>
      </c>
      <c r="E1920" s="238" t="s">
        <v>1186</v>
      </c>
      <c r="F1920" s="238"/>
      <c r="G1920" s="230" t="s">
        <v>914</v>
      </c>
      <c r="H1920" s="239">
        <v>2.5</v>
      </c>
      <c r="I1920" s="240">
        <v>13.6</v>
      </c>
      <c r="J1920" s="251">
        <v>34</v>
      </c>
    </row>
    <row r="1921" spans="1:10" ht="25.5" x14ac:dyDescent="0.2">
      <c r="A1921" s="250" t="s">
        <v>917</v>
      </c>
      <c r="B1921" s="230" t="s">
        <v>2125</v>
      </c>
      <c r="C1921" s="230" t="s">
        <v>21</v>
      </c>
      <c r="D1921" s="230" t="s">
        <v>2126</v>
      </c>
      <c r="E1921" s="238" t="s">
        <v>920</v>
      </c>
      <c r="F1921" s="238"/>
      <c r="G1921" s="230" t="s">
        <v>11</v>
      </c>
      <c r="H1921" s="239">
        <v>2</v>
      </c>
      <c r="I1921" s="240">
        <v>9.8800000000000008</v>
      </c>
      <c r="J1921" s="251">
        <v>19.760000000000002</v>
      </c>
    </row>
    <row r="1922" spans="1:10" ht="25.5" x14ac:dyDescent="0.2">
      <c r="A1922" s="252"/>
      <c r="B1922" s="253"/>
      <c r="C1922" s="253"/>
      <c r="D1922" s="253"/>
      <c r="E1922" s="253" t="s">
        <v>926</v>
      </c>
      <c r="F1922" s="254">
        <v>38.650447555657564</v>
      </c>
      <c r="G1922" s="253" t="s">
        <v>927</v>
      </c>
      <c r="H1922" s="254">
        <v>45.55</v>
      </c>
      <c r="I1922" s="253" t="s">
        <v>928</v>
      </c>
      <c r="J1922" s="255">
        <v>84.2</v>
      </c>
    </row>
    <row r="1923" spans="1:10" ht="26.25" thickBot="1" x14ac:dyDescent="0.25">
      <c r="A1923" s="252"/>
      <c r="B1923" s="253"/>
      <c r="C1923" s="253"/>
      <c r="D1923" s="253"/>
      <c r="E1923" s="253" t="s">
        <v>929</v>
      </c>
      <c r="F1923" s="254">
        <v>226.17</v>
      </c>
      <c r="G1923" s="253"/>
      <c r="H1923" s="256" t="s">
        <v>930</v>
      </c>
      <c r="I1923" s="256"/>
      <c r="J1923" s="255">
        <v>1214.71</v>
      </c>
    </row>
    <row r="1924" spans="1:10" ht="15" thickTop="1" x14ac:dyDescent="0.2">
      <c r="A1924" s="257"/>
      <c r="B1924" s="241"/>
      <c r="C1924" s="241"/>
      <c r="D1924" s="241"/>
      <c r="E1924" s="241"/>
      <c r="F1924" s="241"/>
      <c r="G1924" s="241"/>
      <c r="H1924" s="241"/>
      <c r="I1924" s="241"/>
      <c r="J1924" s="258"/>
    </row>
    <row r="1925" spans="1:10" ht="30" x14ac:dyDescent="0.2">
      <c r="A1925" s="259" t="s">
        <v>722</v>
      </c>
      <c r="B1925" s="227" t="s">
        <v>786</v>
      </c>
      <c r="C1925" s="227" t="s">
        <v>787</v>
      </c>
      <c r="D1925" s="227" t="s">
        <v>788</v>
      </c>
      <c r="E1925" s="231" t="s">
        <v>789</v>
      </c>
      <c r="F1925" s="231"/>
      <c r="G1925" s="227" t="s">
        <v>790</v>
      </c>
      <c r="H1925" s="227" t="s">
        <v>791</v>
      </c>
      <c r="I1925" s="227" t="s">
        <v>792</v>
      </c>
      <c r="J1925" s="260" t="s">
        <v>793</v>
      </c>
    </row>
    <row r="1926" spans="1:10" ht="25.5" x14ac:dyDescent="0.2">
      <c r="A1926" s="261" t="s">
        <v>909</v>
      </c>
      <c r="B1926" s="228" t="s">
        <v>723</v>
      </c>
      <c r="C1926" s="228" t="s">
        <v>9</v>
      </c>
      <c r="D1926" s="228" t="s">
        <v>724</v>
      </c>
      <c r="E1926" s="232" t="s">
        <v>2127</v>
      </c>
      <c r="F1926" s="232"/>
      <c r="G1926" s="228" t="s">
        <v>11</v>
      </c>
      <c r="H1926" s="233">
        <v>1</v>
      </c>
      <c r="I1926" s="234">
        <v>50.13</v>
      </c>
      <c r="J1926" s="262">
        <v>50.13</v>
      </c>
    </row>
    <row r="1927" spans="1:10" ht="25.5" x14ac:dyDescent="0.2">
      <c r="A1927" s="248" t="s">
        <v>911</v>
      </c>
      <c r="B1927" s="229" t="s">
        <v>939</v>
      </c>
      <c r="C1927" s="229" t="s">
        <v>21</v>
      </c>
      <c r="D1927" s="229" t="s">
        <v>916</v>
      </c>
      <c r="E1927" s="235" t="s">
        <v>934</v>
      </c>
      <c r="F1927" s="235"/>
      <c r="G1927" s="229" t="s">
        <v>914</v>
      </c>
      <c r="H1927" s="236">
        <v>0.03</v>
      </c>
      <c r="I1927" s="237">
        <v>21.14</v>
      </c>
      <c r="J1927" s="249">
        <v>0.63</v>
      </c>
    </row>
    <row r="1928" spans="1:10" ht="25.5" x14ac:dyDescent="0.2">
      <c r="A1928" s="250" t="s">
        <v>917</v>
      </c>
      <c r="B1928" s="230" t="s">
        <v>2128</v>
      </c>
      <c r="C1928" s="230" t="s">
        <v>9</v>
      </c>
      <c r="D1928" s="230" t="s">
        <v>2129</v>
      </c>
      <c r="E1928" s="238" t="s">
        <v>920</v>
      </c>
      <c r="F1928" s="238"/>
      <c r="G1928" s="230" t="s">
        <v>11</v>
      </c>
      <c r="H1928" s="239">
        <v>1</v>
      </c>
      <c r="I1928" s="240">
        <v>49.5</v>
      </c>
      <c r="J1928" s="251">
        <v>49.5</v>
      </c>
    </row>
    <row r="1929" spans="1:10" ht="25.5" x14ac:dyDescent="0.2">
      <c r="A1929" s="252"/>
      <c r="B1929" s="253"/>
      <c r="C1929" s="253"/>
      <c r="D1929" s="253"/>
      <c r="E1929" s="253" t="s">
        <v>926</v>
      </c>
      <c r="F1929" s="254">
        <v>0.18820289189809503</v>
      </c>
      <c r="G1929" s="253" t="s">
        <v>927</v>
      </c>
      <c r="H1929" s="254">
        <v>0.22</v>
      </c>
      <c r="I1929" s="253" t="s">
        <v>928</v>
      </c>
      <c r="J1929" s="255">
        <v>0.41</v>
      </c>
    </row>
    <row r="1930" spans="1:10" ht="26.25" thickBot="1" x14ac:dyDescent="0.25">
      <c r="A1930" s="252"/>
      <c r="B1930" s="253"/>
      <c r="C1930" s="253"/>
      <c r="D1930" s="253"/>
      <c r="E1930" s="253" t="s">
        <v>929</v>
      </c>
      <c r="F1930" s="254">
        <v>11.46</v>
      </c>
      <c r="G1930" s="253"/>
      <c r="H1930" s="256" t="s">
        <v>930</v>
      </c>
      <c r="I1930" s="256"/>
      <c r="J1930" s="255">
        <v>61.59</v>
      </c>
    </row>
    <row r="1931" spans="1:10" ht="15" thickTop="1" x14ac:dyDescent="0.2">
      <c r="A1931" s="257"/>
      <c r="B1931" s="241"/>
      <c r="C1931" s="241"/>
      <c r="D1931" s="241"/>
      <c r="E1931" s="241"/>
      <c r="F1931" s="241"/>
      <c r="G1931" s="241"/>
      <c r="H1931" s="241"/>
      <c r="I1931" s="241"/>
      <c r="J1931" s="258"/>
    </row>
    <row r="1932" spans="1:10" ht="30" x14ac:dyDescent="0.2">
      <c r="A1932" s="259" t="s">
        <v>725</v>
      </c>
      <c r="B1932" s="227" t="s">
        <v>786</v>
      </c>
      <c r="C1932" s="227" t="s">
        <v>787</v>
      </c>
      <c r="D1932" s="227" t="s">
        <v>788</v>
      </c>
      <c r="E1932" s="231" t="s">
        <v>789</v>
      </c>
      <c r="F1932" s="231"/>
      <c r="G1932" s="227" t="s">
        <v>790</v>
      </c>
      <c r="H1932" s="227" t="s">
        <v>791</v>
      </c>
      <c r="I1932" s="227" t="s">
        <v>792</v>
      </c>
      <c r="J1932" s="260" t="s">
        <v>793</v>
      </c>
    </row>
    <row r="1933" spans="1:10" ht="25.5" x14ac:dyDescent="0.2">
      <c r="A1933" s="261" t="s">
        <v>909</v>
      </c>
      <c r="B1933" s="228" t="s">
        <v>726</v>
      </c>
      <c r="C1933" s="228" t="s">
        <v>9</v>
      </c>
      <c r="D1933" s="228" t="s">
        <v>727</v>
      </c>
      <c r="E1933" s="232" t="s">
        <v>2127</v>
      </c>
      <c r="F1933" s="232"/>
      <c r="G1933" s="228" t="s">
        <v>11</v>
      </c>
      <c r="H1933" s="233">
        <v>1</v>
      </c>
      <c r="I1933" s="234">
        <v>11.67</v>
      </c>
      <c r="J1933" s="262">
        <v>11.67</v>
      </c>
    </row>
    <row r="1934" spans="1:10" ht="25.5" x14ac:dyDescent="0.2">
      <c r="A1934" s="248" t="s">
        <v>911</v>
      </c>
      <c r="B1934" s="229" t="s">
        <v>939</v>
      </c>
      <c r="C1934" s="229" t="s">
        <v>21</v>
      </c>
      <c r="D1934" s="229" t="s">
        <v>916</v>
      </c>
      <c r="E1934" s="235" t="s">
        <v>934</v>
      </c>
      <c r="F1934" s="235"/>
      <c r="G1934" s="229" t="s">
        <v>914</v>
      </c>
      <c r="H1934" s="236">
        <v>0.03</v>
      </c>
      <c r="I1934" s="237">
        <v>21.14</v>
      </c>
      <c r="J1934" s="249">
        <v>0.63</v>
      </c>
    </row>
    <row r="1935" spans="1:10" ht="25.5" x14ac:dyDescent="0.2">
      <c r="A1935" s="250" t="s">
        <v>917</v>
      </c>
      <c r="B1935" s="230" t="s">
        <v>2130</v>
      </c>
      <c r="C1935" s="230" t="s">
        <v>9</v>
      </c>
      <c r="D1935" s="230" t="s">
        <v>2131</v>
      </c>
      <c r="E1935" s="238" t="s">
        <v>920</v>
      </c>
      <c r="F1935" s="238"/>
      <c r="G1935" s="230" t="s">
        <v>11</v>
      </c>
      <c r="H1935" s="239">
        <v>1</v>
      </c>
      <c r="I1935" s="240">
        <v>11.04</v>
      </c>
      <c r="J1935" s="251">
        <v>11.04</v>
      </c>
    </row>
    <row r="1936" spans="1:10" ht="25.5" x14ac:dyDescent="0.2">
      <c r="A1936" s="252"/>
      <c r="B1936" s="253"/>
      <c r="C1936" s="253"/>
      <c r="D1936" s="253"/>
      <c r="E1936" s="253" t="s">
        <v>926</v>
      </c>
      <c r="F1936" s="254">
        <v>0.18820289189809503</v>
      </c>
      <c r="G1936" s="253" t="s">
        <v>927</v>
      </c>
      <c r="H1936" s="254">
        <v>0.22</v>
      </c>
      <c r="I1936" s="253" t="s">
        <v>928</v>
      </c>
      <c r="J1936" s="255">
        <v>0.41</v>
      </c>
    </row>
    <row r="1937" spans="1:10" ht="26.25" thickBot="1" x14ac:dyDescent="0.25">
      <c r="A1937" s="252"/>
      <c r="B1937" s="253"/>
      <c r="C1937" s="253"/>
      <c r="D1937" s="253"/>
      <c r="E1937" s="253" t="s">
        <v>929</v>
      </c>
      <c r="F1937" s="254">
        <v>2.67</v>
      </c>
      <c r="G1937" s="253"/>
      <c r="H1937" s="256" t="s">
        <v>930</v>
      </c>
      <c r="I1937" s="256"/>
      <c r="J1937" s="255">
        <v>14.34</v>
      </c>
    </row>
    <row r="1938" spans="1:10" ht="15" thickTop="1" x14ac:dyDescent="0.2">
      <c r="A1938" s="257"/>
      <c r="B1938" s="241"/>
      <c r="C1938" s="241"/>
      <c r="D1938" s="241"/>
      <c r="E1938" s="241"/>
      <c r="F1938" s="241"/>
      <c r="G1938" s="241"/>
      <c r="H1938" s="241"/>
      <c r="I1938" s="241"/>
      <c r="J1938" s="258"/>
    </row>
    <row r="1939" spans="1:10" ht="30" x14ac:dyDescent="0.2">
      <c r="A1939" s="259" t="s">
        <v>730</v>
      </c>
      <c r="B1939" s="227" t="s">
        <v>786</v>
      </c>
      <c r="C1939" s="227" t="s">
        <v>787</v>
      </c>
      <c r="D1939" s="227" t="s">
        <v>788</v>
      </c>
      <c r="E1939" s="231" t="s">
        <v>789</v>
      </c>
      <c r="F1939" s="231"/>
      <c r="G1939" s="227" t="s">
        <v>790</v>
      </c>
      <c r="H1939" s="227" t="s">
        <v>791</v>
      </c>
      <c r="I1939" s="227" t="s">
        <v>792</v>
      </c>
      <c r="J1939" s="260" t="s">
        <v>793</v>
      </c>
    </row>
    <row r="1940" spans="1:10" ht="25.5" x14ac:dyDescent="0.2">
      <c r="A1940" s="261" t="s">
        <v>909</v>
      </c>
      <c r="B1940" s="228" t="s">
        <v>731</v>
      </c>
      <c r="C1940" s="228" t="s">
        <v>4</v>
      </c>
      <c r="D1940" s="228" t="s">
        <v>732</v>
      </c>
      <c r="E1940" s="232" t="s">
        <v>910</v>
      </c>
      <c r="F1940" s="232"/>
      <c r="G1940" s="228" t="s">
        <v>6</v>
      </c>
      <c r="H1940" s="233">
        <v>1</v>
      </c>
      <c r="I1940" s="234">
        <v>7.26</v>
      </c>
      <c r="J1940" s="262">
        <v>7.26</v>
      </c>
    </row>
    <row r="1941" spans="1:10" ht="25.5" x14ac:dyDescent="0.2">
      <c r="A1941" s="248" t="s">
        <v>911</v>
      </c>
      <c r="B1941" s="229" t="s">
        <v>915</v>
      </c>
      <c r="C1941" s="229" t="s">
        <v>4</v>
      </c>
      <c r="D1941" s="229" t="s">
        <v>916</v>
      </c>
      <c r="E1941" s="235" t="s">
        <v>910</v>
      </c>
      <c r="F1941" s="235"/>
      <c r="G1941" s="229" t="s">
        <v>914</v>
      </c>
      <c r="H1941" s="236">
        <v>0.4</v>
      </c>
      <c r="I1941" s="237">
        <v>18.16</v>
      </c>
      <c r="J1941" s="249">
        <v>7.26</v>
      </c>
    </row>
    <row r="1942" spans="1:10" ht="25.5" x14ac:dyDescent="0.2">
      <c r="A1942" s="252"/>
      <c r="B1942" s="253"/>
      <c r="C1942" s="253"/>
      <c r="D1942" s="253"/>
      <c r="E1942" s="253" t="s">
        <v>926</v>
      </c>
      <c r="F1942" s="254">
        <v>2.1712187284829012</v>
      </c>
      <c r="G1942" s="253" t="s">
        <v>927</v>
      </c>
      <c r="H1942" s="254">
        <v>2.56</v>
      </c>
      <c r="I1942" s="253" t="s">
        <v>928</v>
      </c>
      <c r="J1942" s="255">
        <v>4.7300000000000004</v>
      </c>
    </row>
    <row r="1943" spans="1:10" ht="26.25" thickBot="1" x14ac:dyDescent="0.25">
      <c r="A1943" s="252"/>
      <c r="B1943" s="253"/>
      <c r="C1943" s="253"/>
      <c r="D1943" s="253"/>
      <c r="E1943" s="253" t="s">
        <v>929</v>
      </c>
      <c r="F1943" s="254">
        <v>1.66</v>
      </c>
      <c r="G1943" s="253"/>
      <c r="H1943" s="256" t="s">
        <v>930</v>
      </c>
      <c r="I1943" s="256"/>
      <c r="J1943" s="255">
        <v>8.92</v>
      </c>
    </row>
    <row r="1944" spans="1:10" ht="15" thickTop="1" x14ac:dyDescent="0.2">
      <c r="A1944" s="257"/>
      <c r="B1944" s="241"/>
      <c r="C1944" s="241"/>
      <c r="D1944" s="241"/>
      <c r="E1944" s="241"/>
      <c r="F1944" s="241"/>
      <c r="G1944" s="241"/>
      <c r="H1944" s="241"/>
      <c r="I1944" s="241"/>
      <c r="J1944" s="258"/>
    </row>
    <row r="1945" spans="1:10" ht="30" x14ac:dyDescent="0.2">
      <c r="A1945" s="259" t="s">
        <v>733</v>
      </c>
      <c r="B1945" s="227" t="s">
        <v>786</v>
      </c>
      <c r="C1945" s="227" t="s">
        <v>787</v>
      </c>
      <c r="D1945" s="227" t="s">
        <v>788</v>
      </c>
      <c r="E1945" s="231" t="s">
        <v>789</v>
      </c>
      <c r="F1945" s="231"/>
      <c r="G1945" s="227" t="s">
        <v>790</v>
      </c>
      <c r="H1945" s="227" t="s">
        <v>791</v>
      </c>
      <c r="I1945" s="227" t="s">
        <v>792</v>
      </c>
      <c r="J1945" s="260" t="s">
        <v>793</v>
      </c>
    </row>
    <row r="1946" spans="1:10" ht="25.5" x14ac:dyDescent="0.2">
      <c r="A1946" s="261" t="s">
        <v>909</v>
      </c>
      <c r="B1946" s="228" t="s">
        <v>130</v>
      </c>
      <c r="C1946" s="228" t="s">
        <v>79</v>
      </c>
      <c r="D1946" s="228" t="s">
        <v>734</v>
      </c>
      <c r="E1946" s="232" t="s">
        <v>2132</v>
      </c>
      <c r="F1946" s="232"/>
      <c r="G1946" s="228" t="s">
        <v>74</v>
      </c>
      <c r="H1946" s="233">
        <v>1</v>
      </c>
      <c r="I1946" s="234">
        <v>1900.52</v>
      </c>
      <c r="J1946" s="262">
        <v>1900.52</v>
      </c>
    </row>
    <row r="1947" spans="1:10" ht="25.5" x14ac:dyDescent="0.2">
      <c r="A1947" s="248" t="s">
        <v>911</v>
      </c>
      <c r="B1947" s="229" t="s">
        <v>1262</v>
      </c>
      <c r="C1947" s="229" t="s">
        <v>79</v>
      </c>
      <c r="D1947" s="229" t="s">
        <v>1263</v>
      </c>
      <c r="E1947" s="235" t="s">
        <v>1264</v>
      </c>
      <c r="F1947" s="235"/>
      <c r="G1947" s="229" t="s">
        <v>1265</v>
      </c>
      <c r="H1947" s="236">
        <v>0.6</v>
      </c>
      <c r="I1947" s="237">
        <v>3.74</v>
      </c>
      <c r="J1947" s="249">
        <v>2.2400000000000002</v>
      </c>
    </row>
    <row r="1948" spans="1:10" ht="25.5" x14ac:dyDescent="0.2">
      <c r="A1948" s="248" t="s">
        <v>911</v>
      </c>
      <c r="B1948" s="229" t="s">
        <v>1303</v>
      </c>
      <c r="C1948" s="229" t="s">
        <v>79</v>
      </c>
      <c r="D1948" s="229" t="s">
        <v>1304</v>
      </c>
      <c r="E1948" s="235" t="s">
        <v>1264</v>
      </c>
      <c r="F1948" s="235"/>
      <c r="G1948" s="229" t="s">
        <v>1265</v>
      </c>
      <c r="H1948" s="236">
        <v>0.6</v>
      </c>
      <c r="I1948" s="237">
        <v>3.58</v>
      </c>
      <c r="J1948" s="249">
        <v>2.14</v>
      </c>
    </row>
    <row r="1949" spans="1:10" ht="38.25" x14ac:dyDescent="0.2">
      <c r="A1949" s="248" t="s">
        <v>911</v>
      </c>
      <c r="B1949" s="229" t="s">
        <v>2133</v>
      </c>
      <c r="C1949" s="229" t="s">
        <v>79</v>
      </c>
      <c r="D1949" s="229" t="s">
        <v>2134</v>
      </c>
      <c r="E1949" s="235" t="s">
        <v>2135</v>
      </c>
      <c r="F1949" s="235"/>
      <c r="G1949" s="229" t="s">
        <v>102</v>
      </c>
      <c r="H1949" s="236">
        <v>4.0000000000000001E-3</v>
      </c>
      <c r="I1949" s="237">
        <v>663.98</v>
      </c>
      <c r="J1949" s="249">
        <v>2.65</v>
      </c>
    </row>
    <row r="1950" spans="1:10" ht="38.25" x14ac:dyDescent="0.2">
      <c r="A1950" s="250" t="s">
        <v>917</v>
      </c>
      <c r="B1950" s="230" t="s">
        <v>2136</v>
      </c>
      <c r="C1950" s="230" t="s">
        <v>79</v>
      </c>
      <c r="D1950" s="230" t="s">
        <v>2137</v>
      </c>
      <c r="E1950" s="238" t="s">
        <v>920</v>
      </c>
      <c r="F1950" s="238"/>
      <c r="G1950" s="230" t="s">
        <v>74</v>
      </c>
      <c r="H1950" s="239">
        <v>1</v>
      </c>
      <c r="I1950" s="240">
        <v>1874.07</v>
      </c>
      <c r="J1950" s="251">
        <v>1874.07</v>
      </c>
    </row>
    <row r="1951" spans="1:10" x14ac:dyDescent="0.2">
      <c r="A1951" s="250" t="s">
        <v>917</v>
      </c>
      <c r="B1951" s="230" t="s">
        <v>1308</v>
      </c>
      <c r="C1951" s="230" t="s">
        <v>21</v>
      </c>
      <c r="D1951" s="230" t="s">
        <v>1309</v>
      </c>
      <c r="E1951" s="238" t="s">
        <v>1186</v>
      </c>
      <c r="F1951" s="238"/>
      <c r="G1951" s="230" t="s">
        <v>914</v>
      </c>
      <c r="H1951" s="239">
        <v>0.6</v>
      </c>
      <c r="I1951" s="240">
        <v>18.78</v>
      </c>
      <c r="J1951" s="251">
        <v>11.26</v>
      </c>
    </row>
    <row r="1952" spans="1:10" x14ac:dyDescent="0.2">
      <c r="A1952" s="250" t="s">
        <v>917</v>
      </c>
      <c r="B1952" s="230" t="s">
        <v>1277</v>
      </c>
      <c r="C1952" s="230" t="s">
        <v>21</v>
      </c>
      <c r="D1952" s="230" t="s">
        <v>1278</v>
      </c>
      <c r="E1952" s="238" t="s">
        <v>1186</v>
      </c>
      <c r="F1952" s="238"/>
      <c r="G1952" s="230" t="s">
        <v>914</v>
      </c>
      <c r="H1952" s="239">
        <v>0.6</v>
      </c>
      <c r="I1952" s="240">
        <v>13.6</v>
      </c>
      <c r="J1952" s="251">
        <v>8.16</v>
      </c>
    </row>
    <row r="1953" spans="1:10" ht="25.5" x14ac:dyDescent="0.2">
      <c r="A1953" s="252"/>
      <c r="B1953" s="253"/>
      <c r="C1953" s="253"/>
      <c r="D1953" s="253"/>
      <c r="E1953" s="253" t="s">
        <v>926</v>
      </c>
      <c r="F1953" s="254">
        <v>9.0107872389258663</v>
      </c>
      <c r="G1953" s="253" t="s">
        <v>927</v>
      </c>
      <c r="H1953" s="254">
        <v>10.62</v>
      </c>
      <c r="I1953" s="253" t="s">
        <v>928</v>
      </c>
      <c r="J1953" s="255">
        <v>19.63</v>
      </c>
    </row>
    <row r="1954" spans="1:10" ht="26.25" thickBot="1" x14ac:dyDescent="0.25">
      <c r="A1954" s="252"/>
      <c r="B1954" s="253"/>
      <c r="C1954" s="253"/>
      <c r="D1954" s="253"/>
      <c r="E1954" s="253" t="s">
        <v>929</v>
      </c>
      <c r="F1954" s="254">
        <v>434.83</v>
      </c>
      <c r="G1954" s="253"/>
      <c r="H1954" s="256" t="s">
        <v>930</v>
      </c>
      <c r="I1954" s="256"/>
      <c r="J1954" s="255">
        <v>2335.35</v>
      </c>
    </row>
    <row r="1955" spans="1:10" ht="15" thickTop="1" x14ac:dyDescent="0.2">
      <c r="A1955" s="257"/>
      <c r="B1955" s="241"/>
      <c r="C1955" s="241"/>
      <c r="D1955" s="241"/>
      <c r="E1955" s="241"/>
      <c r="F1955" s="241"/>
      <c r="G1955" s="241"/>
      <c r="H1955" s="241"/>
      <c r="I1955" s="241"/>
      <c r="J1955" s="258"/>
    </row>
    <row r="1956" spans="1:10" x14ac:dyDescent="0.2">
      <c r="A1956" s="263" t="s">
        <v>2138</v>
      </c>
      <c r="B1956" s="264"/>
      <c r="C1956" s="264"/>
      <c r="D1956" s="264"/>
      <c r="E1956" s="264"/>
      <c r="F1956" s="264"/>
      <c r="G1956" s="264"/>
      <c r="H1956" s="264"/>
      <c r="I1956" s="264"/>
      <c r="J1956" s="265"/>
    </row>
    <row r="1957" spans="1:10" ht="30" x14ac:dyDescent="0.2">
      <c r="A1957" s="259"/>
      <c r="B1957" s="227" t="s">
        <v>786</v>
      </c>
      <c r="C1957" s="227" t="s">
        <v>787</v>
      </c>
      <c r="D1957" s="227" t="s">
        <v>788</v>
      </c>
      <c r="E1957" s="231" t="s">
        <v>789</v>
      </c>
      <c r="F1957" s="231"/>
      <c r="G1957" s="227" t="s">
        <v>790</v>
      </c>
      <c r="H1957" s="227" t="s">
        <v>791</v>
      </c>
      <c r="I1957" s="227" t="s">
        <v>792</v>
      </c>
      <c r="J1957" s="260" t="s">
        <v>793</v>
      </c>
    </row>
    <row r="1958" spans="1:10" ht="38.25" x14ac:dyDescent="0.2">
      <c r="A1958" s="261" t="s">
        <v>909</v>
      </c>
      <c r="B1958" s="228" t="s">
        <v>2139</v>
      </c>
      <c r="C1958" s="228" t="s">
        <v>4</v>
      </c>
      <c r="D1958" s="228" t="s">
        <v>2140</v>
      </c>
      <c r="E1958" s="232" t="s">
        <v>910</v>
      </c>
      <c r="F1958" s="232"/>
      <c r="G1958" s="228" t="s">
        <v>2141</v>
      </c>
      <c r="H1958" s="233">
        <v>1</v>
      </c>
      <c r="I1958" s="234">
        <v>0.11</v>
      </c>
      <c r="J1958" s="262">
        <v>0.11</v>
      </c>
    </row>
    <row r="1959" spans="1:10" x14ac:dyDescent="0.2">
      <c r="A1959" s="250" t="s">
        <v>917</v>
      </c>
      <c r="B1959" s="230" t="s">
        <v>2142</v>
      </c>
      <c r="C1959" s="230" t="s">
        <v>4</v>
      </c>
      <c r="D1959" s="230" t="s">
        <v>2143</v>
      </c>
      <c r="E1959" s="238" t="s">
        <v>1186</v>
      </c>
      <c r="F1959" s="238"/>
      <c r="G1959" s="230" t="s">
        <v>914</v>
      </c>
      <c r="H1959" s="239">
        <v>9.4000000000000004E-3</v>
      </c>
      <c r="I1959" s="240">
        <v>12.07</v>
      </c>
      <c r="J1959" s="251">
        <v>0.11</v>
      </c>
    </row>
    <row r="1960" spans="1:10" ht="25.5" x14ac:dyDescent="0.2">
      <c r="A1960" s="252"/>
      <c r="B1960" s="253"/>
      <c r="C1960" s="253"/>
      <c r="D1960" s="253"/>
      <c r="E1960" s="253" t="s">
        <v>926</v>
      </c>
      <c r="F1960" s="254">
        <v>5.0493499999999997E-2</v>
      </c>
      <c r="G1960" s="253" t="s">
        <v>927</v>
      </c>
      <c r="H1960" s="254">
        <v>0.06</v>
      </c>
      <c r="I1960" s="253" t="s">
        <v>928</v>
      </c>
      <c r="J1960" s="255">
        <v>0.11</v>
      </c>
    </row>
    <row r="1961" spans="1:10" ht="26.25" thickBot="1" x14ac:dyDescent="0.25">
      <c r="A1961" s="252"/>
      <c r="B1961" s="253"/>
      <c r="C1961" s="253"/>
      <c r="D1961" s="253"/>
      <c r="E1961" s="253" t="s">
        <v>929</v>
      </c>
      <c r="F1961" s="254">
        <v>0.02</v>
      </c>
      <c r="G1961" s="253"/>
      <c r="H1961" s="256" t="s">
        <v>930</v>
      </c>
      <c r="I1961" s="256"/>
      <c r="J1961" s="255">
        <v>0.13</v>
      </c>
    </row>
    <row r="1962" spans="1:10" ht="15" thickTop="1" x14ac:dyDescent="0.2">
      <c r="A1962" s="257"/>
      <c r="B1962" s="241"/>
      <c r="C1962" s="241"/>
      <c r="D1962" s="241"/>
      <c r="E1962" s="241"/>
      <c r="F1962" s="241"/>
      <c r="G1962" s="241"/>
      <c r="H1962" s="241"/>
      <c r="I1962" s="241"/>
      <c r="J1962" s="258"/>
    </row>
    <row r="1963" spans="1:10" ht="30" x14ac:dyDescent="0.2">
      <c r="A1963" s="259"/>
      <c r="B1963" s="227" t="s">
        <v>786</v>
      </c>
      <c r="C1963" s="227" t="s">
        <v>787</v>
      </c>
      <c r="D1963" s="227" t="s">
        <v>788</v>
      </c>
      <c r="E1963" s="231" t="s">
        <v>789</v>
      </c>
      <c r="F1963" s="231"/>
      <c r="G1963" s="227" t="s">
        <v>790</v>
      </c>
      <c r="H1963" s="227" t="s">
        <v>791</v>
      </c>
      <c r="I1963" s="227" t="s">
        <v>792</v>
      </c>
      <c r="J1963" s="260" t="s">
        <v>793</v>
      </c>
    </row>
    <row r="1964" spans="1:10" ht="38.25" x14ac:dyDescent="0.2">
      <c r="A1964" s="261" t="s">
        <v>909</v>
      </c>
      <c r="B1964" s="228" t="s">
        <v>2144</v>
      </c>
      <c r="C1964" s="228" t="s">
        <v>4</v>
      </c>
      <c r="D1964" s="228" t="s">
        <v>2145</v>
      </c>
      <c r="E1964" s="232" t="s">
        <v>910</v>
      </c>
      <c r="F1964" s="232"/>
      <c r="G1964" s="228" t="s">
        <v>2141</v>
      </c>
      <c r="H1964" s="233">
        <v>1</v>
      </c>
      <c r="I1964" s="234">
        <v>0.13</v>
      </c>
      <c r="J1964" s="262">
        <v>0.13</v>
      </c>
    </row>
    <row r="1965" spans="1:10" x14ac:dyDescent="0.2">
      <c r="A1965" s="250" t="s">
        <v>917</v>
      </c>
      <c r="B1965" s="230" t="s">
        <v>2146</v>
      </c>
      <c r="C1965" s="230" t="s">
        <v>4</v>
      </c>
      <c r="D1965" s="230" t="s">
        <v>2147</v>
      </c>
      <c r="E1965" s="238" t="s">
        <v>1186</v>
      </c>
      <c r="F1965" s="238"/>
      <c r="G1965" s="230" t="s">
        <v>914</v>
      </c>
      <c r="H1965" s="239">
        <v>1.2E-2</v>
      </c>
      <c r="I1965" s="240">
        <v>11.64</v>
      </c>
      <c r="J1965" s="251">
        <v>0.13</v>
      </c>
    </row>
    <row r="1966" spans="1:10" ht="25.5" x14ac:dyDescent="0.2">
      <c r="A1966" s="252"/>
      <c r="B1966" s="253"/>
      <c r="C1966" s="253"/>
      <c r="D1966" s="253"/>
      <c r="E1966" s="253" t="s">
        <v>926</v>
      </c>
      <c r="F1966" s="254">
        <v>5.9674100000000001E-2</v>
      </c>
      <c r="G1966" s="253" t="s">
        <v>927</v>
      </c>
      <c r="H1966" s="254">
        <v>7.0000000000000007E-2</v>
      </c>
      <c r="I1966" s="253" t="s">
        <v>928</v>
      </c>
      <c r="J1966" s="255">
        <v>0.13</v>
      </c>
    </row>
    <row r="1967" spans="1:10" ht="26.25" thickBot="1" x14ac:dyDescent="0.25">
      <c r="A1967" s="252"/>
      <c r="B1967" s="253"/>
      <c r="C1967" s="253"/>
      <c r="D1967" s="253"/>
      <c r="E1967" s="253" t="s">
        <v>929</v>
      </c>
      <c r="F1967" s="254">
        <v>0.02</v>
      </c>
      <c r="G1967" s="253"/>
      <c r="H1967" s="256" t="s">
        <v>930</v>
      </c>
      <c r="I1967" s="256"/>
      <c r="J1967" s="255">
        <v>0.15</v>
      </c>
    </row>
    <row r="1968" spans="1:10" ht="15" thickTop="1" x14ac:dyDescent="0.2">
      <c r="A1968" s="257"/>
      <c r="B1968" s="241"/>
      <c r="C1968" s="241"/>
      <c r="D1968" s="241"/>
      <c r="E1968" s="241"/>
      <c r="F1968" s="241"/>
      <c r="G1968" s="241"/>
      <c r="H1968" s="241"/>
      <c r="I1968" s="241"/>
      <c r="J1968" s="258"/>
    </row>
    <row r="1969" spans="1:10" ht="30" x14ac:dyDescent="0.2">
      <c r="A1969" s="259"/>
      <c r="B1969" s="227" t="s">
        <v>786</v>
      </c>
      <c r="C1969" s="227" t="s">
        <v>787</v>
      </c>
      <c r="D1969" s="227" t="s">
        <v>788</v>
      </c>
      <c r="E1969" s="231" t="s">
        <v>789</v>
      </c>
      <c r="F1969" s="231"/>
      <c r="G1969" s="227" t="s">
        <v>790</v>
      </c>
      <c r="H1969" s="227" t="s">
        <v>791</v>
      </c>
      <c r="I1969" s="227" t="s">
        <v>792</v>
      </c>
      <c r="J1969" s="260" t="s">
        <v>793</v>
      </c>
    </row>
    <row r="1970" spans="1:10" ht="25.5" x14ac:dyDescent="0.2">
      <c r="A1970" s="261" t="s">
        <v>909</v>
      </c>
      <c r="B1970" s="228" t="s">
        <v>2148</v>
      </c>
      <c r="C1970" s="228" t="s">
        <v>4</v>
      </c>
      <c r="D1970" s="228" t="s">
        <v>2149</v>
      </c>
      <c r="E1970" s="232" t="s">
        <v>910</v>
      </c>
      <c r="F1970" s="232"/>
      <c r="G1970" s="228" t="s">
        <v>2141</v>
      </c>
      <c r="H1970" s="233">
        <v>1</v>
      </c>
      <c r="I1970" s="234">
        <v>0.15</v>
      </c>
      <c r="J1970" s="262">
        <v>0.15</v>
      </c>
    </row>
    <row r="1971" spans="1:10" x14ac:dyDescent="0.2">
      <c r="A1971" s="250" t="s">
        <v>917</v>
      </c>
      <c r="B1971" s="230" t="s">
        <v>2150</v>
      </c>
      <c r="C1971" s="230" t="s">
        <v>4</v>
      </c>
      <c r="D1971" s="230" t="s">
        <v>2151</v>
      </c>
      <c r="E1971" s="238" t="s">
        <v>1186</v>
      </c>
      <c r="F1971" s="238"/>
      <c r="G1971" s="230" t="s">
        <v>914</v>
      </c>
      <c r="H1971" s="239">
        <v>9.4000000000000004E-3</v>
      </c>
      <c r="I1971" s="240">
        <v>16.100000000000001</v>
      </c>
      <c r="J1971" s="251">
        <v>0.15</v>
      </c>
    </row>
    <row r="1972" spans="1:10" ht="25.5" x14ac:dyDescent="0.2">
      <c r="A1972" s="252"/>
      <c r="B1972" s="253"/>
      <c r="C1972" s="253"/>
      <c r="D1972" s="253"/>
      <c r="E1972" s="253" t="s">
        <v>926</v>
      </c>
      <c r="F1972" s="254">
        <v>6.8854700000000005E-2</v>
      </c>
      <c r="G1972" s="253" t="s">
        <v>927</v>
      </c>
      <c r="H1972" s="254">
        <v>0.08</v>
      </c>
      <c r="I1972" s="253" t="s">
        <v>928</v>
      </c>
      <c r="J1972" s="255">
        <v>0.15</v>
      </c>
    </row>
    <row r="1973" spans="1:10" ht="26.25" thickBot="1" x14ac:dyDescent="0.25">
      <c r="A1973" s="252"/>
      <c r="B1973" s="253"/>
      <c r="C1973" s="253"/>
      <c r="D1973" s="253"/>
      <c r="E1973" s="253" t="s">
        <v>929</v>
      </c>
      <c r="F1973" s="254">
        <v>0.03</v>
      </c>
      <c r="G1973" s="253"/>
      <c r="H1973" s="256" t="s">
        <v>930</v>
      </c>
      <c r="I1973" s="256"/>
      <c r="J1973" s="255">
        <v>0.18</v>
      </c>
    </row>
    <row r="1974" spans="1:10" ht="15" thickTop="1" x14ac:dyDescent="0.2">
      <c r="A1974" s="257"/>
      <c r="B1974" s="241"/>
      <c r="C1974" s="241"/>
      <c r="D1974" s="241"/>
      <c r="E1974" s="241"/>
      <c r="F1974" s="241"/>
      <c r="G1974" s="241"/>
      <c r="H1974" s="241"/>
      <c r="I1974" s="241"/>
      <c r="J1974" s="258"/>
    </row>
    <row r="1975" spans="1:10" ht="30" x14ac:dyDescent="0.2">
      <c r="A1975" s="259"/>
      <c r="B1975" s="227" t="s">
        <v>786</v>
      </c>
      <c r="C1975" s="227" t="s">
        <v>787</v>
      </c>
      <c r="D1975" s="227" t="s">
        <v>788</v>
      </c>
      <c r="E1975" s="231" t="s">
        <v>789</v>
      </c>
      <c r="F1975" s="231"/>
      <c r="G1975" s="227" t="s">
        <v>790</v>
      </c>
      <c r="H1975" s="227" t="s">
        <v>791</v>
      </c>
      <c r="I1975" s="227" t="s">
        <v>792</v>
      </c>
      <c r="J1975" s="260" t="s">
        <v>793</v>
      </c>
    </row>
    <row r="1976" spans="1:10" ht="38.25" x14ac:dyDescent="0.2">
      <c r="A1976" s="261" t="s">
        <v>909</v>
      </c>
      <c r="B1976" s="228" t="s">
        <v>2152</v>
      </c>
      <c r="C1976" s="228" t="s">
        <v>4</v>
      </c>
      <c r="D1976" s="228" t="s">
        <v>2153</v>
      </c>
      <c r="E1976" s="232" t="s">
        <v>910</v>
      </c>
      <c r="F1976" s="232"/>
      <c r="G1976" s="228" t="s">
        <v>2141</v>
      </c>
      <c r="H1976" s="233">
        <v>1</v>
      </c>
      <c r="I1976" s="234">
        <v>0.35</v>
      </c>
      <c r="J1976" s="262">
        <v>0.35</v>
      </c>
    </row>
    <row r="1977" spans="1:10" x14ac:dyDescent="0.2">
      <c r="A1977" s="250" t="s">
        <v>917</v>
      </c>
      <c r="B1977" s="230" t="s">
        <v>2154</v>
      </c>
      <c r="C1977" s="230" t="s">
        <v>4</v>
      </c>
      <c r="D1977" s="230" t="s">
        <v>2155</v>
      </c>
      <c r="E1977" s="238" t="s">
        <v>1186</v>
      </c>
      <c r="F1977" s="238"/>
      <c r="G1977" s="230" t="s">
        <v>914</v>
      </c>
      <c r="H1977" s="239">
        <v>3.0200000000000001E-2</v>
      </c>
      <c r="I1977" s="240">
        <v>11.64</v>
      </c>
      <c r="J1977" s="251">
        <v>0.35</v>
      </c>
    </row>
    <row r="1978" spans="1:10" ht="25.5" x14ac:dyDescent="0.2">
      <c r="A1978" s="252"/>
      <c r="B1978" s="253"/>
      <c r="C1978" s="253"/>
      <c r="D1978" s="253"/>
      <c r="E1978" s="253" t="s">
        <v>926</v>
      </c>
      <c r="F1978" s="254">
        <v>0.160661</v>
      </c>
      <c r="G1978" s="253" t="s">
        <v>927</v>
      </c>
      <c r="H1978" s="254">
        <v>0.19</v>
      </c>
      <c r="I1978" s="253" t="s">
        <v>928</v>
      </c>
      <c r="J1978" s="255">
        <v>0.35</v>
      </c>
    </row>
    <row r="1979" spans="1:10" ht="26.25" thickBot="1" x14ac:dyDescent="0.25">
      <c r="A1979" s="252"/>
      <c r="B1979" s="253"/>
      <c r="C1979" s="253"/>
      <c r="D1979" s="253"/>
      <c r="E1979" s="253" t="s">
        <v>929</v>
      </c>
      <c r="F1979" s="254">
        <v>0.08</v>
      </c>
      <c r="G1979" s="253"/>
      <c r="H1979" s="256" t="s">
        <v>930</v>
      </c>
      <c r="I1979" s="256"/>
      <c r="J1979" s="255">
        <v>0.43</v>
      </c>
    </row>
    <row r="1980" spans="1:10" ht="15" thickTop="1" x14ac:dyDescent="0.2">
      <c r="A1980" s="257"/>
      <c r="B1980" s="241"/>
      <c r="C1980" s="241"/>
      <c r="D1980" s="241"/>
      <c r="E1980" s="241"/>
      <c r="F1980" s="241"/>
      <c r="G1980" s="241"/>
      <c r="H1980" s="241"/>
      <c r="I1980" s="241"/>
      <c r="J1980" s="258"/>
    </row>
    <row r="1981" spans="1:10" ht="30" x14ac:dyDescent="0.2">
      <c r="A1981" s="259"/>
      <c r="B1981" s="227" t="s">
        <v>786</v>
      </c>
      <c r="C1981" s="227" t="s">
        <v>787</v>
      </c>
      <c r="D1981" s="227" t="s">
        <v>788</v>
      </c>
      <c r="E1981" s="231" t="s">
        <v>789</v>
      </c>
      <c r="F1981" s="231"/>
      <c r="G1981" s="227" t="s">
        <v>790</v>
      </c>
      <c r="H1981" s="227" t="s">
        <v>791</v>
      </c>
      <c r="I1981" s="227" t="s">
        <v>792</v>
      </c>
      <c r="J1981" s="260" t="s">
        <v>793</v>
      </c>
    </row>
    <row r="1982" spans="1:10" ht="38.25" x14ac:dyDescent="0.2">
      <c r="A1982" s="261" t="s">
        <v>909</v>
      </c>
      <c r="B1982" s="228" t="s">
        <v>2156</v>
      </c>
      <c r="C1982" s="228" t="s">
        <v>4</v>
      </c>
      <c r="D1982" s="228" t="s">
        <v>2157</v>
      </c>
      <c r="E1982" s="232" t="s">
        <v>910</v>
      </c>
      <c r="F1982" s="232"/>
      <c r="G1982" s="228" t="s">
        <v>2141</v>
      </c>
      <c r="H1982" s="233">
        <v>1</v>
      </c>
      <c r="I1982" s="234">
        <v>0.16</v>
      </c>
      <c r="J1982" s="262">
        <v>0.16</v>
      </c>
    </row>
    <row r="1983" spans="1:10" x14ac:dyDescent="0.2">
      <c r="A1983" s="250" t="s">
        <v>917</v>
      </c>
      <c r="B1983" s="230" t="s">
        <v>2158</v>
      </c>
      <c r="C1983" s="230" t="s">
        <v>4</v>
      </c>
      <c r="D1983" s="230" t="s">
        <v>2159</v>
      </c>
      <c r="E1983" s="238" t="s">
        <v>1186</v>
      </c>
      <c r="F1983" s="238"/>
      <c r="G1983" s="230" t="s">
        <v>914</v>
      </c>
      <c r="H1983" s="239">
        <v>1.46E-2</v>
      </c>
      <c r="I1983" s="240">
        <v>11.64</v>
      </c>
      <c r="J1983" s="251">
        <v>0.16</v>
      </c>
    </row>
    <row r="1984" spans="1:10" ht="25.5" x14ac:dyDescent="0.2">
      <c r="A1984" s="252"/>
      <c r="B1984" s="253"/>
      <c r="C1984" s="253"/>
      <c r="D1984" s="253"/>
      <c r="E1984" s="253" t="s">
        <v>926</v>
      </c>
      <c r="F1984" s="254">
        <v>7.3444999999999996E-2</v>
      </c>
      <c r="G1984" s="253" t="s">
        <v>927</v>
      </c>
      <c r="H1984" s="254">
        <v>0.09</v>
      </c>
      <c r="I1984" s="253" t="s">
        <v>928</v>
      </c>
      <c r="J1984" s="255">
        <v>0.16</v>
      </c>
    </row>
    <row r="1985" spans="1:10" ht="26.25" thickBot="1" x14ac:dyDescent="0.25">
      <c r="A1985" s="252"/>
      <c r="B1985" s="253"/>
      <c r="C1985" s="253"/>
      <c r="D1985" s="253"/>
      <c r="E1985" s="253" t="s">
        <v>929</v>
      </c>
      <c r="F1985" s="254">
        <v>0.03</v>
      </c>
      <c r="G1985" s="253"/>
      <c r="H1985" s="256" t="s">
        <v>930</v>
      </c>
      <c r="I1985" s="256"/>
      <c r="J1985" s="255">
        <v>0.19</v>
      </c>
    </row>
    <row r="1986" spans="1:10" ht="15" thickTop="1" x14ac:dyDescent="0.2">
      <c r="A1986" s="257"/>
      <c r="B1986" s="241"/>
      <c r="C1986" s="241"/>
      <c r="D1986" s="241"/>
      <c r="E1986" s="241"/>
      <c r="F1986" s="241"/>
      <c r="G1986" s="241"/>
      <c r="H1986" s="241"/>
      <c r="I1986" s="241"/>
      <c r="J1986" s="258"/>
    </row>
    <row r="1987" spans="1:10" ht="30" x14ac:dyDescent="0.2">
      <c r="A1987" s="259"/>
      <c r="B1987" s="227" t="s">
        <v>786</v>
      </c>
      <c r="C1987" s="227" t="s">
        <v>787</v>
      </c>
      <c r="D1987" s="227" t="s">
        <v>788</v>
      </c>
      <c r="E1987" s="231" t="s">
        <v>789</v>
      </c>
      <c r="F1987" s="231"/>
      <c r="G1987" s="227" t="s">
        <v>790</v>
      </c>
      <c r="H1987" s="227" t="s">
        <v>791</v>
      </c>
      <c r="I1987" s="227" t="s">
        <v>792</v>
      </c>
      <c r="J1987" s="260" t="s">
        <v>793</v>
      </c>
    </row>
    <row r="1988" spans="1:10" ht="25.5" x14ac:dyDescent="0.2">
      <c r="A1988" s="261" t="s">
        <v>909</v>
      </c>
      <c r="B1988" s="228" t="s">
        <v>2160</v>
      </c>
      <c r="C1988" s="228" t="s">
        <v>4</v>
      </c>
      <c r="D1988" s="228" t="s">
        <v>2161</v>
      </c>
      <c r="E1988" s="232" t="s">
        <v>910</v>
      </c>
      <c r="F1988" s="232"/>
      <c r="G1988" s="228" t="s">
        <v>2141</v>
      </c>
      <c r="H1988" s="233">
        <v>1</v>
      </c>
      <c r="I1988" s="234">
        <v>0.19</v>
      </c>
      <c r="J1988" s="262">
        <v>0.19</v>
      </c>
    </row>
    <row r="1989" spans="1:10" x14ac:dyDescent="0.2">
      <c r="A1989" s="250" t="s">
        <v>917</v>
      </c>
      <c r="B1989" s="230" t="s">
        <v>2162</v>
      </c>
      <c r="C1989" s="230" t="s">
        <v>4</v>
      </c>
      <c r="D1989" s="230" t="s">
        <v>2163</v>
      </c>
      <c r="E1989" s="238" t="s">
        <v>1186</v>
      </c>
      <c r="F1989" s="238"/>
      <c r="G1989" s="230" t="s">
        <v>914</v>
      </c>
      <c r="H1989" s="239">
        <v>1.2E-2</v>
      </c>
      <c r="I1989" s="240">
        <v>16.100000000000001</v>
      </c>
      <c r="J1989" s="251">
        <v>0.19</v>
      </c>
    </row>
    <row r="1990" spans="1:10" ht="25.5" x14ac:dyDescent="0.2">
      <c r="A1990" s="252"/>
      <c r="B1990" s="253"/>
      <c r="C1990" s="253"/>
      <c r="D1990" s="253"/>
      <c r="E1990" s="253" t="s">
        <v>926</v>
      </c>
      <c r="F1990" s="254">
        <v>8.7216000000000002E-2</v>
      </c>
      <c r="G1990" s="253" t="s">
        <v>927</v>
      </c>
      <c r="H1990" s="254">
        <v>0.1</v>
      </c>
      <c r="I1990" s="253" t="s">
        <v>928</v>
      </c>
      <c r="J1990" s="255">
        <v>0.19</v>
      </c>
    </row>
    <row r="1991" spans="1:10" ht="26.25" thickBot="1" x14ac:dyDescent="0.25">
      <c r="A1991" s="252"/>
      <c r="B1991" s="253"/>
      <c r="C1991" s="253"/>
      <c r="D1991" s="253"/>
      <c r="E1991" s="253" t="s">
        <v>929</v>
      </c>
      <c r="F1991" s="254">
        <v>0.04</v>
      </c>
      <c r="G1991" s="253"/>
      <c r="H1991" s="256" t="s">
        <v>930</v>
      </c>
      <c r="I1991" s="256"/>
      <c r="J1991" s="255">
        <v>0.23</v>
      </c>
    </row>
    <row r="1992" spans="1:10" ht="15" thickTop="1" x14ac:dyDescent="0.2">
      <c r="A1992" s="257"/>
      <c r="B1992" s="241"/>
      <c r="C1992" s="241"/>
      <c r="D1992" s="241"/>
      <c r="E1992" s="241"/>
      <c r="F1992" s="241"/>
      <c r="G1992" s="241"/>
      <c r="H1992" s="241"/>
      <c r="I1992" s="241"/>
      <c r="J1992" s="258"/>
    </row>
    <row r="1993" spans="1:10" ht="30" x14ac:dyDescent="0.2">
      <c r="A1993" s="259"/>
      <c r="B1993" s="227" t="s">
        <v>786</v>
      </c>
      <c r="C1993" s="227" t="s">
        <v>787</v>
      </c>
      <c r="D1993" s="227" t="s">
        <v>788</v>
      </c>
      <c r="E1993" s="231" t="s">
        <v>789</v>
      </c>
      <c r="F1993" s="231"/>
      <c r="G1993" s="227" t="s">
        <v>790</v>
      </c>
      <c r="H1993" s="227" t="s">
        <v>791</v>
      </c>
      <c r="I1993" s="227" t="s">
        <v>792</v>
      </c>
      <c r="J1993" s="260" t="s">
        <v>793</v>
      </c>
    </row>
    <row r="1994" spans="1:10" ht="25.5" x14ac:dyDescent="0.2">
      <c r="A1994" s="261" t="s">
        <v>909</v>
      </c>
      <c r="B1994" s="228" t="s">
        <v>2164</v>
      </c>
      <c r="C1994" s="228" t="s">
        <v>4</v>
      </c>
      <c r="D1994" s="228" t="s">
        <v>2165</v>
      </c>
      <c r="E1994" s="232" t="s">
        <v>910</v>
      </c>
      <c r="F1994" s="232"/>
      <c r="G1994" s="228" t="s">
        <v>2141</v>
      </c>
      <c r="H1994" s="233">
        <v>1</v>
      </c>
      <c r="I1994" s="234">
        <v>0.48</v>
      </c>
      <c r="J1994" s="262">
        <v>0.48</v>
      </c>
    </row>
    <row r="1995" spans="1:10" x14ac:dyDescent="0.2">
      <c r="A1995" s="250" t="s">
        <v>917</v>
      </c>
      <c r="B1995" s="230" t="s">
        <v>2166</v>
      </c>
      <c r="C1995" s="230" t="s">
        <v>4</v>
      </c>
      <c r="D1995" s="230" t="s">
        <v>2167</v>
      </c>
      <c r="E1995" s="238" t="s">
        <v>1186</v>
      </c>
      <c r="F1995" s="238"/>
      <c r="G1995" s="230" t="s">
        <v>914</v>
      </c>
      <c r="H1995" s="239">
        <v>3.0200000000000001E-2</v>
      </c>
      <c r="I1995" s="240">
        <v>16.100000000000001</v>
      </c>
      <c r="J1995" s="251">
        <v>0.48</v>
      </c>
    </row>
    <row r="1996" spans="1:10" ht="25.5" x14ac:dyDescent="0.2">
      <c r="A1996" s="252"/>
      <c r="B1996" s="253"/>
      <c r="C1996" s="253"/>
      <c r="D1996" s="253"/>
      <c r="E1996" s="253" t="s">
        <v>926</v>
      </c>
      <c r="F1996" s="254">
        <v>0.22033510000000001</v>
      </c>
      <c r="G1996" s="253" t="s">
        <v>927</v>
      </c>
      <c r="H1996" s="254">
        <v>0.26</v>
      </c>
      <c r="I1996" s="253" t="s">
        <v>928</v>
      </c>
      <c r="J1996" s="255">
        <v>0.48</v>
      </c>
    </row>
    <row r="1997" spans="1:10" ht="26.25" thickBot="1" x14ac:dyDescent="0.25">
      <c r="A1997" s="252"/>
      <c r="B1997" s="253"/>
      <c r="C1997" s="253"/>
      <c r="D1997" s="253"/>
      <c r="E1997" s="253" t="s">
        <v>929</v>
      </c>
      <c r="F1997" s="254">
        <v>0.1</v>
      </c>
      <c r="G1997" s="253"/>
      <c r="H1997" s="256" t="s">
        <v>930</v>
      </c>
      <c r="I1997" s="256"/>
      <c r="J1997" s="255">
        <v>0.57999999999999996</v>
      </c>
    </row>
    <row r="1998" spans="1:10" ht="15" thickTop="1" x14ac:dyDescent="0.2">
      <c r="A1998" s="257"/>
      <c r="B1998" s="241"/>
      <c r="C1998" s="241"/>
      <c r="D1998" s="241"/>
      <c r="E1998" s="241"/>
      <c r="F1998" s="241"/>
      <c r="G1998" s="241"/>
      <c r="H1998" s="241"/>
      <c r="I1998" s="241"/>
      <c r="J1998" s="258"/>
    </row>
    <row r="1999" spans="1:10" ht="30" x14ac:dyDescent="0.2">
      <c r="A1999" s="259"/>
      <c r="B1999" s="227" t="s">
        <v>786</v>
      </c>
      <c r="C1999" s="227" t="s">
        <v>787</v>
      </c>
      <c r="D1999" s="227" t="s">
        <v>788</v>
      </c>
      <c r="E1999" s="231" t="s">
        <v>789</v>
      </c>
      <c r="F1999" s="231"/>
      <c r="G1999" s="227" t="s">
        <v>790</v>
      </c>
      <c r="H1999" s="227" t="s">
        <v>791</v>
      </c>
      <c r="I1999" s="227" t="s">
        <v>792</v>
      </c>
      <c r="J1999" s="260" t="s">
        <v>793</v>
      </c>
    </row>
    <row r="2000" spans="1:10" ht="38.25" x14ac:dyDescent="0.2">
      <c r="A2000" s="261" t="s">
        <v>909</v>
      </c>
      <c r="B2000" s="228" t="s">
        <v>2168</v>
      </c>
      <c r="C2000" s="228" t="s">
        <v>4</v>
      </c>
      <c r="D2000" s="228" t="s">
        <v>2169</v>
      </c>
      <c r="E2000" s="232" t="s">
        <v>910</v>
      </c>
      <c r="F2000" s="232"/>
      <c r="G2000" s="228" t="s">
        <v>2141</v>
      </c>
      <c r="H2000" s="233">
        <v>1</v>
      </c>
      <c r="I2000" s="234">
        <v>0.23</v>
      </c>
      <c r="J2000" s="262">
        <v>0.23</v>
      </c>
    </row>
    <row r="2001" spans="1:10" x14ac:dyDescent="0.2">
      <c r="A2001" s="250" t="s">
        <v>917</v>
      </c>
      <c r="B2001" s="230" t="s">
        <v>2170</v>
      </c>
      <c r="C2001" s="230" t="s">
        <v>4</v>
      </c>
      <c r="D2001" s="230" t="s">
        <v>2171</v>
      </c>
      <c r="E2001" s="238" t="s">
        <v>1186</v>
      </c>
      <c r="F2001" s="238"/>
      <c r="G2001" s="230" t="s">
        <v>914</v>
      </c>
      <c r="H2001" s="239">
        <v>1.46E-2</v>
      </c>
      <c r="I2001" s="240">
        <v>16.100000000000001</v>
      </c>
      <c r="J2001" s="251">
        <v>0.23</v>
      </c>
    </row>
    <row r="2002" spans="1:10" ht="25.5" x14ac:dyDescent="0.2">
      <c r="A2002" s="252"/>
      <c r="B2002" s="253"/>
      <c r="C2002" s="253"/>
      <c r="D2002" s="253"/>
      <c r="E2002" s="253" t="s">
        <v>926</v>
      </c>
      <c r="F2002" s="254">
        <v>0.1055772</v>
      </c>
      <c r="G2002" s="253" t="s">
        <v>927</v>
      </c>
      <c r="H2002" s="254">
        <v>0.12</v>
      </c>
      <c r="I2002" s="253" t="s">
        <v>928</v>
      </c>
      <c r="J2002" s="255">
        <v>0.23</v>
      </c>
    </row>
    <row r="2003" spans="1:10" ht="26.25" thickBot="1" x14ac:dyDescent="0.25">
      <c r="A2003" s="252"/>
      <c r="B2003" s="253"/>
      <c r="C2003" s="253"/>
      <c r="D2003" s="253"/>
      <c r="E2003" s="253" t="s">
        <v>929</v>
      </c>
      <c r="F2003" s="254">
        <v>0.05</v>
      </c>
      <c r="G2003" s="253"/>
      <c r="H2003" s="256" t="s">
        <v>930</v>
      </c>
      <c r="I2003" s="256"/>
      <c r="J2003" s="255">
        <v>0.28000000000000003</v>
      </c>
    </row>
    <row r="2004" spans="1:10" ht="15" thickTop="1" x14ac:dyDescent="0.2">
      <c r="A2004" s="257"/>
      <c r="B2004" s="241"/>
      <c r="C2004" s="241"/>
      <c r="D2004" s="241"/>
      <c r="E2004" s="241"/>
      <c r="F2004" s="241"/>
      <c r="G2004" s="241"/>
      <c r="H2004" s="241"/>
      <c r="I2004" s="241"/>
      <c r="J2004" s="258"/>
    </row>
    <row r="2005" spans="1:10" ht="30" x14ac:dyDescent="0.2">
      <c r="A2005" s="259"/>
      <c r="B2005" s="227" t="s">
        <v>786</v>
      </c>
      <c r="C2005" s="227" t="s">
        <v>787</v>
      </c>
      <c r="D2005" s="227" t="s">
        <v>788</v>
      </c>
      <c r="E2005" s="231" t="s">
        <v>789</v>
      </c>
      <c r="F2005" s="231"/>
      <c r="G2005" s="227" t="s">
        <v>790</v>
      </c>
      <c r="H2005" s="227" t="s">
        <v>791</v>
      </c>
      <c r="I2005" s="227" t="s">
        <v>792</v>
      </c>
      <c r="J2005" s="260" t="s">
        <v>793</v>
      </c>
    </row>
    <row r="2006" spans="1:10" ht="25.5" x14ac:dyDescent="0.2">
      <c r="A2006" s="261" t="s">
        <v>909</v>
      </c>
      <c r="B2006" s="228" t="s">
        <v>2172</v>
      </c>
      <c r="C2006" s="228" t="s">
        <v>4</v>
      </c>
      <c r="D2006" s="228" t="s">
        <v>2173</v>
      </c>
      <c r="E2006" s="232" t="s">
        <v>910</v>
      </c>
      <c r="F2006" s="232"/>
      <c r="G2006" s="228" t="s">
        <v>2141</v>
      </c>
      <c r="H2006" s="233">
        <v>1</v>
      </c>
      <c r="I2006" s="234">
        <v>0.02</v>
      </c>
      <c r="J2006" s="262">
        <v>0.02</v>
      </c>
    </row>
    <row r="2007" spans="1:10" x14ac:dyDescent="0.2">
      <c r="A2007" s="250" t="s">
        <v>917</v>
      </c>
      <c r="B2007" s="230" t="s">
        <v>2174</v>
      </c>
      <c r="C2007" s="230" t="s">
        <v>4</v>
      </c>
      <c r="D2007" s="230" t="s">
        <v>2175</v>
      </c>
      <c r="E2007" s="238" t="s">
        <v>920</v>
      </c>
      <c r="F2007" s="238"/>
      <c r="G2007" s="230" t="s">
        <v>914</v>
      </c>
      <c r="H2007" s="239">
        <v>4.1000000000000003E-3</v>
      </c>
      <c r="I2007" s="240">
        <v>6.44</v>
      </c>
      <c r="J2007" s="251">
        <v>0.02</v>
      </c>
    </row>
    <row r="2008" spans="1:10" ht="25.5" x14ac:dyDescent="0.2">
      <c r="A2008" s="252"/>
      <c r="B2008" s="253"/>
      <c r="C2008" s="253"/>
      <c r="D2008" s="253"/>
      <c r="E2008" s="253" t="s">
        <v>926</v>
      </c>
      <c r="F2008" s="254">
        <v>0</v>
      </c>
      <c r="G2008" s="253" t="s">
        <v>927</v>
      </c>
      <c r="H2008" s="254">
        <v>0</v>
      </c>
      <c r="I2008" s="253" t="s">
        <v>928</v>
      </c>
      <c r="J2008" s="255">
        <v>0</v>
      </c>
    </row>
    <row r="2009" spans="1:10" ht="26.25" thickBot="1" x14ac:dyDescent="0.25">
      <c r="A2009" s="252"/>
      <c r="B2009" s="253"/>
      <c r="C2009" s="253"/>
      <c r="D2009" s="253"/>
      <c r="E2009" s="253" t="s">
        <v>929</v>
      </c>
      <c r="F2009" s="254">
        <v>0</v>
      </c>
      <c r="G2009" s="253"/>
      <c r="H2009" s="256" t="s">
        <v>930</v>
      </c>
      <c r="I2009" s="256"/>
      <c r="J2009" s="255">
        <v>0.02</v>
      </c>
    </row>
    <row r="2010" spans="1:10" ht="15" thickTop="1" x14ac:dyDescent="0.2">
      <c r="A2010" s="257"/>
      <c r="B2010" s="241"/>
      <c r="C2010" s="241"/>
      <c r="D2010" s="241"/>
      <c r="E2010" s="241"/>
      <c r="F2010" s="241"/>
      <c r="G2010" s="241"/>
      <c r="H2010" s="241"/>
      <c r="I2010" s="241"/>
      <c r="J2010" s="258"/>
    </row>
    <row r="2011" spans="1:10" ht="30" x14ac:dyDescent="0.2">
      <c r="A2011" s="259"/>
      <c r="B2011" s="227" t="s">
        <v>786</v>
      </c>
      <c r="C2011" s="227" t="s">
        <v>787</v>
      </c>
      <c r="D2011" s="227" t="s">
        <v>788</v>
      </c>
      <c r="E2011" s="231" t="s">
        <v>789</v>
      </c>
      <c r="F2011" s="231"/>
      <c r="G2011" s="227" t="s">
        <v>790</v>
      </c>
      <c r="H2011" s="227" t="s">
        <v>791</v>
      </c>
      <c r="I2011" s="227" t="s">
        <v>792</v>
      </c>
      <c r="J2011" s="260" t="s">
        <v>793</v>
      </c>
    </row>
    <row r="2012" spans="1:10" ht="38.25" x14ac:dyDescent="0.2">
      <c r="A2012" s="261" t="s">
        <v>909</v>
      </c>
      <c r="B2012" s="228" t="s">
        <v>2176</v>
      </c>
      <c r="C2012" s="228" t="s">
        <v>4</v>
      </c>
      <c r="D2012" s="228" t="s">
        <v>2177</v>
      </c>
      <c r="E2012" s="232" t="s">
        <v>910</v>
      </c>
      <c r="F2012" s="232"/>
      <c r="G2012" s="228" t="s">
        <v>2141</v>
      </c>
      <c r="H2012" s="233">
        <v>1</v>
      </c>
      <c r="I2012" s="234">
        <v>0.1</v>
      </c>
      <c r="J2012" s="262">
        <v>0.1</v>
      </c>
    </row>
    <row r="2013" spans="1:10" x14ac:dyDescent="0.2">
      <c r="A2013" s="250" t="s">
        <v>917</v>
      </c>
      <c r="B2013" s="230" t="s">
        <v>2178</v>
      </c>
      <c r="C2013" s="230" t="s">
        <v>4</v>
      </c>
      <c r="D2013" s="230" t="s">
        <v>2179</v>
      </c>
      <c r="E2013" s="238" t="s">
        <v>1186</v>
      </c>
      <c r="F2013" s="238"/>
      <c r="G2013" s="230" t="s">
        <v>914</v>
      </c>
      <c r="H2013" s="239">
        <v>6.7000000000000002E-3</v>
      </c>
      <c r="I2013" s="240">
        <v>16.100000000000001</v>
      </c>
      <c r="J2013" s="251">
        <v>0.1</v>
      </c>
    </row>
    <row r="2014" spans="1:10" ht="25.5" x14ac:dyDescent="0.2">
      <c r="A2014" s="252"/>
      <c r="B2014" s="253"/>
      <c r="C2014" s="253"/>
      <c r="D2014" s="253"/>
      <c r="E2014" s="253" t="s">
        <v>926</v>
      </c>
      <c r="F2014" s="254">
        <v>4.5903100000000002E-2</v>
      </c>
      <c r="G2014" s="253" t="s">
        <v>927</v>
      </c>
      <c r="H2014" s="254">
        <v>0.05</v>
      </c>
      <c r="I2014" s="253" t="s">
        <v>928</v>
      </c>
      <c r="J2014" s="255">
        <v>0.1</v>
      </c>
    </row>
    <row r="2015" spans="1:10" ht="26.25" thickBot="1" x14ac:dyDescent="0.25">
      <c r="A2015" s="252"/>
      <c r="B2015" s="253"/>
      <c r="C2015" s="253"/>
      <c r="D2015" s="253"/>
      <c r="E2015" s="253" t="s">
        <v>929</v>
      </c>
      <c r="F2015" s="254">
        <v>0.02</v>
      </c>
      <c r="G2015" s="253"/>
      <c r="H2015" s="256" t="s">
        <v>930</v>
      </c>
      <c r="I2015" s="256"/>
      <c r="J2015" s="255">
        <v>0.12</v>
      </c>
    </row>
    <row r="2016" spans="1:10" ht="15" thickTop="1" x14ac:dyDescent="0.2">
      <c r="A2016" s="257"/>
      <c r="B2016" s="241"/>
      <c r="C2016" s="241"/>
      <c r="D2016" s="241"/>
      <c r="E2016" s="241"/>
      <c r="F2016" s="241"/>
      <c r="G2016" s="241"/>
      <c r="H2016" s="241"/>
      <c r="I2016" s="241"/>
      <c r="J2016" s="258"/>
    </row>
    <row r="2017" spans="1:10" ht="30" x14ac:dyDescent="0.2">
      <c r="A2017" s="259"/>
      <c r="B2017" s="227" t="s">
        <v>786</v>
      </c>
      <c r="C2017" s="227" t="s">
        <v>787</v>
      </c>
      <c r="D2017" s="227" t="s">
        <v>788</v>
      </c>
      <c r="E2017" s="231" t="s">
        <v>789</v>
      </c>
      <c r="F2017" s="231"/>
      <c r="G2017" s="227" t="s">
        <v>790</v>
      </c>
      <c r="H2017" s="227" t="s">
        <v>791</v>
      </c>
      <c r="I2017" s="227" t="s">
        <v>792</v>
      </c>
      <c r="J2017" s="260" t="s">
        <v>793</v>
      </c>
    </row>
    <row r="2018" spans="1:10" ht="25.5" x14ac:dyDescent="0.2">
      <c r="A2018" s="261" t="s">
        <v>909</v>
      </c>
      <c r="B2018" s="228" t="s">
        <v>2180</v>
      </c>
      <c r="C2018" s="228" t="s">
        <v>4</v>
      </c>
      <c r="D2018" s="228" t="s">
        <v>2181</v>
      </c>
      <c r="E2018" s="232" t="s">
        <v>910</v>
      </c>
      <c r="F2018" s="232"/>
      <c r="G2018" s="228" t="s">
        <v>2141</v>
      </c>
      <c r="H2018" s="233">
        <v>1</v>
      </c>
      <c r="I2018" s="234">
        <v>0.27</v>
      </c>
      <c r="J2018" s="262">
        <v>0.27</v>
      </c>
    </row>
    <row r="2019" spans="1:10" x14ac:dyDescent="0.2">
      <c r="A2019" s="250" t="s">
        <v>917</v>
      </c>
      <c r="B2019" s="230" t="s">
        <v>2182</v>
      </c>
      <c r="C2019" s="230" t="s">
        <v>4</v>
      </c>
      <c r="D2019" s="230" t="s">
        <v>2183</v>
      </c>
      <c r="E2019" s="238" t="s">
        <v>1186</v>
      </c>
      <c r="F2019" s="238"/>
      <c r="G2019" s="230" t="s">
        <v>914</v>
      </c>
      <c r="H2019" s="239">
        <v>1.72E-2</v>
      </c>
      <c r="I2019" s="240">
        <v>16.100000000000001</v>
      </c>
      <c r="J2019" s="251">
        <v>0.27</v>
      </c>
    </row>
    <row r="2020" spans="1:10" ht="25.5" x14ac:dyDescent="0.2">
      <c r="A2020" s="252"/>
      <c r="B2020" s="253"/>
      <c r="C2020" s="253"/>
      <c r="D2020" s="253"/>
      <c r="E2020" s="253" t="s">
        <v>926</v>
      </c>
      <c r="F2020" s="254">
        <v>0.12393849999999999</v>
      </c>
      <c r="G2020" s="253" t="s">
        <v>927</v>
      </c>
      <c r="H2020" s="254">
        <v>0.15</v>
      </c>
      <c r="I2020" s="253" t="s">
        <v>928</v>
      </c>
      <c r="J2020" s="255">
        <v>0.27</v>
      </c>
    </row>
    <row r="2021" spans="1:10" ht="26.25" thickBot="1" x14ac:dyDescent="0.25">
      <c r="A2021" s="252"/>
      <c r="B2021" s="253"/>
      <c r="C2021" s="253"/>
      <c r="D2021" s="253"/>
      <c r="E2021" s="253" t="s">
        <v>929</v>
      </c>
      <c r="F2021" s="254">
        <v>0.06</v>
      </c>
      <c r="G2021" s="253"/>
      <c r="H2021" s="256" t="s">
        <v>930</v>
      </c>
      <c r="I2021" s="256"/>
      <c r="J2021" s="255">
        <v>0.33</v>
      </c>
    </row>
    <row r="2022" spans="1:10" ht="15" thickTop="1" x14ac:dyDescent="0.2">
      <c r="A2022" s="257"/>
      <c r="B2022" s="241"/>
      <c r="C2022" s="241"/>
      <c r="D2022" s="241"/>
      <c r="E2022" s="241"/>
      <c r="F2022" s="241"/>
      <c r="G2022" s="241"/>
      <c r="H2022" s="241"/>
      <c r="I2022" s="241"/>
      <c r="J2022" s="258"/>
    </row>
    <row r="2023" spans="1:10" ht="30" x14ac:dyDescent="0.2">
      <c r="A2023" s="259"/>
      <c r="B2023" s="227" t="s">
        <v>786</v>
      </c>
      <c r="C2023" s="227" t="s">
        <v>787</v>
      </c>
      <c r="D2023" s="227" t="s">
        <v>788</v>
      </c>
      <c r="E2023" s="231" t="s">
        <v>789</v>
      </c>
      <c r="F2023" s="231"/>
      <c r="G2023" s="227" t="s">
        <v>790</v>
      </c>
      <c r="H2023" s="227" t="s">
        <v>791</v>
      </c>
      <c r="I2023" s="227" t="s">
        <v>792</v>
      </c>
      <c r="J2023" s="260" t="s">
        <v>793</v>
      </c>
    </row>
    <row r="2024" spans="1:10" ht="25.5" x14ac:dyDescent="0.2">
      <c r="A2024" s="261" t="s">
        <v>909</v>
      </c>
      <c r="B2024" s="228" t="s">
        <v>2184</v>
      </c>
      <c r="C2024" s="228" t="s">
        <v>4</v>
      </c>
      <c r="D2024" s="228" t="s">
        <v>2185</v>
      </c>
      <c r="E2024" s="232" t="s">
        <v>910</v>
      </c>
      <c r="F2024" s="232"/>
      <c r="G2024" s="228" t="s">
        <v>2141</v>
      </c>
      <c r="H2024" s="233">
        <v>1</v>
      </c>
      <c r="I2024" s="234">
        <v>0.2</v>
      </c>
      <c r="J2024" s="262">
        <v>0.2</v>
      </c>
    </row>
    <row r="2025" spans="1:10" x14ac:dyDescent="0.2">
      <c r="A2025" s="250" t="s">
        <v>917</v>
      </c>
      <c r="B2025" s="230" t="s">
        <v>2186</v>
      </c>
      <c r="C2025" s="230" t="s">
        <v>4</v>
      </c>
      <c r="D2025" s="230" t="s">
        <v>2187</v>
      </c>
      <c r="E2025" s="238" t="s">
        <v>1186</v>
      </c>
      <c r="F2025" s="238"/>
      <c r="G2025" s="230" t="s">
        <v>914</v>
      </c>
      <c r="H2025" s="239">
        <v>1.72E-2</v>
      </c>
      <c r="I2025" s="240">
        <v>11.64</v>
      </c>
      <c r="J2025" s="251">
        <v>0.2</v>
      </c>
    </row>
    <row r="2026" spans="1:10" ht="25.5" x14ac:dyDescent="0.2">
      <c r="A2026" s="252"/>
      <c r="B2026" s="253"/>
      <c r="C2026" s="253"/>
      <c r="D2026" s="253"/>
      <c r="E2026" s="253" t="s">
        <v>926</v>
      </c>
      <c r="F2026" s="254">
        <v>9.1806299999999993E-2</v>
      </c>
      <c r="G2026" s="253" t="s">
        <v>927</v>
      </c>
      <c r="H2026" s="254">
        <v>0.11</v>
      </c>
      <c r="I2026" s="253" t="s">
        <v>928</v>
      </c>
      <c r="J2026" s="255">
        <v>0.2</v>
      </c>
    </row>
    <row r="2027" spans="1:10" ht="26.25" thickBot="1" x14ac:dyDescent="0.25">
      <c r="A2027" s="252"/>
      <c r="B2027" s="253"/>
      <c r="C2027" s="253"/>
      <c r="D2027" s="253"/>
      <c r="E2027" s="253" t="s">
        <v>929</v>
      </c>
      <c r="F2027" s="254">
        <v>0.04</v>
      </c>
      <c r="G2027" s="253"/>
      <c r="H2027" s="256" t="s">
        <v>930</v>
      </c>
      <c r="I2027" s="256"/>
      <c r="J2027" s="255">
        <v>0.24</v>
      </c>
    </row>
    <row r="2028" spans="1:10" ht="15" thickTop="1" x14ac:dyDescent="0.2">
      <c r="A2028" s="257"/>
      <c r="B2028" s="241"/>
      <c r="C2028" s="241"/>
      <c r="D2028" s="241"/>
      <c r="E2028" s="241"/>
      <c r="F2028" s="241"/>
      <c r="G2028" s="241"/>
      <c r="H2028" s="241"/>
      <c r="I2028" s="241"/>
      <c r="J2028" s="258"/>
    </row>
    <row r="2029" spans="1:10" ht="30" x14ac:dyDescent="0.2">
      <c r="A2029" s="259"/>
      <c r="B2029" s="227" t="s">
        <v>786</v>
      </c>
      <c r="C2029" s="227" t="s">
        <v>787</v>
      </c>
      <c r="D2029" s="227" t="s">
        <v>788</v>
      </c>
      <c r="E2029" s="231" t="s">
        <v>789</v>
      </c>
      <c r="F2029" s="231"/>
      <c r="G2029" s="227" t="s">
        <v>790</v>
      </c>
      <c r="H2029" s="227" t="s">
        <v>791</v>
      </c>
      <c r="I2029" s="227" t="s">
        <v>792</v>
      </c>
      <c r="J2029" s="260" t="s">
        <v>793</v>
      </c>
    </row>
    <row r="2030" spans="1:10" ht="25.5" x14ac:dyDescent="0.2">
      <c r="A2030" s="261" t="s">
        <v>909</v>
      </c>
      <c r="B2030" s="228" t="s">
        <v>2188</v>
      </c>
      <c r="C2030" s="228" t="s">
        <v>4</v>
      </c>
      <c r="D2030" s="228" t="s">
        <v>2189</v>
      </c>
      <c r="E2030" s="232" t="s">
        <v>910</v>
      </c>
      <c r="F2030" s="232"/>
      <c r="G2030" s="228" t="s">
        <v>2141</v>
      </c>
      <c r="H2030" s="233">
        <v>1</v>
      </c>
      <c r="I2030" s="234">
        <v>0.15</v>
      </c>
      <c r="J2030" s="262">
        <v>0.15</v>
      </c>
    </row>
    <row r="2031" spans="1:10" x14ac:dyDescent="0.2">
      <c r="A2031" s="250" t="s">
        <v>917</v>
      </c>
      <c r="B2031" s="230" t="s">
        <v>2190</v>
      </c>
      <c r="C2031" s="230" t="s">
        <v>4</v>
      </c>
      <c r="D2031" s="230" t="s">
        <v>2191</v>
      </c>
      <c r="E2031" s="238" t="s">
        <v>1186</v>
      </c>
      <c r="F2031" s="238"/>
      <c r="G2031" s="230" t="s">
        <v>914</v>
      </c>
      <c r="H2031" s="239">
        <v>9.4000000000000004E-3</v>
      </c>
      <c r="I2031" s="240">
        <v>16.100000000000001</v>
      </c>
      <c r="J2031" s="251">
        <v>0.15</v>
      </c>
    </row>
    <row r="2032" spans="1:10" ht="25.5" x14ac:dyDescent="0.2">
      <c r="A2032" s="252"/>
      <c r="B2032" s="253"/>
      <c r="C2032" s="253"/>
      <c r="D2032" s="253"/>
      <c r="E2032" s="253" t="s">
        <v>926</v>
      </c>
      <c r="F2032" s="254">
        <v>6.8854700000000005E-2</v>
      </c>
      <c r="G2032" s="253" t="s">
        <v>927</v>
      </c>
      <c r="H2032" s="254">
        <v>0.08</v>
      </c>
      <c r="I2032" s="253" t="s">
        <v>928</v>
      </c>
      <c r="J2032" s="255">
        <v>0.15</v>
      </c>
    </row>
    <row r="2033" spans="1:10" ht="26.25" thickBot="1" x14ac:dyDescent="0.25">
      <c r="A2033" s="252"/>
      <c r="B2033" s="253"/>
      <c r="C2033" s="253"/>
      <c r="D2033" s="253"/>
      <c r="E2033" s="253" t="s">
        <v>929</v>
      </c>
      <c r="F2033" s="254">
        <v>0.03</v>
      </c>
      <c r="G2033" s="253"/>
      <c r="H2033" s="256" t="s">
        <v>930</v>
      </c>
      <c r="I2033" s="256"/>
      <c r="J2033" s="255">
        <v>0.18</v>
      </c>
    </row>
    <row r="2034" spans="1:10" ht="15" thickTop="1" x14ac:dyDescent="0.2">
      <c r="A2034" s="257"/>
      <c r="B2034" s="241"/>
      <c r="C2034" s="241"/>
      <c r="D2034" s="241"/>
      <c r="E2034" s="241"/>
      <c r="F2034" s="241"/>
      <c r="G2034" s="241"/>
      <c r="H2034" s="241"/>
      <c r="I2034" s="241"/>
      <c r="J2034" s="258"/>
    </row>
    <row r="2035" spans="1:10" ht="30" x14ac:dyDescent="0.2">
      <c r="A2035" s="259"/>
      <c r="B2035" s="227" t="s">
        <v>786</v>
      </c>
      <c r="C2035" s="227" t="s">
        <v>787</v>
      </c>
      <c r="D2035" s="227" t="s">
        <v>788</v>
      </c>
      <c r="E2035" s="231" t="s">
        <v>789</v>
      </c>
      <c r="F2035" s="231"/>
      <c r="G2035" s="227" t="s">
        <v>790</v>
      </c>
      <c r="H2035" s="227" t="s">
        <v>791</v>
      </c>
      <c r="I2035" s="227" t="s">
        <v>792</v>
      </c>
      <c r="J2035" s="260" t="s">
        <v>793</v>
      </c>
    </row>
    <row r="2036" spans="1:10" ht="76.5" x14ac:dyDescent="0.2">
      <c r="A2036" s="261" t="s">
        <v>909</v>
      </c>
      <c r="B2036" s="228" t="s">
        <v>1066</v>
      </c>
      <c r="C2036" s="228" t="s">
        <v>21</v>
      </c>
      <c r="D2036" s="228" t="s">
        <v>1067</v>
      </c>
      <c r="E2036" s="232" t="s">
        <v>1055</v>
      </c>
      <c r="F2036" s="232"/>
      <c r="G2036" s="228" t="s">
        <v>6</v>
      </c>
      <c r="H2036" s="233">
        <v>1</v>
      </c>
      <c r="I2036" s="234">
        <v>45.16</v>
      </c>
      <c r="J2036" s="262">
        <v>45.16</v>
      </c>
    </row>
    <row r="2037" spans="1:10" ht="76.5" x14ac:dyDescent="0.2">
      <c r="A2037" s="248" t="s">
        <v>911</v>
      </c>
      <c r="B2037" s="229" t="s">
        <v>2192</v>
      </c>
      <c r="C2037" s="229" t="s">
        <v>21</v>
      </c>
      <c r="D2037" s="229" t="s">
        <v>2193</v>
      </c>
      <c r="E2037" s="235" t="s">
        <v>1055</v>
      </c>
      <c r="F2037" s="235"/>
      <c r="G2037" s="229" t="s">
        <v>6</v>
      </c>
      <c r="H2037" s="236">
        <v>0.11210000000000001</v>
      </c>
      <c r="I2037" s="237">
        <v>48.73</v>
      </c>
      <c r="J2037" s="249">
        <v>5.46</v>
      </c>
    </row>
    <row r="2038" spans="1:10" ht="63.75" x14ac:dyDescent="0.2">
      <c r="A2038" s="248" t="s">
        <v>911</v>
      </c>
      <c r="B2038" s="229" t="s">
        <v>2194</v>
      </c>
      <c r="C2038" s="229" t="s">
        <v>21</v>
      </c>
      <c r="D2038" s="229" t="s">
        <v>2195</v>
      </c>
      <c r="E2038" s="235" t="s">
        <v>1055</v>
      </c>
      <c r="F2038" s="235"/>
      <c r="G2038" s="229" t="s">
        <v>6</v>
      </c>
      <c r="H2038" s="236">
        <v>0.7339</v>
      </c>
      <c r="I2038" s="237">
        <v>44.96</v>
      </c>
      <c r="J2038" s="249">
        <v>32.99</v>
      </c>
    </row>
    <row r="2039" spans="1:10" ht="76.5" x14ac:dyDescent="0.2">
      <c r="A2039" s="248" t="s">
        <v>911</v>
      </c>
      <c r="B2039" s="229" t="s">
        <v>2196</v>
      </c>
      <c r="C2039" s="229" t="s">
        <v>21</v>
      </c>
      <c r="D2039" s="229" t="s">
        <v>2197</v>
      </c>
      <c r="E2039" s="235" t="s">
        <v>1055</v>
      </c>
      <c r="F2039" s="235"/>
      <c r="G2039" s="229" t="s">
        <v>6</v>
      </c>
      <c r="H2039" s="236">
        <v>0.154</v>
      </c>
      <c r="I2039" s="237">
        <v>43.62</v>
      </c>
      <c r="J2039" s="249">
        <v>6.71</v>
      </c>
    </row>
    <row r="2040" spans="1:10" ht="25.5" x14ac:dyDescent="0.2">
      <c r="A2040" s="252"/>
      <c r="B2040" s="253"/>
      <c r="C2040" s="253"/>
      <c r="D2040" s="253"/>
      <c r="E2040" s="253" t="s">
        <v>926</v>
      </c>
      <c r="F2040" s="254">
        <v>6.4448014689006197</v>
      </c>
      <c r="G2040" s="253" t="s">
        <v>927</v>
      </c>
      <c r="H2040" s="254">
        <v>7.6</v>
      </c>
      <c r="I2040" s="253" t="s">
        <v>928</v>
      </c>
      <c r="J2040" s="255">
        <v>14.04</v>
      </c>
    </row>
    <row r="2041" spans="1:10" ht="26.25" thickBot="1" x14ac:dyDescent="0.25">
      <c r="A2041" s="252"/>
      <c r="B2041" s="253"/>
      <c r="C2041" s="253"/>
      <c r="D2041" s="253"/>
      <c r="E2041" s="253" t="s">
        <v>929</v>
      </c>
      <c r="F2041" s="254">
        <v>10.33</v>
      </c>
      <c r="G2041" s="253"/>
      <c r="H2041" s="256" t="s">
        <v>930</v>
      </c>
      <c r="I2041" s="256"/>
      <c r="J2041" s="255">
        <v>55.49</v>
      </c>
    </row>
    <row r="2042" spans="1:10" ht="15" thickTop="1" x14ac:dyDescent="0.2">
      <c r="A2042" s="257"/>
      <c r="B2042" s="241"/>
      <c r="C2042" s="241"/>
      <c r="D2042" s="241"/>
      <c r="E2042" s="241"/>
      <c r="F2042" s="241"/>
      <c r="G2042" s="241"/>
      <c r="H2042" s="241"/>
      <c r="I2042" s="241"/>
      <c r="J2042" s="258"/>
    </row>
    <row r="2043" spans="1:10" ht="30" x14ac:dyDescent="0.2">
      <c r="A2043" s="259"/>
      <c r="B2043" s="227" t="s">
        <v>786</v>
      </c>
      <c r="C2043" s="227" t="s">
        <v>787</v>
      </c>
      <c r="D2043" s="227" t="s">
        <v>788</v>
      </c>
      <c r="E2043" s="231" t="s">
        <v>789</v>
      </c>
      <c r="F2043" s="231"/>
      <c r="G2043" s="227" t="s">
        <v>790</v>
      </c>
      <c r="H2043" s="227" t="s">
        <v>791</v>
      </c>
      <c r="I2043" s="227" t="s">
        <v>792</v>
      </c>
      <c r="J2043" s="260" t="s">
        <v>793</v>
      </c>
    </row>
    <row r="2044" spans="1:10" ht="63.75" x14ac:dyDescent="0.2">
      <c r="A2044" s="261" t="s">
        <v>909</v>
      </c>
      <c r="B2044" s="228" t="s">
        <v>1063</v>
      </c>
      <c r="C2044" s="228" t="s">
        <v>21</v>
      </c>
      <c r="D2044" s="228" t="s">
        <v>1064</v>
      </c>
      <c r="E2044" s="232" t="s">
        <v>1065</v>
      </c>
      <c r="F2044" s="232"/>
      <c r="G2044" s="228" t="s">
        <v>6</v>
      </c>
      <c r="H2044" s="233">
        <v>1</v>
      </c>
      <c r="I2044" s="234">
        <v>57.27</v>
      </c>
      <c r="J2044" s="262">
        <v>57.27</v>
      </c>
    </row>
    <row r="2045" spans="1:10" ht="51" x14ac:dyDescent="0.2">
      <c r="A2045" s="248" t="s">
        <v>911</v>
      </c>
      <c r="B2045" s="229" t="s">
        <v>2198</v>
      </c>
      <c r="C2045" s="229" t="s">
        <v>21</v>
      </c>
      <c r="D2045" s="229" t="s">
        <v>2199</v>
      </c>
      <c r="E2045" s="235" t="s">
        <v>1065</v>
      </c>
      <c r="F2045" s="235"/>
      <c r="G2045" s="229" t="s">
        <v>6</v>
      </c>
      <c r="H2045" s="236">
        <v>5.4800000000000001E-2</v>
      </c>
      <c r="I2045" s="237">
        <v>68.16</v>
      </c>
      <c r="J2045" s="249">
        <v>3.73</v>
      </c>
    </row>
    <row r="2046" spans="1:10" ht="51" x14ac:dyDescent="0.2">
      <c r="A2046" s="248" t="s">
        <v>911</v>
      </c>
      <c r="B2046" s="229" t="s">
        <v>2200</v>
      </c>
      <c r="C2046" s="229" t="s">
        <v>21</v>
      </c>
      <c r="D2046" s="229" t="s">
        <v>2201</v>
      </c>
      <c r="E2046" s="235" t="s">
        <v>1065</v>
      </c>
      <c r="F2046" s="235"/>
      <c r="G2046" s="229" t="s">
        <v>6</v>
      </c>
      <c r="H2046" s="236">
        <v>0.33650000000000002</v>
      </c>
      <c r="I2046" s="237">
        <v>60.57</v>
      </c>
      <c r="J2046" s="249">
        <v>20.38</v>
      </c>
    </row>
    <row r="2047" spans="1:10" ht="51" x14ac:dyDescent="0.2">
      <c r="A2047" s="248" t="s">
        <v>911</v>
      </c>
      <c r="B2047" s="229" t="s">
        <v>2202</v>
      </c>
      <c r="C2047" s="229" t="s">
        <v>21</v>
      </c>
      <c r="D2047" s="229" t="s">
        <v>2203</v>
      </c>
      <c r="E2047" s="235" t="s">
        <v>1065</v>
      </c>
      <c r="F2047" s="235"/>
      <c r="G2047" s="229" t="s">
        <v>6</v>
      </c>
      <c r="H2047" s="236">
        <v>0.60870000000000002</v>
      </c>
      <c r="I2047" s="237">
        <v>54.49</v>
      </c>
      <c r="J2047" s="249">
        <v>33.159999999999997</v>
      </c>
    </row>
    <row r="2048" spans="1:10" ht="25.5" x14ac:dyDescent="0.2">
      <c r="A2048" s="252"/>
      <c r="B2048" s="253"/>
      <c r="C2048" s="253"/>
      <c r="D2048" s="253"/>
      <c r="E2048" s="253" t="s">
        <v>926</v>
      </c>
      <c r="F2048" s="254">
        <v>3.9430801009869176</v>
      </c>
      <c r="G2048" s="253" t="s">
        <v>927</v>
      </c>
      <c r="H2048" s="254">
        <v>4.6500000000000004</v>
      </c>
      <c r="I2048" s="253" t="s">
        <v>928</v>
      </c>
      <c r="J2048" s="255">
        <v>8.59</v>
      </c>
    </row>
    <row r="2049" spans="1:10" ht="26.25" thickBot="1" x14ac:dyDescent="0.25">
      <c r="A2049" s="252"/>
      <c r="B2049" s="253"/>
      <c r="C2049" s="253"/>
      <c r="D2049" s="253"/>
      <c r="E2049" s="253" t="s">
        <v>929</v>
      </c>
      <c r="F2049" s="254">
        <v>13.1</v>
      </c>
      <c r="G2049" s="253"/>
      <c r="H2049" s="256" t="s">
        <v>930</v>
      </c>
      <c r="I2049" s="256"/>
      <c r="J2049" s="255">
        <v>70.37</v>
      </c>
    </row>
    <row r="2050" spans="1:10" ht="15" thickTop="1" x14ac:dyDescent="0.2">
      <c r="A2050" s="257"/>
      <c r="B2050" s="241"/>
      <c r="C2050" s="241"/>
      <c r="D2050" s="241"/>
      <c r="E2050" s="241"/>
      <c r="F2050" s="241"/>
      <c r="G2050" s="241"/>
      <c r="H2050" s="241"/>
      <c r="I2050" s="241"/>
      <c r="J2050" s="258"/>
    </row>
    <row r="2051" spans="1:10" ht="30" x14ac:dyDescent="0.2">
      <c r="A2051" s="259"/>
      <c r="B2051" s="227" t="s">
        <v>786</v>
      </c>
      <c r="C2051" s="227" t="s">
        <v>787</v>
      </c>
      <c r="D2051" s="227" t="s">
        <v>788</v>
      </c>
      <c r="E2051" s="231" t="s">
        <v>789</v>
      </c>
      <c r="F2051" s="231"/>
      <c r="G2051" s="227" t="s">
        <v>790</v>
      </c>
      <c r="H2051" s="227" t="s">
        <v>791</v>
      </c>
      <c r="I2051" s="227" t="s">
        <v>792</v>
      </c>
      <c r="J2051" s="260" t="s">
        <v>793</v>
      </c>
    </row>
    <row r="2052" spans="1:10" ht="51" x14ac:dyDescent="0.2">
      <c r="A2052" s="261" t="s">
        <v>909</v>
      </c>
      <c r="B2052" s="228" t="s">
        <v>2204</v>
      </c>
      <c r="C2052" s="228" t="s">
        <v>21</v>
      </c>
      <c r="D2052" s="228" t="s">
        <v>2205</v>
      </c>
      <c r="E2052" s="232" t="s">
        <v>1037</v>
      </c>
      <c r="F2052" s="232"/>
      <c r="G2052" s="228" t="s">
        <v>11</v>
      </c>
      <c r="H2052" s="233">
        <v>1</v>
      </c>
      <c r="I2052" s="234">
        <v>6.32</v>
      </c>
      <c r="J2052" s="262">
        <v>6.32</v>
      </c>
    </row>
    <row r="2053" spans="1:10" ht="25.5" x14ac:dyDescent="0.2">
      <c r="A2053" s="248" t="s">
        <v>911</v>
      </c>
      <c r="B2053" s="229" t="s">
        <v>1790</v>
      </c>
      <c r="C2053" s="229" t="s">
        <v>21</v>
      </c>
      <c r="D2053" s="229" t="s">
        <v>1439</v>
      </c>
      <c r="E2053" s="235" t="s">
        <v>934</v>
      </c>
      <c r="F2053" s="235"/>
      <c r="G2053" s="229" t="s">
        <v>914</v>
      </c>
      <c r="H2053" s="236">
        <v>9.4399999999999998E-2</v>
      </c>
      <c r="I2053" s="237">
        <v>21.07</v>
      </c>
      <c r="J2053" s="249">
        <v>1.98</v>
      </c>
    </row>
    <row r="2054" spans="1:10" ht="25.5" x14ac:dyDescent="0.2">
      <c r="A2054" s="248" t="s">
        <v>911</v>
      </c>
      <c r="B2054" s="229" t="s">
        <v>976</v>
      </c>
      <c r="C2054" s="229" t="s">
        <v>21</v>
      </c>
      <c r="D2054" s="229" t="s">
        <v>977</v>
      </c>
      <c r="E2054" s="235" t="s">
        <v>934</v>
      </c>
      <c r="F2054" s="235"/>
      <c r="G2054" s="229" t="s">
        <v>914</v>
      </c>
      <c r="H2054" s="236">
        <v>9.4399999999999998E-2</v>
      </c>
      <c r="I2054" s="237">
        <v>25.86</v>
      </c>
      <c r="J2054" s="249">
        <v>2.44</v>
      </c>
    </row>
    <row r="2055" spans="1:10" ht="25.5" x14ac:dyDescent="0.2">
      <c r="A2055" s="250" t="s">
        <v>917</v>
      </c>
      <c r="B2055" s="230" t="s">
        <v>2206</v>
      </c>
      <c r="C2055" s="230" t="s">
        <v>21</v>
      </c>
      <c r="D2055" s="230" t="s">
        <v>2207</v>
      </c>
      <c r="E2055" s="238" t="s">
        <v>920</v>
      </c>
      <c r="F2055" s="238"/>
      <c r="G2055" s="230" t="s">
        <v>11</v>
      </c>
      <c r="H2055" s="239">
        <v>1</v>
      </c>
      <c r="I2055" s="240">
        <v>1.01</v>
      </c>
      <c r="J2055" s="251">
        <v>1.01</v>
      </c>
    </row>
    <row r="2056" spans="1:10" x14ac:dyDescent="0.2">
      <c r="A2056" s="250" t="s">
        <v>917</v>
      </c>
      <c r="B2056" s="230" t="s">
        <v>2208</v>
      </c>
      <c r="C2056" s="230" t="s">
        <v>21</v>
      </c>
      <c r="D2056" s="230" t="s">
        <v>2209</v>
      </c>
      <c r="E2056" s="238" t="s">
        <v>920</v>
      </c>
      <c r="F2056" s="238"/>
      <c r="G2056" s="230" t="s">
        <v>11</v>
      </c>
      <c r="H2056" s="239">
        <v>5.8999999999999999E-3</v>
      </c>
      <c r="I2056" s="240">
        <v>61.17</v>
      </c>
      <c r="J2056" s="251">
        <v>0.36</v>
      </c>
    </row>
    <row r="2057" spans="1:10" ht="25.5" x14ac:dyDescent="0.2">
      <c r="A2057" s="250" t="s">
        <v>917</v>
      </c>
      <c r="B2057" s="230" t="s">
        <v>2210</v>
      </c>
      <c r="C2057" s="230" t="s">
        <v>21</v>
      </c>
      <c r="D2057" s="230" t="s">
        <v>2211</v>
      </c>
      <c r="E2057" s="238" t="s">
        <v>920</v>
      </c>
      <c r="F2057" s="238"/>
      <c r="G2057" s="230" t="s">
        <v>11</v>
      </c>
      <c r="H2057" s="239">
        <v>7.0000000000000001E-3</v>
      </c>
      <c r="I2057" s="240">
        <v>69.3</v>
      </c>
      <c r="J2057" s="251">
        <v>0.48</v>
      </c>
    </row>
    <row r="2058" spans="1:10" x14ac:dyDescent="0.2">
      <c r="A2058" s="250" t="s">
        <v>917</v>
      </c>
      <c r="B2058" s="230" t="s">
        <v>2212</v>
      </c>
      <c r="C2058" s="230" t="s">
        <v>21</v>
      </c>
      <c r="D2058" s="230" t="s">
        <v>2213</v>
      </c>
      <c r="E2058" s="238" t="s">
        <v>920</v>
      </c>
      <c r="F2058" s="238"/>
      <c r="G2058" s="230" t="s">
        <v>11</v>
      </c>
      <c r="H2058" s="239">
        <v>3.15E-2</v>
      </c>
      <c r="I2058" s="240">
        <v>1.67</v>
      </c>
      <c r="J2058" s="251">
        <v>0.05</v>
      </c>
    </row>
    <row r="2059" spans="1:10" ht="25.5" x14ac:dyDescent="0.2">
      <c r="A2059" s="252"/>
      <c r="B2059" s="253"/>
      <c r="C2059" s="253"/>
      <c r="D2059" s="253"/>
      <c r="E2059" s="253" t="s">
        <v>926</v>
      </c>
      <c r="F2059" s="254">
        <v>1.4459490475097545</v>
      </c>
      <c r="G2059" s="253" t="s">
        <v>927</v>
      </c>
      <c r="H2059" s="254">
        <v>1.7</v>
      </c>
      <c r="I2059" s="253" t="s">
        <v>928</v>
      </c>
      <c r="J2059" s="255">
        <v>3.15</v>
      </c>
    </row>
    <row r="2060" spans="1:10" ht="26.25" thickBot="1" x14ac:dyDescent="0.25">
      <c r="A2060" s="252"/>
      <c r="B2060" s="253"/>
      <c r="C2060" s="253"/>
      <c r="D2060" s="253"/>
      <c r="E2060" s="253" t="s">
        <v>929</v>
      </c>
      <c r="F2060" s="254">
        <v>1.44</v>
      </c>
      <c r="G2060" s="253"/>
      <c r="H2060" s="256" t="s">
        <v>930</v>
      </c>
      <c r="I2060" s="256"/>
      <c r="J2060" s="255">
        <v>7.76</v>
      </c>
    </row>
    <row r="2061" spans="1:10" ht="15" thickTop="1" x14ac:dyDescent="0.2">
      <c r="A2061" s="257"/>
      <c r="B2061" s="241"/>
      <c r="C2061" s="241"/>
      <c r="D2061" s="241"/>
      <c r="E2061" s="241"/>
      <c r="F2061" s="241"/>
      <c r="G2061" s="241"/>
      <c r="H2061" s="241"/>
      <c r="I2061" s="241"/>
      <c r="J2061" s="258"/>
    </row>
    <row r="2062" spans="1:10" ht="30" x14ac:dyDescent="0.2">
      <c r="A2062" s="259"/>
      <c r="B2062" s="227" t="s">
        <v>786</v>
      </c>
      <c r="C2062" s="227" t="s">
        <v>787</v>
      </c>
      <c r="D2062" s="227" t="s">
        <v>788</v>
      </c>
      <c r="E2062" s="231" t="s">
        <v>789</v>
      </c>
      <c r="F2062" s="231"/>
      <c r="G2062" s="227" t="s">
        <v>790</v>
      </c>
      <c r="H2062" s="227" t="s">
        <v>791</v>
      </c>
      <c r="I2062" s="227" t="s">
        <v>792</v>
      </c>
      <c r="J2062" s="260" t="s">
        <v>793</v>
      </c>
    </row>
    <row r="2063" spans="1:10" ht="25.5" x14ac:dyDescent="0.2">
      <c r="A2063" s="261" t="s">
        <v>909</v>
      </c>
      <c r="B2063" s="228" t="s">
        <v>1209</v>
      </c>
      <c r="C2063" s="228" t="s">
        <v>9</v>
      </c>
      <c r="D2063" s="228" t="s">
        <v>1210</v>
      </c>
      <c r="E2063" s="232" t="s">
        <v>1211</v>
      </c>
      <c r="F2063" s="232"/>
      <c r="G2063" s="228" t="s">
        <v>31</v>
      </c>
      <c r="H2063" s="233">
        <v>1</v>
      </c>
      <c r="I2063" s="234">
        <v>76665.13</v>
      </c>
      <c r="J2063" s="262">
        <v>76665.13</v>
      </c>
    </row>
    <row r="2064" spans="1:10" ht="25.5" x14ac:dyDescent="0.2">
      <c r="A2064" s="248" t="s">
        <v>911</v>
      </c>
      <c r="B2064" s="229" t="s">
        <v>939</v>
      </c>
      <c r="C2064" s="229" t="s">
        <v>21</v>
      </c>
      <c r="D2064" s="229" t="s">
        <v>916</v>
      </c>
      <c r="E2064" s="235" t="s">
        <v>934</v>
      </c>
      <c r="F2064" s="235"/>
      <c r="G2064" s="229" t="s">
        <v>914</v>
      </c>
      <c r="H2064" s="236">
        <v>217.8</v>
      </c>
      <c r="I2064" s="237">
        <v>21.14</v>
      </c>
      <c r="J2064" s="249">
        <v>4604.29</v>
      </c>
    </row>
    <row r="2065" spans="1:10" ht="25.5" x14ac:dyDescent="0.2">
      <c r="A2065" s="248" t="s">
        <v>911</v>
      </c>
      <c r="B2065" s="229" t="s">
        <v>2214</v>
      </c>
      <c r="C2065" s="229" t="s">
        <v>21</v>
      </c>
      <c r="D2065" s="229" t="s">
        <v>2215</v>
      </c>
      <c r="E2065" s="235" t="s">
        <v>934</v>
      </c>
      <c r="F2065" s="235"/>
      <c r="G2065" s="229" t="s">
        <v>914</v>
      </c>
      <c r="H2065" s="236">
        <v>217.8</v>
      </c>
      <c r="I2065" s="237">
        <v>25.98</v>
      </c>
      <c r="J2065" s="249">
        <v>5658.44</v>
      </c>
    </row>
    <row r="2066" spans="1:10" ht="25.5" x14ac:dyDescent="0.2">
      <c r="A2066" s="248" t="s">
        <v>911</v>
      </c>
      <c r="B2066" s="229" t="s">
        <v>2216</v>
      </c>
      <c r="C2066" s="229" t="s">
        <v>21</v>
      </c>
      <c r="D2066" s="229" t="s">
        <v>2217</v>
      </c>
      <c r="E2066" s="235" t="s">
        <v>934</v>
      </c>
      <c r="F2066" s="235"/>
      <c r="G2066" s="229" t="s">
        <v>914</v>
      </c>
      <c r="H2066" s="236">
        <v>217.8</v>
      </c>
      <c r="I2066" s="237">
        <v>22.93</v>
      </c>
      <c r="J2066" s="249">
        <v>4994.1499999999996</v>
      </c>
    </row>
    <row r="2067" spans="1:10" ht="25.5" x14ac:dyDescent="0.2">
      <c r="A2067" s="248" t="s">
        <v>911</v>
      </c>
      <c r="B2067" s="229" t="s">
        <v>2218</v>
      </c>
      <c r="C2067" s="229" t="s">
        <v>21</v>
      </c>
      <c r="D2067" s="229" t="s">
        <v>2219</v>
      </c>
      <c r="E2067" s="235" t="s">
        <v>934</v>
      </c>
      <c r="F2067" s="235"/>
      <c r="G2067" s="229" t="s">
        <v>914</v>
      </c>
      <c r="H2067" s="236">
        <v>217.8</v>
      </c>
      <c r="I2067" s="237">
        <v>23.28</v>
      </c>
      <c r="J2067" s="249">
        <v>5070.38</v>
      </c>
    </row>
    <row r="2068" spans="1:10" ht="25.5" x14ac:dyDescent="0.2">
      <c r="A2068" s="248" t="s">
        <v>911</v>
      </c>
      <c r="B2068" s="229" t="s">
        <v>1294</v>
      </c>
      <c r="C2068" s="229" t="s">
        <v>21</v>
      </c>
      <c r="D2068" s="229" t="s">
        <v>1295</v>
      </c>
      <c r="E2068" s="235" t="s">
        <v>934</v>
      </c>
      <c r="F2068" s="235"/>
      <c r="G2068" s="229" t="s">
        <v>914</v>
      </c>
      <c r="H2068" s="236">
        <v>653.4</v>
      </c>
      <c r="I2068" s="237">
        <v>23.75</v>
      </c>
      <c r="J2068" s="249">
        <v>15518.25</v>
      </c>
    </row>
    <row r="2069" spans="1:10" ht="25.5" x14ac:dyDescent="0.2">
      <c r="A2069" s="248" t="s">
        <v>911</v>
      </c>
      <c r="B2069" s="229" t="s">
        <v>2220</v>
      </c>
      <c r="C2069" s="229" t="s">
        <v>21</v>
      </c>
      <c r="D2069" s="229" t="s">
        <v>2221</v>
      </c>
      <c r="E2069" s="235" t="s">
        <v>934</v>
      </c>
      <c r="F2069" s="235"/>
      <c r="G2069" s="229" t="s">
        <v>914</v>
      </c>
      <c r="H2069" s="236">
        <v>217.8</v>
      </c>
      <c r="I2069" s="237">
        <v>105.89</v>
      </c>
      <c r="J2069" s="249">
        <v>23062.84</v>
      </c>
    </row>
    <row r="2070" spans="1:10" ht="25.5" x14ac:dyDescent="0.2">
      <c r="A2070" s="248" t="s">
        <v>911</v>
      </c>
      <c r="B2070" s="229" t="s">
        <v>2222</v>
      </c>
      <c r="C2070" s="229" t="s">
        <v>21</v>
      </c>
      <c r="D2070" s="229" t="s">
        <v>2223</v>
      </c>
      <c r="E2070" s="235" t="s">
        <v>934</v>
      </c>
      <c r="F2070" s="235"/>
      <c r="G2070" s="229" t="s">
        <v>914</v>
      </c>
      <c r="H2070" s="236">
        <v>43.56</v>
      </c>
      <c r="I2070" s="237">
        <v>163.69</v>
      </c>
      <c r="J2070" s="249">
        <v>7130.33</v>
      </c>
    </row>
    <row r="2071" spans="1:10" ht="25.5" x14ac:dyDescent="0.2">
      <c r="A2071" s="248" t="s">
        <v>911</v>
      </c>
      <c r="B2071" s="229" t="s">
        <v>2224</v>
      </c>
      <c r="C2071" s="229" t="s">
        <v>21</v>
      </c>
      <c r="D2071" s="229" t="s">
        <v>2225</v>
      </c>
      <c r="E2071" s="235" t="s">
        <v>934</v>
      </c>
      <c r="F2071" s="235"/>
      <c r="G2071" s="229" t="s">
        <v>914</v>
      </c>
      <c r="H2071" s="236">
        <v>217.8</v>
      </c>
      <c r="I2071" s="237">
        <v>35.97</v>
      </c>
      <c r="J2071" s="249">
        <v>7834.26</v>
      </c>
    </row>
    <row r="2072" spans="1:10" x14ac:dyDescent="0.2">
      <c r="A2072" s="250" t="s">
        <v>917</v>
      </c>
      <c r="B2072" s="230" t="s">
        <v>2226</v>
      </c>
      <c r="C2072" s="230" t="s">
        <v>9</v>
      </c>
      <c r="D2072" s="230" t="s">
        <v>2227</v>
      </c>
      <c r="E2072" s="238" t="s">
        <v>1186</v>
      </c>
      <c r="F2072" s="238"/>
      <c r="G2072" s="230" t="s">
        <v>914</v>
      </c>
      <c r="H2072" s="239">
        <v>217.8</v>
      </c>
      <c r="I2072" s="240">
        <v>12.82</v>
      </c>
      <c r="J2072" s="251">
        <v>2792.19</v>
      </c>
    </row>
    <row r="2073" spans="1:10" ht="25.5" x14ac:dyDescent="0.2">
      <c r="A2073" s="252"/>
      <c r="B2073" s="253"/>
      <c r="C2073" s="253"/>
      <c r="D2073" s="253"/>
      <c r="E2073" s="253" t="s">
        <v>926</v>
      </c>
      <c r="F2073" s="254">
        <v>32120.009180628873</v>
      </c>
      <c r="G2073" s="253" t="s">
        <v>927</v>
      </c>
      <c r="H2073" s="254">
        <v>37853.43</v>
      </c>
      <c r="I2073" s="253" t="s">
        <v>928</v>
      </c>
      <c r="J2073" s="255">
        <v>69973.440000000002</v>
      </c>
    </row>
    <row r="2074" spans="1:10" ht="26.25" thickBot="1" x14ac:dyDescent="0.25">
      <c r="A2074" s="252"/>
      <c r="B2074" s="253"/>
      <c r="C2074" s="253"/>
      <c r="D2074" s="253"/>
      <c r="E2074" s="253" t="s">
        <v>929</v>
      </c>
      <c r="F2074" s="254">
        <v>17540.98</v>
      </c>
      <c r="G2074" s="253"/>
      <c r="H2074" s="256" t="s">
        <v>930</v>
      </c>
      <c r="I2074" s="256"/>
      <c r="J2074" s="255">
        <v>94206.11</v>
      </c>
    </row>
    <row r="2075" spans="1:10" ht="15" thickTop="1" x14ac:dyDescent="0.2">
      <c r="A2075" s="257"/>
      <c r="B2075" s="241"/>
      <c r="C2075" s="241"/>
      <c r="D2075" s="241"/>
      <c r="E2075" s="241"/>
      <c r="F2075" s="241"/>
      <c r="G2075" s="241"/>
      <c r="H2075" s="241"/>
      <c r="I2075" s="241"/>
      <c r="J2075" s="258"/>
    </row>
    <row r="2076" spans="1:10" ht="30" x14ac:dyDescent="0.2">
      <c r="A2076" s="259"/>
      <c r="B2076" s="227" t="s">
        <v>786</v>
      </c>
      <c r="C2076" s="227" t="s">
        <v>787</v>
      </c>
      <c r="D2076" s="227" t="s">
        <v>788</v>
      </c>
      <c r="E2076" s="231" t="s">
        <v>789</v>
      </c>
      <c r="F2076" s="231"/>
      <c r="G2076" s="227" t="s">
        <v>790</v>
      </c>
      <c r="H2076" s="227" t="s">
        <v>791</v>
      </c>
      <c r="I2076" s="227" t="s">
        <v>792</v>
      </c>
      <c r="J2076" s="260" t="s">
        <v>793</v>
      </c>
    </row>
    <row r="2077" spans="1:10" ht="25.5" x14ac:dyDescent="0.2">
      <c r="A2077" s="261" t="s">
        <v>909</v>
      </c>
      <c r="B2077" s="228" t="s">
        <v>1998</v>
      </c>
      <c r="C2077" s="228" t="s">
        <v>9</v>
      </c>
      <c r="D2077" s="228" t="s">
        <v>1999</v>
      </c>
      <c r="E2077" s="232" t="s">
        <v>1211</v>
      </c>
      <c r="F2077" s="232"/>
      <c r="G2077" s="228" t="s">
        <v>914</v>
      </c>
      <c r="H2077" s="233">
        <v>1</v>
      </c>
      <c r="I2077" s="234">
        <v>167.12</v>
      </c>
      <c r="J2077" s="262">
        <v>167.12</v>
      </c>
    </row>
    <row r="2078" spans="1:10" ht="25.5" x14ac:dyDescent="0.2">
      <c r="A2078" s="248" t="s">
        <v>911</v>
      </c>
      <c r="B2078" s="229" t="s">
        <v>2222</v>
      </c>
      <c r="C2078" s="229" t="s">
        <v>21</v>
      </c>
      <c r="D2078" s="229" t="s">
        <v>2223</v>
      </c>
      <c r="E2078" s="235" t="s">
        <v>934</v>
      </c>
      <c r="F2078" s="235"/>
      <c r="G2078" s="229" t="s">
        <v>914</v>
      </c>
      <c r="H2078" s="236">
        <v>1.0209999999999999</v>
      </c>
      <c r="I2078" s="237">
        <v>163.69</v>
      </c>
      <c r="J2078" s="249">
        <v>167.12</v>
      </c>
    </row>
    <row r="2079" spans="1:10" ht="25.5" x14ac:dyDescent="0.2">
      <c r="A2079" s="252"/>
      <c r="B2079" s="253"/>
      <c r="C2079" s="253"/>
      <c r="D2079" s="253"/>
      <c r="E2079" s="253" t="s">
        <v>926</v>
      </c>
      <c r="F2079" s="254">
        <v>75.813633233876516</v>
      </c>
      <c r="G2079" s="253" t="s">
        <v>927</v>
      </c>
      <c r="H2079" s="254">
        <v>89.35</v>
      </c>
      <c r="I2079" s="253" t="s">
        <v>928</v>
      </c>
      <c r="J2079" s="255">
        <v>165.16</v>
      </c>
    </row>
    <row r="2080" spans="1:10" ht="26.25" thickBot="1" x14ac:dyDescent="0.25">
      <c r="A2080" s="252"/>
      <c r="B2080" s="253"/>
      <c r="C2080" s="253"/>
      <c r="D2080" s="253"/>
      <c r="E2080" s="253" t="s">
        <v>929</v>
      </c>
      <c r="F2080" s="254">
        <v>38.229999999999997</v>
      </c>
      <c r="G2080" s="253"/>
      <c r="H2080" s="256" t="s">
        <v>930</v>
      </c>
      <c r="I2080" s="256"/>
      <c r="J2080" s="255">
        <v>205.35</v>
      </c>
    </row>
    <row r="2081" spans="1:10" ht="15" thickTop="1" x14ac:dyDescent="0.2">
      <c r="A2081" s="257"/>
      <c r="B2081" s="241"/>
      <c r="C2081" s="241"/>
      <c r="D2081" s="241"/>
      <c r="E2081" s="241"/>
      <c r="F2081" s="241"/>
      <c r="G2081" s="241"/>
      <c r="H2081" s="241"/>
      <c r="I2081" s="241"/>
      <c r="J2081" s="258"/>
    </row>
    <row r="2082" spans="1:10" ht="30" x14ac:dyDescent="0.2">
      <c r="A2082" s="259"/>
      <c r="B2082" s="227" t="s">
        <v>786</v>
      </c>
      <c r="C2082" s="227" t="s">
        <v>787</v>
      </c>
      <c r="D2082" s="227" t="s">
        <v>788</v>
      </c>
      <c r="E2082" s="231" t="s">
        <v>789</v>
      </c>
      <c r="F2082" s="231"/>
      <c r="G2082" s="227" t="s">
        <v>790</v>
      </c>
      <c r="H2082" s="227" t="s">
        <v>791</v>
      </c>
      <c r="I2082" s="227" t="s">
        <v>792</v>
      </c>
      <c r="J2082" s="260" t="s">
        <v>793</v>
      </c>
    </row>
    <row r="2083" spans="1:10" ht="25.5" x14ac:dyDescent="0.2">
      <c r="A2083" s="261" t="s">
        <v>909</v>
      </c>
      <c r="B2083" s="228" t="s">
        <v>1491</v>
      </c>
      <c r="C2083" s="228" t="s">
        <v>21</v>
      </c>
      <c r="D2083" s="228" t="s">
        <v>1492</v>
      </c>
      <c r="E2083" s="232" t="s">
        <v>934</v>
      </c>
      <c r="F2083" s="232"/>
      <c r="G2083" s="228" t="s">
        <v>914</v>
      </c>
      <c r="H2083" s="233">
        <v>1</v>
      </c>
      <c r="I2083" s="234">
        <v>21.14</v>
      </c>
      <c r="J2083" s="262">
        <v>21.14</v>
      </c>
    </row>
    <row r="2084" spans="1:10" ht="25.5" x14ac:dyDescent="0.2">
      <c r="A2084" s="248" t="s">
        <v>911</v>
      </c>
      <c r="B2084" s="229" t="s">
        <v>2228</v>
      </c>
      <c r="C2084" s="229" t="s">
        <v>21</v>
      </c>
      <c r="D2084" s="229" t="s">
        <v>2229</v>
      </c>
      <c r="E2084" s="235" t="s">
        <v>934</v>
      </c>
      <c r="F2084" s="235"/>
      <c r="G2084" s="229" t="s">
        <v>914</v>
      </c>
      <c r="H2084" s="236">
        <v>1</v>
      </c>
      <c r="I2084" s="237">
        <v>0.16</v>
      </c>
      <c r="J2084" s="249">
        <v>0.16</v>
      </c>
    </row>
    <row r="2085" spans="1:10" x14ac:dyDescent="0.2">
      <c r="A2085" s="250" t="s">
        <v>917</v>
      </c>
      <c r="B2085" s="230" t="s">
        <v>2230</v>
      </c>
      <c r="C2085" s="230" t="s">
        <v>21</v>
      </c>
      <c r="D2085" s="230" t="s">
        <v>2231</v>
      </c>
      <c r="E2085" s="238" t="s">
        <v>1186</v>
      </c>
      <c r="F2085" s="238"/>
      <c r="G2085" s="230" t="s">
        <v>914</v>
      </c>
      <c r="H2085" s="239">
        <v>1</v>
      </c>
      <c r="I2085" s="240">
        <v>13.57</v>
      </c>
      <c r="J2085" s="251">
        <v>13.57</v>
      </c>
    </row>
    <row r="2086" spans="1:10" ht="25.5" x14ac:dyDescent="0.2">
      <c r="A2086" s="250" t="s">
        <v>917</v>
      </c>
      <c r="B2086" s="230" t="s">
        <v>2232</v>
      </c>
      <c r="C2086" s="230" t="s">
        <v>21</v>
      </c>
      <c r="D2086" s="230" t="s">
        <v>2233</v>
      </c>
      <c r="E2086" s="238" t="s">
        <v>2005</v>
      </c>
      <c r="F2086" s="238"/>
      <c r="G2086" s="230" t="s">
        <v>914</v>
      </c>
      <c r="H2086" s="239">
        <v>1</v>
      </c>
      <c r="I2086" s="240">
        <v>3.18</v>
      </c>
      <c r="J2086" s="251">
        <v>3.18</v>
      </c>
    </row>
    <row r="2087" spans="1:10" ht="25.5" x14ac:dyDescent="0.2">
      <c r="A2087" s="250" t="s">
        <v>917</v>
      </c>
      <c r="B2087" s="230" t="s">
        <v>2234</v>
      </c>
      <c r="C2087" s="230" t="s">
        <v>21</v>
      </c>
      <c r="D2087" s="230" t="s">
        <v>2235</v>
      </c>
      <c r="E2087" s="238" t="s">
        <v>1382</v>
      </c>
      <c r="F2087" s="238"/>
      <c r="G2087" s="230" t="s">
        <v>914</v>
      </c>
      <c r="H2087" s="239">
        <v>1</v>
      </c>
      <c r="I2087" s="240">
        <v>1.02</v>
      </c>
      <c r="J2087" s="251">
        <v>1.02</v>
      </c>
    </row>
    <row r="2088" spans="1:10" ht="25.5" x14ac:dyDescent="0.2">
      <c r="A2088" s="250" t="s">
        <v>917</v>
      </c>
      <c r="B2088" s="230" t="s">
        <v>2236</v>
      </c>
      <c r="C2088" s="230" t="s">
        <v>21</v>
      </c>
      <c r="D2088" s="230" t="s">
        <v>2237</v>
      </c>
      <c r="E2088" s="238" t="s">
        <v>2005</v>
      </c>
      <c r="F2088" s="238"/>
      <c r="G2088" s="230" t="s">
        <v>914</v>
      </c>
      <c r="H2088" s="239">
        <v>1</v>
      </c>
      <c r="I2088" s="240">
        <v>1.1399999999999999</v>
      </c>
      <c r="J2088" s="251">
        <v>1.1399999999999999</v>
      </c>
    </row>
    <row r="2089" spans="1:10" ht="25.5" x14ac:dyDescent="0.2">
      <c r="A2089" s="250" t="s">
        <v>917</v>
      </c>
      <c r="B2089" s="230" t="s">
        <v>2238</v>
      </c>
      <c r="C2089" s="230" t="s">
        <v>21</v>
      </c>
      <c r="D2089" s="230" t="s">
        <v>2239</v>
      </c>
      <c r="E2089" s="238" t="s">
        <v>2240</v>
      </c>
      <c r="F2089" s="238"/>
      <c r="G2089" s="230" t="s">
        <v>914</v>
      </c>
      <c r="H2089" s="239">
        <v>1</v>
      </c>
      <c r="I2089" s="240">
        <v>0.06</v>
      </c>
      <c r="J2089" s="251">
        <v>0.06</v>
      </c>
    </row>
    <row r="2090" spans="1:10" ht="25.5" x14ac:dyDescent="0.2">
      <c r="A2090" s="250" t="s">
        <v>917</v>
      </c>
      <c r="B2090" s="230" t="s">
        <v>2241</v>
      </c>
      <c r="C2090" s="230" t="s">
        <v>21</v>
      </c>
      <c r="D2090" s="230" t="s">
        <v>2242</v>
      </c>
      <c r="E2090" s="238" t="s">
        <v>1193</v>
      </c>
      <c r="F2090" s="238"/>
      <c r="G2090" s="230" t="s">
        <v>914</v>
      </c>
      <c r="H2090" s="239">
        <v>1</v>
      </c>
      <c r="I2090" s="240">
        <v>0.84</v>
      </c>
      <c r="J2090" s="251">
        <v>0.84</v>
      </c>
    </row>
    <row r="2091" spans="1:10" ht="25.5" x14ac:dyDescent="0.2">
      <c r="A2091" s="250" t="s">
        <v>917</v>
      </c>
      <c r="B2091" s="230" t="s">
        <v>2243</v>
      </c>
      <c r="C2091" s="230" t="s">
        <v>21</v>
      </c>
      <c r="D2091" s="230" t="s">
        <v>2244</v>
      </c>
      <c r="E2091" s="238" t="s">
        <v>1193</v>
      </c>
      <c r="F2091" s="238"/>
      <c r="G2091" s="230" t="s">
        <v>914</v>
      </c>
      <c r="H2091" s="239">
        <v>1</v>
      </c>
      <c r="I2091" s="240">
        <v>1.17</v>
      </c>
      <c r="J2091" s="251">
        <v>1.17</v>
      </c>
    </row>
    <row r="2092" spans="1:10" ht="25.5" x14ac:dyDescent="0.2">
      <c r="A2092" s="252"/>
      <c r="B2092" s="253"/>
      <c r="C2092" s="253"/>
      <c r="D2092" s="253"/>
      <c r="E2092" s="253" t="s">
        <v>926</v>
      </c>
      <c r="F2092" s="254">
        <v>6.3025016999999997</v>
      </c>
      <c r="G2092" s="253" t="s">
        <v>927</v>
      </c>
      <c r="H2092" s="254">
        <v>7.43</v>
      </c>
      <c r="I2092" s="253" t="s">
        <v>928</v>
      </c>
      <c r="J2092" s="255">
        <v>13.73</v>
      </c>
    </row>
    <row r="2093" spans="1:10" ht="26.25" thickBot="1" x14ac:dyDescent="0.25">
      <c r="A2093" s="252"/>
      <c r="B2093" s="253"/>
      <c r="C2093" s="253"/>
      <c r="D2093" s="253"/>
      <c r="E2093" s="253" t="s">
        <v>929</v>
      </c>
      <c r="F2093" s="254">
        <v>4.83</v>
      </c>
      <c r="G2093" s="253"/>
      <c r="H2093" s="256" t="s">
        <v>930</v>
      </c>
      <c r="I2093" s="256"/>
      <c r="J2093" s="255">
        <v>25.97</v>
      </c>
    </row>
    <row r="2094" spans="1:10" ht="15" thickTop="1" x14ac:dyDescent="0.2">
      <c r="A2094" s="257"/>
      <c r="B2094" s="241"/>
      <c r="C2094" s="241"/>
      <c r="D2094" s="241"/>
      <c r="E2094" s="241"/>
      <c r="F2094" s="241"/>
      <c r="G2094" s="241"/>
      <c r="H2094" s="241"/>
      <c r="I2094" s="241"/>
      <c r="J2094" s="258"/>
    </row>
    <row r="2095" spans="1:10" ht="30" x14ac:dyDescent="0.2">
      <c r="A2095" s="259"/>
      <c r="B2095" s="227" t="s">
        <v>786</v>
      </c>
      <c r="C2095" s="227" t="s">
        <v>787</v>
      </c>
      <c r="D2095" s="227" t="s">
        <v>788</v>
      </c>
      <c r="E2095" s="231" t="s">
        <v>789</v>
      </c>
      <c r="F2095" s="231"/>
      <c r="G2095" s="227" t="s">
        <v>790</v>
      </c>
      <c r="H2095" s="227" t="s">
        <v>791</v>
      </c>
      <c r="I2095" s="227" t="s">
        <v>792</v>
      </c>
      <c r="J2095" s="260" t="s">
        <v>793</v>
      </c>
    </row>
    <row r="2096" spans="1:10" ht="25.5" x14ac:dyDescent="0.2">
      <c r="A2096" s="261" t="s">
        <v>909</v>
      </c>
      <c r="B2096" s="228" t="s">
        <v>974</v>
      </c>
      <c r="C2096" s="228" t="s">
        <v>21</v>
      </c>
      <c r="D2096" s="228" t="s">
        <v>975</v>
      </c>
      <c r="E2096" s="232" t="s">
        <v>934</v>
      </c>
      <c r="F2096" s="232"/>
      <c r="G2096" s="228" t="s">
        <v>914</v>
      </c>
      <c r="H2096" s="233">
        <v>1</v>
      </c>
      <c r="I2096" s="234">
        <v>21.52</v>
      </c>
      <c r="J2096" s="262">
        <v>21.52</v>
      </c>
    </row>
    <row r="2097" spans="1:10" ht="38.25" x14ac:dyDescent="0.2">
      <c r="A2097" s="248" t="s">
        <v>911</v>
      </c>
      <c r="B2097" s="229" t="s">
        <v>2245</v>
      </c>
      <c r="C2097" s="229" t="s">
        <v>21</v>
      </c>
      <c r="D2097" s="229" t="s">
        <v>2246</v>
      </c>
      <c r="E2097" s="235" t="s">
        <v>934</v>
      </c>
      <c r="F2097" s="235"/>
      <c r="G2097" s="229" t="s">
        <v>914</v>
      </c>
      <c r="H2097" s="236">
        <v>1</v>
      </c>
      <c r="I2097" s="237">
        <v>0.21</v>
      </c>
      <c r="J2097" s="249">
        <v>0.21</v>
      </c>
    </row>
    <row r="2098" spans="1:10" x14ac:dyDescent="0.2">
      <c r="A2098" s="250" t="s">
        <v>917</v>
      </c>
      <c r="B2098" s="230" t="s">
        <v>2247</v>
      </c>
      <c r="C2098" s="230" t="s">
        <v>21</v>
      </c>
      <c r="D2098" s="230" t="s">
        <v>2248</v>
      </c>
      <c r="E2098" s="238" t="s">
        <v>1186</v>
      </c>
      <c r="F2098" s="238"/>
      <c r="G2098" s="230" t="s">
        <v>914</v>
      </c>
      <c r="H2098" s="239">
        <v>1</v>
      </c>
      <c r="I2098" s="240">
        <v>14.08</v>
      </c>
      <c r="J2098" s="251">
        <v>14.08</v>
      </c>
    </row>
    <row r="2099" spans="1:10" ht="25.5" x14ac:dyDescent="0.2">
      <c r="A2099" s="250" t="s">
        <v>917</v>
      </c>
      <c r="B2099" s="230" t="s">
        <v>2232</v>
      </c>
      <c r="C2099" s="230" t="s">
        <v>21</v>
      </c>
      <c r="D2099" s="230" t="s">
        <v>2233</v>
      </c>
      <c r="E2099" s="238" t="s">
        <v>2005</v>
      </c>
      <c r="F2099" s="238"/>
      <c r="G2099" s="230" t="s">
        <v>914</v>
      </c>
      <c r="H2099" s="239">
        <v>1</v>
      </c>
      <c r="I2099" s="240">
        <v>3.18</v>
      </c>
      <c r="J2099" s="251">
        <v>3.18</v>
      </c>
    </row>
    <row r="2100" spans="1:10" ht="25.5" x14ac:dyDescent="0.2">
      <c r="A2100" s="250" t="s">
        <v>917</v>
      </c>
      <c r="B2100" s="230" t="s">
        <v>2234</v>
      </c>
      <c r="C2100" s="230" t="s">
        <v>21</v>
      </c>
      <c r="D2100" s="230" t="s">
        <v>2235</v>
      </c>
      <c r="E2100" s="238" t="s">
        <v>1382</v>
      </c>
      <c r="F2100" s="238"/>
      <c r="G2100" s="230" t="s">
        <v>914</v>
      </c>
      <c r="H2100" s="239">
        <v>1</v>
      </c>
      <c r="I2100" s="240">
        <v>1.02</v>
      </c>
      <c r="J2100" s="251">
        <v>1.02</v>
      </c>
    </row>
    <row r="2101" spans="1:10" ht="25.5" x14ac:dyDescent="0.2">
      <c r="A2101" s="250" t="s">
        <v>917</v>
      </c>
      <c r="B2101" s="230" t="s">
        <v>2236</v>
      </c>
      <c r="C2101" s="230" t="s">
        <v>21</v>
      </c>
      <c r="D2101" s="230" t="s">
        <v>2237</v>
      </c>
      <c r="E2101" s="238" t="s">
        <v>2005</v>
      </c>
      <c r="F2101" s="238"/>
      <c r="G2101" s="230" t="s">
        <v>914</v>
      </c>
      <c r="H2101" s="239">
        <v>1</v>
      </c>
      <c r="I2101" s="240">
        <v>1.1399999999999999</v>
      </c>
      <c r="J2101" s="251">
        <v>1.1399999999999999</v>
      </c>
    </row>
    <row r="2102" spans="1:10" ht="25.5" x14ac:dyDescent="0.2">
      <c r="A2102" s="250" t="s">
        <v>917</v>
      </c>
      <c r="B2102" s="230" t="s">
        <v>2238</v>
      </c>
      <c r="C2102" s="230" t="s">
        <v>21</v>
      </c>
      <c r="D2102" s="230" t="s">
        <v>2239</v>
      </c>
      <c r="E2102" s="238" t="s">
        <v>2240</v>
      </c>
      <c r="F2102" s="238"/>
      <c r="G2102" s="230" t="s">
        <v>914</v>
      </c>
      <c r="H2102" s="239">
        <v>1</v>
      </c>
      <c r="I2102" s="240">
        <v>0.06</v>
      </c>
      <c r="J2102" s="251">
        <v>0.06</v>
      </c>
    </row>
    <row r="2103" spans="1:10" ht="38.25" x14ac:dyDescent="0.2">
      <c r="A2103" s="250" t="s">
        <v>917</v>
      </c>
      <c r="B2103" s="230" t="s">
        <v>2249</v>
      </c>
      <c r="C2103" s="230" t="s">
        <v>21</v>
      </c>
      <c r="D2103" s="230" t="s">
        <v>2250</v>
      </c>
      <c r="E2103" s="238" t="s">
        <v>1193</v>
      </c>
      <c r="F2103" s="238"/>
      <c r="G2103" s="230" t="s">
        <v>914</v>
      </c>
      <c r="H2103" s="239">
        <v>1</v>
      </c>
      <c r="I2103" s="240">
        <v>0.49</v>
      </c>
      <c r="J2103" s="251">
        <v>0.49</v>
      </c>
    </row>
    <row r="2104" spans="1:10" ht="25.5" x14ac:dyDescent="0.2">
      <c r="A2104" s="250" t="s">
        <v>917</v>
      </c>
      <c r="B2104" s="230" t="s">
        <v>2251</v>
      </c>
      <c r="C2104" s="230" t="s">
        <v>21</v>
      </c>
      <c r="D2104" s="230" t="s">
        <v>2252</v>
      </c>
      <c r="E2104" s="238" t="s">
        <v>1193</v>
      </c>
      <c r="F2104" s="238"/>
      <c r="G2104" s="230" t="s">
        <v>914</v>
      </c>
      <c r="H2104" s="239">
        <v>1</v>
      </c>
      <c r="I2104" s="240">
        <v>1.34</v>
      </c>
      <c r="J2104" s="251">
        <v>1.34</v>
      </c>
    </row>
    <row r="2105" spans="1:10" ht="25.5" x14ac:dyDescent="0.2">
      <c r="A2105" s="252"/>
      <c r="B2105" s="253"/>
      <c r="C2105" s="253"/>
      <c r="D2105" s="253"/>
      <c r="E2105" s="253" t="s">
        <v>926</v>
      </c>
      <c r="F2105" s="254">
        <v>6.5595593000000001</v>
      </c>
      <c r="G2105" s="253" t="s">
        <v>927</v>
      </c>
      <c r="H2105" s="254">
        <v>7.73</v>
      </c>
      <c r="I2105" s="253" t="s">
        <v>928</v>
      </c>
      <c r="J2105" s="255">
        <v>14.29</v>
      </c>
    </row>
    <row r="2106" spans="1:10" ht="26.25" thickBot="1" x14ac:dyDescent="0.25">
      <c r="A2106" s="252"/>
      <c r="B2106" s="253"/>
      <c r="C2106" s="253"/>
      <c r="D2106" s="253"/>
      <c r="E2106" s="253" t="s">
        <v>929</v>
      </c>
      <c r="F2106" s="254">
        <v>4.92</v>
      </c>
      <c r="G2106" s="253"/>
      <c r="H2106" s="256" t="s">
        <v>930</v>
      </c>
      <c r="I2106" s="256"/>
      <c r="J2106" s="255">
        <v>26.44</v>
      </c>
    </row>
    <row r="2107" spans="1:10" ht="15" thickTop="1" x14ac:dyDescent="0.2">
      <c r="A2107" s="257"/>
      <c r="B2107" s="241"/>
      <c r="C2107" s="241"/>
      <c r="D2107" s="241"/>
      <c r="E2107" s="241"/>
      <c r="F2107" s="241"/>
      <c r="G2107" s="241"/>
      <c r="H2107" s="241"/>
      <c r="I2107" s="241"/>
      <c r="J2107" s="258"/>
    </row>
    <row r="2108" spans="1:10" ht="30" x14ac:dyDescent="0.2">
      <c r="A2108" s="259"/>
      <c r="B2108" s="227" t="s">
        <v>786</v>
      </c>
      <c r="C2108" s="227" t="s">
        <v>787</v>
      </c>
      <c r="D2108" s="227" t="s">
        <v>788</v>
      </c>
      <c r="E2108" s="231" t="s">
        <v>789</v>
      </c>
      <c r="F2108" s="231"/>
      <c r="G2108" s="227" t="s">
        <v>790</v>
      </c>
      <c r="H2108" s="227" t="s">
        <v>791</v>
      </c>
      <c r="I2108" s="227" t="s">
        <v>792</v>
      </c>
      <c r="J2108" s="260" t="s">
        <v>793</v>
      </c>
    </row>
    <row r="2109" spans="1:10" ht="25.5" x14ac:dyDescent="0.2">
      <c r="A2109" s="261" t="s">
        <v>909</v>
      </c>
      <c r="B2109" s="228" t="s">
        <v>1689</v>
      </c>
      <c r="C2109" s="228" t="s">
        <v>21</v>
      </c>
      <c r="D2109" s="228" t="s">
        <v>1690</v>
      </c>
      <c r="E2109" s="232" t="s">
        <v>934</v>
      </c>
      <c r="F2109" s="232"/>
      <c r="G2109" s="228" t="s">
        <v>914</v>
      </c>
      <c r="H2109" s="233">
        <v>1</v>
      </c>
      <c r="I2109" s="234">
        <v>18.059999999999999</v>
      </c>
      <c r="J2109" s="262">
        <v>18.059999999999999</v>
      </c>
    </row>
    <row r="2110" spans="1:10" ht="38.25" x14ac:dyDescent="0.2">
      <c r="A2110" s="248" t="s">
        <v>911</v>
      </c>
      <c r="B2110" s="229" t="s">
        <v>2253</v>
      </c>
      <c r="C2110" s="229" t="s">
        <v>21</v>
      </c>
      <c r="D2110" s="229" t="s">
        <v>2254</v>
      </c>
      <c r="E2110" s="235" t="s">
        <v>934</v>
      </c>
      <c r="F2110" s="235"/>
      <c r="G2110" s="229" t="s">
        <v>914</v>
      </c>
      <c r="H2110" s="236">
        <v>1</v>
      </c>
      <c r="I2110" s="237">
        <v>0.14000000000000001</v>
      </c>
      <c r="J2110" s="249">
        <v>0.14000000000000001</v>
      </c>
    </row>
    <row r="2111" spans="1:10" ht="25.5" x14ac:dyDescent="0.2">
      <c r="A2111" s="250" t="s">
        <v>917</v>
      </c>
      <c r="B2111" s="230" t="s">
        <v>2232</v>
      </c>
      <c r="C2111" s="230" t="s">
        <v>21</v>
      </c>
      <c r="D2111" s="230" t="s">
        <v>2233</v>
      </c>
      <c r="E2111" s="238" t="s">
        <v>2005</v>
      </c>
      <c r="F2111" s="238"/>
      <c r="G2111" s="230" t="s">
        <v>914</v>
      </c>
      <c r="H2111" s="239">
        <v>1</v>
      </c>
      <c r="I2111" s="240">
        <v>3.18</v>
      </c>
      <c r="J2111" s="251">
        <v>3.18</v>
      </c>
    </row>
    <row r="2112" spans="1:10" ht="25.5" x14ac:dyDescent="0.2">
      <c r="A2112" s="250" t="s">
        <v>917</v>
      </c>
      <c r="B2112" s="230" t="s">
        <v>2234</v>
      </c>
      <c r="C2112" s="230" t="s">
        <v>21</v>
      </c>
      <c r="D2112" s="230" t="s">
        <v>2235</v>
      </c>
      <c r="E2112" s="238" t="s">
        <v>1382</v>
      </c>
      <c r="F2112" s="238"/>
      <c r="G2112" s="230" t="s">
        <v>914</v>
      </c>
      <c r="H2112" s="239">
        <v>1</v>
      </c>
      <c r="I2112" s="240">
        <v>1.02</v>
      </c>
      <c r="J2112" s="251">
        <v>1.02</v>
      </c>
    </row>
    <row r="2113" spans="1:10" ht="25.5" x14ac:dyDescent="0.2">
      <c r="A2113" s="250" t="s">
        <v>917</v>
      </c>
      <c r="B2113" s="230" t="s">
        <v>2236</v>
      </c>
      <c r="C2113" s="230" t="s">
        <v>21</v>
      </c>
      <c r="D2113" s="230" t="s">
        <v>2237</v>
      </c>
      <c r="E2113" s="238" t="s">
        <v>2005</v>
      </c>
      <c r="F2113" s="238"/>
      <c r="G2113" s="230" t="s">
        <v>914</v>
      </c>
      <c r="H2113" s="239">
        <v>1</v>
      </c>
      <c r="I2113" s="240">
        <v>1.1399999999999999</v>
      </c>
      <c r="J2113" s="251">
        <v>1.1399999999999999</v>
      </c>
    </row>
    <row r="2114" spans="1:10" ht="25.5" x14ac:dyDescent="0.2">
      <c r="A2114" s="250" t="s">
        <v>917</v>
      </c>
      <c r="B2114" s="230" t="s">
        <v>2238</v>
      </c>
      <c r="C2114" s="230" t="s">
        <v>21</v>
      </c>
      <c r="D2114" s="230" t="s">
        <v>2239</v>
      </c>
      <c r="E2114" s="238" t="s">
        <v>2240</v>
      </c>
      <c r="F2114" s="238"/>
      <c r="G2114" s="230" t="s">
        <v>914</v>
      </c>
      <c r="H2114" s="239">
        <v>1</v>
      </c>
      <c r="I2114" s="240">
        <v>0.06</v>
      </c>
      <c r="J2114" s="251">
        <v>0.06</v>
      </c>
    </row>
    <row r="2115" spans="1:10" ht="38.25" x14ac:dyDescent="0.2">
      <c r="A2115" s="250" t="s">
        <v>917</v>
      </c>
      <c r="B2115" s="230" t="s">
        <v>2255</v>
      </c>
      <c r="C2115" s="230" t="s">
        <v>21</v>
      </c>
      <c r="D2115" s="230" t="s">
        <v>2256</v>
      </c>
      <c r="E2115" s="238" t="s">
        <v>1193</v>
      </c>
      <c r="F2115" s="238"/>
      <c r="G2115" s="230" t="s">
        <v>914</v>
      </c>
      <c r="H2115" s="239">
        <v>1</v>
      </c>
      <c r="I2115" s="240">
        <v>0.01</v>
      </c>
      <c r="J2115" s="251">
        <v>0.01</v>
      </c>
    </row>
    <row r="2116" spans="1:10" ht="25.5" x14ac:dyDescent="0.2">
      <c r="A2116" s="250" t="s">
        <v>917</v>
      </c>
      <c r="B2116" s="230" t="s">
        <v>2257</v>
      </c>
      <c r="C2116" s="230" t="s">
        <v>21</v>
      </c>
      <c r="D2116" s="230" t="s">
        <v>2258</v>
      </c>
      <c r="E2116" s="238" t="s">
        <v>1193</v>
      </c>
      <c r="F2116" s="238"/>
      <c r="G2116" s="230" t="s">
        <v>914</v>
      </c>
      <c r="H2116" s="239">
        <v>1</v>
      </c>
      <c r="I2116" s="240">
        <v>0.82</v>
      </c>
      <c r="J2116" s="251">
        <v>0.82</v>
      </c>
    </row>
    <row r="2117" spans="1:10" x14ac:dyDescent="0.2">
      <c r="A2117" s="250" t="s">
        <v>917</v>
      </c>
      <c r="B2117" s="230" t="s">
        <v>2259</v>
      </c>
      <c r="C2117" s="230" t="s">
        <v>21</v>
      </c>
      <c r="D2117" s="230" t="s">
        <v>2260</v>
      </c>
      <c r="E2117" s="238" t="s">
        <v>1186</v>
      </c>
      <c r="F2117" s="238"/>
      <c r="G2117" s="230" t="s">
        <v>914</v>
      </c>
      <c r="H2117" s="239">
        <v>1</v>
      </c>
      <c r="I2117" s="240">
        <v>11.69</v>
      </c>
      <c r="J2117" s="251">
        <v>11.69</v>
      </c>
    </row>
    <row r="2118" spans="1:10" ht="25.5" x14ac:dyDescent="0.2">
      <c r="A2118" s="252"/>
      <c r="B2118" s="253"/>
      <c r="C2118" s="253"/>
      <c r="D2118" s="253"/>
      <c r="E2118" s="253" t="s">
        <v>926</v>
      </c>
      <c r="F2118" s="254">
        <v>5.4303419999999996</v>
      </c>
      <c r="G2118" s="253" t="s">
        <v>927</v>
      </c>
      <c r="H2118" s="254">
        <v>6.4</v>
      </c>
      <c r="I2118" s="253" t="s">
        <v>928</v>
      </c>
      <c r="J2118" s="255">
        <v>11.83</v>
      </c>
    </row>
    <row r="2119" spans="1:10" ht="26.25" thickBot="1" x14ac:dyDescent="0.25">
      <c r="A2119" s="252"/>
      <c r="B2119" s="253"/>
      <c r="C2119" s="253"/>
      <c r="D2119" s="253"/>
      <c r="E2119" s="253" t="s">
        <v>929</v>
      </c>
      <c r="F2119" s="254">
        <v>4.13</v>
      </c>
      <c r="G2119" s="253"/>
      <c r="H2119" s="256" t="s">
        <v>930</v>
      </c>
      <c r="I2119" s="256"/>
      <c r="J2119" s="255">
        <v>22.19</v>
      </c>
    </row>
    <row r="2120" spans="1:10" ht="15" thickTop="1" x14ac:dyDescent="0.2">
      <c r="A2120" s="257"/>
      <c r="B2120" s="241"/>
      <c r="C2120" s="241"/>
      <c r="D2120" s="241"/>
      <c r="E2120" s="241"/>
      <c r="F2120" s="241"/>
      <c r="G2120" s="241"/>
      <c r="H2120" s="241"/>
      <c r="I2120" s="241"/>
      <c r="J2120" s="258"/>
    </row>
    <row r="2121" spans="1:10" ht="30" x14ac:dyDescent="0.2">
      <c r="A2121" s="259"/>
      <c r="B2121" s="227" t="s">
        <v>786</v>
      </c>
      <c r="C2121" s="227" t="s">
        <v>787</v>
      </c>
      <c r="D2121" s="227" t="s">
        <v>788</v>
      </c>
      <c r="E2121" s="231" t="s">
        <v>789</v>
      </c>
      <c r="F2121" s="231"/>
      <c r="G2121" s="227" t="s">
        <v>790</v>
      </c>
      <c r="H2121" s="227" t="s">
        <v>791</v>
      </c>
      <c r="I2121" s="227" t="s">
        <v>792</v>
      </c>
      <c r="J2121" s="260" t="s">
        <v>793</v>
      </c>
    </row>
    <row r="2122" spans="1:10" ht="25.5" x14ac:dyDescent="0.2">
      <c r="A2122" s="261" t="s">
        <v>909</v>
      </c>
      <c r="B2122" s="228" t="s">
        <v>1235</v>
      </c>
      <c r="C2122" s="228" t="s">
        <v>4</v>
      </c>
      <c r="D2122" s="228" t="s">
        <v>1236</v>
      </c>
      <c r="E2122" s="232" t="s">
        <v>910</v>
      </c>
      <c r="F2122" s="232"/>
      <c r="G2122" s="228" t="s">
        <v>914</v>
      </c>
      <c r="H2122" s="233">
        <v>1</v>
      </c>
      <c r="I2122" s="234">
        <v>18.21</v>
      </c>
      <c r="J2122" s="262">
        <v>18.21</v>
      </c>
    </row>
    <row r="2123" spans="1:10" ht="38.25" x14ac:dyDescent="0.2">
      <c r="A2123" s="248" t="s">
        <v>911</v>
      </c>
      <c r="B2123" s="229" t="s">
        <v>2144</v>
      </c>
      <c r="C2123" s="229" t="s">
        <v>4</v>
      </c>
      <c r="D2123" s="229" t="s">
        <v>2145</v>
      </c>
      <c r="E2123" s="235" t="s">
        <v>910</v>
      </c>
      <c r="F2123" s="235"/>
      <c r="G2123" s="229" t="s">
        <v>2141</v>
      </c>
      <c r="H2123" s="236">
        <v>1</v>
      </c>
      <c r="I2123" s="237">
        <v>0.13</v>
      </c>
      <c r="J2123" s="249">
        <v>0.13</v>
      </c>
    </row>
    <row r="2124" spans="1:10" ht="25.5" x14ac:dyDescent="0.2">
      <c r="A2124" s="250" t="s">
        <v>917</v>
      </c>
      <c r="B2124" s="230" t="s">
        <v>2261</v>
      </c>
      <c r="C2124" s="230" t="s">
        <v>4</v>
      </c>
      <c r="D2124" s="230" t="s">
        <v>2262</v>
      </c>
      <c r="E2124" s="238" t="s">
        <v>1382</v>
      </c>
      <c r="F2124" s="238"/>
      <c r="G2124" s="230" t="s">
        <v>914</v>
      </c>
      <c r="H2124" s="239">
        <v>1</v>
      </c>
      <c r="I2124" s="240">
        <v>0.91</v>
      </c>
      <c r="J2124" s="251">
        <v>0.91</v>
      </c>
    </row>
    <row r="2125" spans="1:10" ht="25.5" x14ac:dyDescent="0.2">
      <c r="A2125" s="250" t="s">
        <v>917</v>
      </c>
      <c r="B2125" s="230" t="s">
        <v>2263</v>
      </c>
      <c r="C2125" s="230" t="s">
        <v>4</v>
      </c>
      <c r="D2125" s="230" t="s">
        <v>2264</v>
      </c>
      <c r="E2125" s="238" t="s">
        <v>2005</v>
      </c>
      <c r="F2125" s="238"/>
      <c r="G2125" s="230" t="s">
        <v>914</v>
      </c>
      <c r="H2125" s="239">
        <v>1</v>
      </c>
      <c r="I2125" s="240">
        <v>0.81</v>
      </c>
      <c r="J2125" s="251">
        <v>0.81</v>
      </c>
    </row>
    <row r="2126" spans="1:10" ht="25.5" x14ac:dyDescent="0.2">
      <c r="A2126" s="250" t="s">
        <v>917</v>
      </c>
      <c r="B2126" s="230" t="s">
        <v>2265</v>
      </c>
      <c r="C2126" s="230" t="s">
        <v>4</v>
      </c>
      <c r="D2126" s="230" t="s">
        <v>2266</v>
      </c>
      <c r="E2126" s="238" t="s">
        <v>2240</v>
      </c>
      <c r="F2126" s="238"/>
      <c r="G2126" s="230" t="s">
        <v>914</v>
      </c>
      <c r="H2126" s="239">
        <v>1</v>
      </c>
      <c r="I2126" s="240">
        <v>0.06</v>
      </c>
      <c r="J2126" s="251">
        <v>0.06</v>
      </c>
    </row>
    <row r="2127" spans="1:10" ht="25.5" x14ac:dyDescent="0.2">
      <c r="A2127" s="250" t="s">
        <v>917</v>
      </c>
      <c r="B2127" s="230" t="s">
        <v>2267</v>
      </c>
      <c r="C2127" s="230" t="s">
        <v>4</v>
      </c>
      <c r="D2127" s="230" t="s">
        <v>2268</v>
      </c>
      <c r="E2127" s="238" t="s">
        <v>2005</v>
      </c>
      <c r="F2127" s="238"/>
      <c r="G2127" s="230" t="s">
        <v>914</v>
      </c>
      <c r="H2127" s="239">
        <v>1</v>
      </c>
      <c r="I2127" s="240">
        <v>2.83</v>
      </c>
      <c r="J2127" s="251">
        <v>2.83</v>
      </c>
    </row>
    <row r="2128" spans="1:10" ht="25.5" x14ac:dyDescent="0.2">
      <c r="A2128" s="250" t="s">
        <v>917</v>
      </c>
      <c r="B2128" s="230" t="s">
        <v>2269</v>
      </c>
      <c r="C2128" s="230" t="s">
        <v>4</v>
      </c>
      <c r="D2128" s="230" t="s">
        <v>2242</v>
      </c>
      <c r="E2128" s="238" t="s">
        <v>1193</v>
      </c>
      <c r="F2128" s="238"/>
      <c r="G2128" s="230" t="s">
        <v>914</v>
      </c>
      <c r="H2128" s="239">
        <v>1</v>
      </c>
      <c r="I2128" s="240">
        <v>0.74</v>
      </c>
      <c r="J2128" s="251">
        <v>0.74</v>
      </c>
    </row>
    <row r="2129" spans="1:10" x14ac:dyDescent="0.2">
      <c r="A2129" s="250" t="s">
        <v>917</v>
      </c>
      <c r="B2129" s="230" t="s">
        <v>2146</v>
      </c>
      <c r="C2129" s="230" t="s">
        <v>4</v>
      </c>
      <c r="D2129" s="230" t="s">
        <v>2147</v>
      </c>
      <c r="E2129" s="238" t="s">
        <v>1186</v>
      </c>
      <c r="F2129" s="238"/>
      <c r="G2129" s="230" t="s">
        <v>914</v>
      </c>
      <c r="H2129" s="239">
        <v>1</v>
      </c>
      <c r="I2129" s="240">
        <v>11.64</v>
      </c>
      <c r="J2129" s="251">
        <v>11.64</v>
      </c>
    </row>
    <row r="2130" spans="1:10" ht="25.5" x14ac:dyDescent="0.2">
      <c r="A2130" s="250" t="s">
        <v>917</v>
      </c>
      <c r="B2130" s="230" t="s">
        <v>2270</v>
      </c>
      <c r="C2130" s="230" t="s">
        <v>4</v>
      </c>
      <c r="D2130" s="230" t="s">
        <v>2244</v>
      </c>
      <c r="E2130" s="238" t="s">
        <v>1193</v>
      </c>
      <c r="F2130" s="238"/>
      <c r="G2130" s="230" t="s">
        <v>914</v>
      </c>
      <c r="H2130" s="239">
        <v>1</v>
      </c>
      <c r="I2130" s="240">
        <v>1.0900000000000001</v>
      </c>
      <c r="J2130" s="251">
        <v>1.0900000000000001</v>
      </c>
    </row>
    <row r="2131" spans="1:10" ht="25.5" x14ac:dyDescent="0.2">
      <c r="A2131" s="252"/>
      <c r="B2131" s="253"/>
      <c r="C2131" s="253"/>
      <c r="D2131" s="253"/>
      <c r="E2131" s="253" t="s">
        <v>926</v>
      </c>
      <c r="F2131" s="254">
        <v>5.4028001000000003</v>
      </c>
      <c r="G2131" s="253" t="s">
        <v>927</v>
      </c>
      <c r="H2131" s="254">
        <v>6.37</v>
      </c>
      <c r="I2131" s="253" t="s">
        <v>928</v>
      </c>
      <c r="J2131" s="255">
        <v>11.77</v>
      </c>
    </row>
    <row r="2132" spans="1:10" ht="26.25" thickBot="1" x14ac:dyDescent="0.25">
      <c r="A2132" s="252"/>
      <c r="B2132" s="253"/>
      <c r="C2132" s="253"/>
      <c r="D2132" s="253"/>
      <c r="E2132" s="253" t="s">
        <v>929</v>
      </c>
      <c r="F2132" s="254">
        <v>4.16</v>
      </c>
      <c r="G2132" s="253"/>
      <c r="H2132" s="256" t="s">
        <v>930</v>
      </c>
      <c r="I2132" s="256"/>
      <c r="J2132" s="255">
        <v>22.37</v>
      </c>
    </row>
    <row r="2133" spans="1:10" ht="15" thickTop="1" x14ac:dyDescent="0.2">
      <c r="A2133" s="257"/>
      <c r="B2133" s="241"/>
      <c r="C2133" s="241"/>
      <c r="D2133" s="241"/>
      <c r="E2133" s="241"/>
      <c r="F2133" s="241"/>
      <c r="G2133" s="241"/>
      <c r="H2133" s="241"/>
      <c r="I2133" s="241"/>
      <c r="J2133" s="258"/>
    </row>
    <row r="2134" spans="1:10" ht="30" x14ac:dyDescent="0.2">
      <c r="A2134" s="259"/>
      <c r="B2134" s="227" t="s">
        <v>786</v>
      </c>
      <c r="C2134" s="227" t="s">
        <v>787</v>
      </c>
      <c r="D2134" s="227" t="s">
        <v>788</v>
      </c>
      <c r="E2134" s="231" t="s">
        <v>789</v>
      </c>
      <c r="F2134" s="231"/>
      <c r="G2134" s="227" t="s">
        <v>790</v>
      </c>
      <c r="H2134" s="227" t="s">
        <v>791</v>
      </c>
      <c r="I2134" s="227" t="s">
        <v>792</v>
      </c>
      <c r="J2134" s="260" t="s">
        <v>793</v>
      </c>
    </row>
    <row r="2135" spans="1:10" ht="25.5" x14ac:dyDescent="0.2">
      <c r="A2135" s="261" t="s">
        <v>909</v>
      </c>
      <c r="B2135" s="228" t="s">
        <v>1322</v>
      </c>
      <c r="C2135" s="228" t="s">
        <v>21</v>
      </c>
      <c r="D2135" s="228" t="s">
        <v>1323</v>
      </c>
      <c r="E2135" s="232" t="s">
        <v>934</v>
      </c>
      <c r="F2135" s="232"/>
      <c r="G2135" s="228" t="s">
        <v>914</v>
      </c>
      <c r="H2135" s="233">
        <v>1</v>
      </c>
      <c r="I2135" s="234">
        <v>21.51</v>
      </c>
      <c r="J2135" s="262">
        <v>21.51</v>
      </c>
    </row>
    <row r="2136" spans="1:10" ht="38.25" x14ac:dyDescent="0.2">
      <c r="A2136" s="248" t="s">
        <v>911</v>
      </c>
      <c r="B2136" s="229" t="s">
        <v>2271</v>
      </c>
      <c r="C2136" s="229" t="s">
        <v>21</v>
      </c>
      <c r="D2136" s="229" t="s">
        <v>2272</v>
      </c>
      <c r="E2136" s="235" t="s">
        <v>934</v>
      </c>
      <c r="F2136" s="235"/>
      <c r="G2136" s="229" t="s">
        <v>914</v>
      </c>
      <c r="H2136" s="236">
        <v>1</v>
      </c>
      <c r="I2136" s="237">
        <v>0.17</v>
      </c>
      <c r="J2136" s="249">
        <v>0.17</v>
      </c>
    </row>
    <row r="2137" spans="1:10" x14ac:dyDescent="0.2">
      <c r="A2137" s="250" t="s">
        <v>917</v>
      </c>
      <c r="B2137" s="230" t="s">
        <v>2273</v>
      </c>
      <c r="C2137" s="230" t="s">
        <v>21</v>
      </c>
      <c r="D2137" s="230" t="s">
        <v>2274</v>
      </c>
      <c r="E2137" s="238" t="s">
        <v>1186</v>
      </c>
      <c r="F2137" s="238"/>
      <c r="G2137" s="230" t="s">
        <v>914</v>
      </c>
      <c r="H2137" s="239">
        <v>1</v>
      </c>
      <c r="I2137" s="240">
        <v>14.1</v>
      </c>
      <c r="J2137" s="251">
        <v>14.1</v>
      </c>
    </row>
    <row r="2138" spans="1:10" ht="25.5" x14ac:dyDescent="0.2">
      <c r="A2138" s="250" t="s">
        <v>917</v>
      </c>
      <c r="B2138" s="230" t="s">
        <v>2232</v>
      </c>
      <c r="C2138" s="230" t="s">
        <v>21</v>
      </c>
      <c r="D2138" s="230" t="s">
        <v>2233</v>
      </c>
      <c r="E2138" s="238" t="s">
        <v>2005</v>
      </c>
      <c r="F2138" s="238"/>
      <c r="G2138" s="230" t="s">
        <v>914</v>
      </c>
      <c r="H2138" s="239">
        <v>1</v>
      </c>
      <c r="I2138" s="240">
        <v>3.18</v>
      </c>
      <c r="J2138" s="251">
        <v>3.18</v>
      </c>
    </row>
    <row r="2139" spans="1:10" ht="25.5" x14ac:dyDescent="0.2">
      <c r="A2139" s="250" t="s">
        <v>917</v>
      </c>
      <c r="B2139" s="230" t="s">
        <v>2234</v>
      </c>
      <c r="C2139" s="230" t="s">
        <v>21</v>
      </c>
      <c r="D2139" s="230" t="s">
        <v>2235</v>
      </c>
      <c r="E2139" s="238" t="s">
        <v>1382</v>
      </c>
      <c r="F2139" s="238"/>
      <c r="G2139" s="230" t="s">
        <v>914</v>
      </c>
      <c r="H2139" s="239">
        <v>1</v>
      </c>
      <c r="I2139" s="240">
        <v>1.02</v>
      </c>
      <c r="J2139" s="251">
        <v>1.02</v>
      </c>
    </row>
    <row r="2140" spans="1:10" ht="25.5" x14ac:dyDescent="0.2">
      <c r="A2140" s="250" t="s">
        <v>917</v>
      </c>
      <c r="B2140" s="230" t="s">
        <v>2236</v>
      </c>
      <c r="C2140" s="230" t="s">
        <v>21</v>
      </c>
      <c r="D2140" s="230" t="s">
        <v>2237</v>
      </c>
      <c r="E2140" s="238" t="s">
        <v>2005</v>
      </c>
      <c r="F2140" s="238"/>
      <c r="G2140" s="230" t="s">
        <v>914</v>
      </c>
      <c r="H2140" s="239">
        <v>1</v>
      </c>
      <c r="I2140" s="240">
        <v>1.1399999999999999</v>
      </c>
      <c r="J2140" s="251">
        <v>1.1399999999999999</v>
      </c>
    </row>
    <row r="2141" spans="1:10" ht="25.5" x14ac:dyDescent="0.2">
      <c r="A2141" s="250" t="s">
        <v>917</v>
      </c>
      <c r="B2141" s="230" t="s">
        <v>2238</v>
      </c>
      <c r="C2141" s="230" t="s">
        <v>21</v>
      </c>
      <c r="D2141" s="230" t="s">
        <v>2239</v>
      </c>
      <c r="E2141" s="238" t="s">
        <v>2240</v>
      </c>
      <c r="F2141" s="238"/>
      <c r="G2141" s="230" t="s">
        <v>914</v>
      </c>
      <c r="H2141" s="239">
        <v>1</v>
      </c>
      <c r="I2141" s="240">
        <v>0.06</v>
      </c>
      <c r="J2141" s="251">
        <v>0.06</v>
      </c>
    </row>
    <row r="2142" spans="1:10" ht="25.5" x14ac:dyDescent="0.2">
      <c r="A2142" s="250" t="s">
        <v>917</v>
      </c>
      <c r="B2142" s="230" t="s">
        <v>2275</v>
      </c>
      <c r="C2142" s="230" t="s">
        <v>21</v>
      </c>
      <c r="D2142" s="230" t="s">
        <v>2276</v>
      </c>
      <c r="E2142" s="238" t="s">
        <v>1193</v>
      </c>
      <c r="F2142" s="238"/>
      <c r="G2142" s="230" t="s">
        <v>914</v>
      </c>
      <c r="H2142" s="239">
        <v>1</v>
      </c>
      <c r="I2142" s="240">
        <v>0.59</v>
      </c>
      <c r="J2142" s="251">
        <v>0.59</v>
      </c>
    </row>
    <row r="2143" spans="1:10" ht="25.5" x14ac:dyDescent="0.2">
      <c r="A2143" s="250" t="s">
        <v>917</v>
      </c>
      <c r="B2143" s="230" t="s">
        <v>2277</v>
      </c>
      <c r="C2143" s="230" t="s">
        <v>21</v>
      </c>
      <c r="D2143" s="230" t="s">
        <v>2278</v>
      </c>
      <c r="E2143" s="238" t="s">
        <v>1193</v>
      </c>
      <c r="F2143" s="238"/>
      <c r="G2143" s="230" t="s">
        <v>914</v>
      </c>
      <c r="H2143" s="239">
        <v>1</v>
      </c>
      <c r="I2143" s="240">
        <v>1.25</v>
      </c>
      <c r="J2143" s="251">
        <v>1.25</v>
      </c>
    </row>
    <row r="2144" spans="1:10" ht="25.5" x14ac:dyDescent="0.2">
      <c r="A2144" s="252"/>
      <c r="B2144" s="253"/>
      <c r="C2144" s="253"/>
      <c r="D2144" s="253"/>
      <c r="E2144" s="253" t="s">
        <v>926</v>
      </c>
      <c r="F2144" s="254">
        <v>6.5503787000000004</v>
      </c>
      <c r="G2144" s="253" t="s">
        <v>927</v>
      </c>
      <c r="H2144" s="254">
        <v>7.72</v>
      </c>
      <c r="I2144" s="253" t="s">
        <v>928</v>
      </c>
      <c r="J2144" s="255">
        <v>14.27</v>
      </c>
    </row>
    <row r="2145" spans="1:10" ht="26.25" thickBot="1" x14ac:dyDescent="0.25">
      <c r="A2145" s="252"/>
      <c r="B2145" s="253"/>
      <c r="C2145" s="253"/>
      <c r="D2145" s="253"/>
      <c r="E2145" s="253" t="s">
        <v>929</v>
      </c>
      <c r="F2145" s="254">
        <v>4.92</v>
      </c>
      <c r="G2145" s="253"/>
      <c r="H2145" s="256" t="s">
        <v>930</v>
      </c>
      <c r="I2145" s="256"/>
      <c r="J2145" s="255">
        <v>26.43</v>
      </c>
    </row>
    <row r="2146" spans="1:10" ht="15" thickTop="1" x14ac:dyDescent="0.2">
      <c r="A2146" s="257"/>
      <c r="B2146" s="241"/>
      <c r="C2146" s="241"/>
      <c r="D2146" s="241"/>
      <c r="E2146" s="241"/>
      <c r="F2146" s="241"/>
      <c r="G2146" s="241"/>
      <c r="H2146" s="241"/>
      <c r="I2146" s="241"/>
      <c r="J2146" s="258"/>
    </row>
    <row r="2147" spans="1:10" ht="30" x14ac:dyDescent="0.2">
      <c r="A2147" s="259"/>
      <c r="B2147" s="227" t="s">
        <v>786</v>
      </c>
      <c r="C2147" s="227" t="s">
        <v>787</v>
      </c>
      <c r="D2147" s="227" t="s">
        <v>788</v>
      </c>
      <c r="E2147" s="231" t="s">
        <v>789</v>
      </c>
      <c r="F2147" s="231"/>
      <c r="G2147" s="227" t="s">
        <v>790</v>
      </c>
      <c r="H2147" s="227" t="s">
        <v>791</v>
      </c>
      <c r="I2147" s="227" t="s">
        <v>792</v>
      </c>
      <c r="J2147" s="260" t="s">
        <v>793</v>
      </c>
    </row>
    <row r="2148" spans="1:10" ht="25.5" x14ac:dyDescent="0.2">
      <c r="A2148" s="261" t="s">
        <v>909</v>
      </c>
      <c r="B2148" s="228" t="s">
        <v>1524</v>
      </c>
      <c r="C2148" s="228" t="s">
        <v>4</v>
      </c>
      <c r="D2148" s="228" t="s">
        <v>1323</v>
      </c>
      <c r="E2148" s="232" t="s">
        <v>910</v>
      </c>
      <c r="F2148" s="232"/>
      <c r="G2148" s="228" t="s">
        <v>914</v>
      </c>
      <c r="H2148" s="233">
        <v>1</v>
      </c>
      <c r="I2148" s="234">
        <v>18.5</v>
      </c>
      <c r="J2148" s="262">
        <v>18.5</v>
      </c>
    </row>
    <row r="2149" spans="1:10" ht="38.25" x14ac:dyDescent="0.2">
      <c r="A2149" s="248" t="s">
        <v>911</v>
      </c>
      <c r="B2149" s="229" t="s">
        <v>2139</v>
      </c>
      <c r="C2149" s="229" t="s">
        <v>4</v>
      </c>
      <c r="D2149" s="229" t="s">
        <v>2140</v>
      </c>
      <c r="E2149" s="235" t="s">
        <v>910</v>
      </c>
      <c r="F2149" s="235"/>
      <c r="G2149" s="229" t="s">
        <v>2141</v>
      </c>
      <c r="H2149" s="236">
        <v>1</v>
      </c>
      <c r="I2149" s="237">
        <v>0.11</v>
      </c>
      <c r="J2149" s="249">
        <v>0.11</v>
      </c>
    </row>
    <row r="2150" spans="1:10" ht="25.5" x14ac:dyDescent="0.2">
      <c r="A2150" s="250" t="s">
        <v>917</v>
      </c>
      <c r="B2150" s="230" t="s">
        <v>2279</v>
      </c>
      <c r="C2150" s="230" t="s">
        <v>4</v>
      </c>
      <c r="D2150" s="230" t="s">
        <v>2278</v>
      </c>
      <c r="E2150" s="238" t="s">
        <v>1193</v>
      </c>
      <c r="F2150" s="238"/>
      <c r="G2150" s="230" t="s">
        <v>914</v>
      </c>
      <c r="H2150" s="239">
        <v>1</v>
      </c>
      <c r="I2150" s="240">
        <v>1.1499999999999999</v>
      </c>
      <c r="J2150" s="251">
        <v>1.1499999999999999</v>
      </c>
    </row>
    <row r="2151" spans="1:10" ht="25.5" x14ac:dyDescent="0.2">
      <c r="A2151" s="250" t="s">
        <v>917</v>
      </c>
      <c r="B2151" s="230" t="s">
        <v>2265</v>
      </c>
      <c r="C2151" s="230" t="s">
        <v>4</v>
      </c>
      <c r="D2151" s="230" t="s">
        <v>2266</v>
      </c>
      <c r="E2151" s="238" t="s">
        <v>2240</v>
      </c>
      <c r="F2151" s="238"/>
      <c r="G2151" s="230" t="s">
        <v>914</v>
      </c>
      <c r="H2151" s="239">
        <v>1</v>
      </c>
      <c r="I2151" s="240">
        <v>0.06</v>
      </c>
      <c r="J2151" s="251">
        <v>0.06</v>
      </c>
    </row>
    <row r="2152" spans="1:10" ht="25.5" x14ac:dyDescent="0.2">
      <c r="A2152" s="250" t="s">
        <v>917</v>
      </c>
      <c r="B2152" s="230" t="s">
        <v>2280</v>
      </c>
      <c r="C2152" s="230" t="s">
        <v>4</v>
      </c>
      <c r="D2152" s="230" t="s">
        <v>2276</v>
      </c>
      <c r="E2152" s="238" t="s">
        <v>1193</v>
      </c>
      <c r="F2152" s="238"/>
      <c r="G2152" s="230" t="s">
        <v>914</v>
      </c>
      <c r="H2152" s="239">
        <v>1</v>
      </c>
      <c r="I2152" s="240">
        <v>0.56000000000000005</v>
      </c>
      <c r="J2152" s="251">
        <v>0.56000000000000005</v>
      </c>
    </row>
    <row r="2153" spans="1:10" ht="25.5" x14ac:dyDescent="0.2">
      <c r="A2153" s="250" t="s">
        <v>917</v>
      </c>
      <c r="B2153" s="230" t="s">
        <v>2261</v>
      </c>
      <c r="C2153" s="230" t="s">
        <v>4</v>
      </c>
      <c r="D2153" s="230" t="s">
        <v>2262</v>
      </c>
      <c r="E2153" s="238" t="s">
        <v>1382</v>
      </c>
      <c r="F2153" s="238"/>
      <c r="G2153" s="230" t="s">
        <v>914</v>
      </c>
      <c r="H2153" s="239">
        <v>1</v>
      </c>
      <c r="I2153" s="240">
        <v>0.91</v>
      </c>
      <c r="J2153" s="251">
        <v>0.91</v>
      </c>
    </row>
    <row r="2154" spans="1:10" ht="25.5" x14ac:dyDescent="0.2">
      <c r="A2154" s="250" t="s">
        <v>917</v>
      </c>
      <c r="B2154" s="230" t="s">
        <v>2267</v>
      </c>
      <c r="C2154" s="230" t="s">
        <v>4</v>
      </c>
      <c r="D2154" s="230" t="s">
        <v>2268</v>
      </c>
      <c r="E2154" s="238" t="s">
        <v>2005</v>
      </c>
      <c r="F2154" s="238"/>
      <c r="G2154" s="230" t="s">
        <v>914</v>
      </c>
      <c r="H2154" s="239">
        <v>1</v>
      </c>
      <c r="I2154" s="240">
        <v>2.83</v>
      </c>
      <c r="J2154" s="251">
        <v>2.83</v>
      </c>
    </row>
    <row r="2155" spans="1:10" ht="25.5" x14ac:dyDescent="0.2">
      <c r="A2155" s="250" t="s">
        <v>917</v>
      </c>
      <c r="B2155" s="230" t="s">
        <v>2263</v>
      </c>
      <c r="C2155" s="230" t="s">
        <v>4</v>
      </c>
      <c r="D2155" s="230" t="s">
        <v>2264</v>
      </c>
      <c r="E2155" s="238" t="s">
        <v>2005</v>
      </c>
      <c r="F2155" s="238"/>
      <c r="G2155" s="230" t="s">
        <v>914</v>
      </c>
      <c r="H2155" s="239">
        <v>1</v>
      </c>
      <c r="I2155" s="240">
        <v>0.81</v>
      </c>
      <c r="J2155" s="251">
        <v>0.81</v>
      </c>
    </row>
    <row r="2156" spans="1:10" x14ac:dyDescent="0.2">
      <c r="A2156" s="250" t="s">
        <v>917</v>
      </c>
      <c r="B2156" s="230" t="s">
        <v>2142</v>
      </c>
      <c r="C2156" s="230" t="s">
        <v>4</v>
      </c>
      <c r="D2156" s="230" t="s">
        <v>2143</v>
      </c>
      <c r="E2156" s="238" t="s">
        <v>1186</v>
      </c>
      <c r="F2156" s="238"/>
      <c r="G2156" s="230" t="s">
        <v>914</v>
      </c>
      <c r="H2156" s="239">
        <v>1</v>
      </c>
      <c r="I2156" s="240">
        <v>12.07</v>
      </c>
      <c r="J2156" s="251">
        <v>12.07</v>
      </c>
    </row>
    <row r="2157" spans="1:10" ht="25.5" x14ac:dyDescent="0.2">
      <c r="A2157" s="252"/>
      <c r="B2157" s="253"/>
      <c r="C2157" s="253"/>
      <c r="D2157" s="253"/>
      <c r="E2157" s="253" t="s">
        <v>926</v>
      </c>
      <c r="F2157" s="254">
        <v>5.5910029999999997</v>
      </c>
      <c r="G2157" s="253" t="s">
        <v>927</v>
      </c>
      <c r="H2157" s="254">
        <v>6.59</v>
      </c>
      <c r="I2157" s="253" t="s">
        <v>928</v>
      </c>
      <c r="J2157" s="255">
        <v>12.18</v>
      </c>
    </row>
    <row r="2158" spans="1:10" ht="26.25" thickBot="1" x14ac:dyDescent="0.25">
      <c r="A2158" s="252"/>
      <c r="B2158" s="253"/>
      <c r="C2158" s="253"/>
      <c r="D2158" s="253"/>
      <c r="E2158" s="253" t="s">
        <v>929</v>
      </c>
      <c r="F2158" s="254">
        <v>4.2300000000000004</v>
      </c>
      <c r="G2158" s="253"/>
      <c r="H2158" s="256" t="s">
        <v>930</v>
      </c>
      <c r="I2158" s="256"/>
      <c r="J2158" s="255">
        <v>22.73</v>
      </c>
    </row>
    <row r="2159" spans="1:10" ht="15" thickTop="1" x14ac:dyDescent="0.2">
      <c r="A2159" s="257"/>
      <c r="B2159" s="241"/>
      <c r="C2159" s="241"/>
      <c r="D2159" s="241"/>
      <c r="E2159" s="241"/>
      <c r="F2159" s="241"/>
      <c r="G2159" s="241"/>
      <c r="H2159" s="241"/>
      <c r="I2159" s="241"/>
      <c r="J2159" s="258"/>
    </row>
    <row r="2160" spans="1:10" ht="30" x14ac:dyDescent="0.2">
      <c r="A2160" s="259"/>
      <c r="B2160" s="227" t="s">
        <v>786</v>
      </c>
      <c r="C2160" s="227" t="s">
        <v>787</v>
      </c>
      <c r="D2160" s="227" t="s">
        <v>788</v>
      </c>
      <c r="E2160" s="231" t="s">
        <v>789</v>
      </c>
      <c r="F2160" s="231"/>
      <c r="G2160" s="227" t="s">
        <v>790</v>
      </c>
      <c r="H2160" s="227" t="s">
        <v>791</v>
      </c>
      <c r="I2160" s="227" t="s">
        <v>792</v>
      </c>
      <c r="J2160" s="260" t="s">
        <v>793</v>
      </c>
    </row>
    <row r="2161" spans="1:10" ht="25.5" x14ac:dyDescent="0.2">
      <c r="A2161" s="261" t="s">
        <v>909</v>
      </c>
      <c r="B2161" s="228" t="s">
        <v>2216</v>
      </c>
      <c r="C2161" s="228" t="s">
        <v>21</v>
      </c>
      <c r="D2161" s="228" t="s">
        <v>2217</v>
      </c>
      <c r="E2161" s="232" t="s">
        <v>934</v>
      </c>
      <c r="F2161" s="232"/>
      <c r="G2161" s="228" t="s">
        <v>914</v>
      </c>
      <c r="H2161" s="233">
        <v>1</v>
      </c>
      <c r="I2161" s="234">
        <v>22.93</v>
      </c>
      <c r="J2161" s="262">
        <v>22.93</v>
      </c>
    </row>
    <row r="2162" spans="1:10" ht="25.5" x14ac:dyDescent="0.2">
      <c r="A2162" s="248" t="s">
        <v>911</v>
      </c>
      <c r="B2162" s="229" t="s">
        <v>2281</v>
      </c>
      <c r="C2162" s="229" t="s">
        <v>21</v>
      </c>
      <c r="D2162" s="229" t="s">
        <v>2282</v>
      </c>
      <c r="E2162" s="235" t="s">
        <v>934</v>
      </c>
      <c r="F2162" s="235"/>
      <c r="G2162" s="229" t="s">
        <v>914</v>
      </c>
      <c r="H2162" s="236">
        <v>1</v>
      </c>
      <c r="I2162" s="237">
        <v>0.11</v>
      </c>
      <c r="J2162" s="249">
        <v>0.11</v>
      </c>
    </row>
    <row r="2163" spans="1:10" x14ac:dyDescent="0.2">
      <c r="A2163" s="250" t="s">
        <v>917</v>
      </c>
      <c r="B2163" s="230" t="s">
        <v>2283</v>
      </c>
      <c r="C2163" s="230" t="s">
        <v>21</v>
      </c>
      <c r="D2163" s="230" t="s">
        <v>2284</v>
      </c>
      <c r="E2163" s="238" t="s">
        <v>1186</v>
      </c>
      <c r="F2163" s="238"/>
      <c r="G2163" s="230" t="s">
        <v>914</v>
      </c>
      <c r="H2163" s="239">
        <v>1</v>
      </c>
      <c r="I2163" s="240">
        <v>20.81</v>
      </c>
      <c r="J2163" s="251">
        <v>20.81</v>
      </c>
    </row>
    <row r="2164" spans="1:10" ht="25.5" x14ac:dyDescent="0.2">
      <c r="A2164" s="250" t="s">
        <v>917</v>
      </c>
      <c r="B2164" s="230" t="s">
        <v>2236</v>
      </c>
      <c r="C2164" s="230" t="s">
        <v>21</v>
      </c>
      <c r="D2164" s="230" t="s">
        <v>2237</v>
      </c>
      <c r="E2164" s="238" t="s">
        <v>2005</v>
      </c>
      <c r="F2164" s="238"/>
      <c r="G2164" s="230" t="s">
        <v>914</v>
      </c>
      <c r="H2164" s="239">
        <v>1</v>
      </c>
      <c r="I2164" s="240">
        <v>1.1399999999999999</v>
      </c>
      <c r="J2164" s="251">
        <v>1.1399999999999999</v>
      </c>
    </row>
    <row r="2165" spans="1:10" ht="25.5" x14ac:dyDescent="0.2">
      <c r="A2165" s="250" t="s">
        <v>917</v>
      </c>
      <c r="B2165" s="230" t="s">
        <v>2238</v>
      </c>
      <c r="C2165" s="230" t="s">
        <v>21</v>
      </c>
      <c r="D2165" s="230" t="s">
        <v>2239</v>
      </c>
      <c r="E2165" s="238" t="s">
        <v>2240</v>
      </c>
      <c r="F2165" s="238"/>
      <c r="G2165" s="230" t="s">
        <v>914</v>
      </c>
      <c r="H2165" s="239">
        <v>1</v>
      </c>
      <c r="I2165" s="240">
        <v>0.06</v>
      </c>
      <c r="J2165" s="251">
        <v>0.06</v>
      </c>
    </row>
    <row r="2166" spans="1:10" ht="25.5" x14ac:dyDescent="0.2">
      <c r="A2166" s="250" t="s">
        <v>917</v>
      </c>
      <c r="B2166" s="230" t="s">
        <v>2285</v>
      </c>
      <c r="C2166" s="230" t="s">
        <v>21</v>
      </c>
      <c r="D2166" s="230" t="s">
        <v>2286</v>
      </c>
      <c r="E2166" s="238" t="s">
        <v>1193</v>
      </c>
      <c r="F2166" s="238"/>
      <c r="G2166" s="230" t="s">
        <v>914</v>
      </c>
      <c r="H2166" s="239">
        <v>1</v>
      </c>
      <c r="I2166" s="240">
        <v>0.06</v>
      </c>
      <c r="J2166" s="251">
        <v>0.06</v>
      </c>
    </row>
    <row r="2167" spans="1:10" ht="25.5" x14ac:dyDescent="0.2">
      <c r="A2167" s="250" t="s">
        <v>917</v>
      </c>
      <c r="B2167" s="230" t="s">
        <v>2287</v>
      </c>
      <c r="C2167" s="230" t="s">
        <v>21</v>
      </c>
      <c r="D2167" s="230" t="s">
        <v>2288</v>
      </c>
      <c r="E2167" s="238" t="s">
        <v>1193</v>
      </c>
      <c r="F2167" s="238"/>
      <c r="G2167" s="230" t="s">
        <v>914</v>
      </c>
      <c r="H2167" s="239">
        <v>1</v>
      </c>
      <c r="I2167" s="240">
        <v>0.75</v>
      </c>
      <c r="J2167" s="251">
        <v>0.75</v>
      </c>
    </row>
    <row r="2168" spans="1:10" ht="25.5" x14ac:dyDescent="0.2">
      <c r="A2168" s="252"/>
      <c r="B2168" s="253"/>
      <c r="C2168" s="253"/>
      <c r="D2168" s="253"/>
      <c r="E2168" s="253" t="s">
        <v>926</v>
      </c>
      <c r="F2168" s="254">
        <v>9.6029377999999994</v>
      </c>
      <c r="G2168" s="253" t="s">
        <v>927</v>
      </c>
      <c r="H2168" s="254">
        <v>11.32</v>
      </c>
      <c r="I2168" s="253" t="s">
        <v>928</v>
      </c>
      <c r="J2168" s="255">
        <v>20.92</v>
      </c>
    </row>
    <row r="2169" spans="1:10" ht="26.25" thickBot="1" x14ac:dyDescent="0.25">
      <c r="A2169" s="252"/>
      <c r="B2169" s="253"/>
      <c r="C2169" s="253"/>
      <c r="D2169" s="253"/>
      <c r="E2169" s="253" t="s">
        <v>929</v>
      </c>
      <c r="F2169" s="254">
        <v>5.24</v>
      </c>
      <c r="G2169" s="253"/>
      <c r="H2169" s="256" t="s">
        <v>930</v>
      </c>
      <c r="I2169" s="256"/>
      <c r="J2169" s="255">
        <v>28.17</v>
      </c>
    </row>
    <row r="2170" spans="1:10" ht="15" thickTop="1" x14ac:dyDescent="0.2">
      <c r="A2170" s="257"/>
      <c r="B2170" s="241"/>
      <c r="C2170" s="241"/>
      <c r="D2170" s="241"/>
      <c r="E2170" s="241"/>
      <c r="F2170" s="241"/>
      <c r="G2170" s="241"/>
      <c r="H2170" s="241"/>
      <c r="I2170" s="241"/>
      <c r="J2170" s="258"/>
    </row>
    <row r="2171" spans="1:10" ht="30" x14ac:dyDescent="0.2">
      <c r="A2171" s="259"/>
      <c r="B2171" s="227" t="s">
        <v>786</v>
      </c>
      <c r="C2171" s="227" t="s">
        <v>787</v>
      </c>
      <c r="D2171" s="227" t="s">
        <v>788</v>
      </c>
      <c r="E2171" s="231" t="s">
        <v>789</v>
      </c>
      <c r="F2171" s="231"/>
      <c r="G2171" s="227" t="s">
        <v>790</v>
      </c>
      <c r="H2171" s="227" t="s">
        <v>791</v>
      </c>
      <c r="I2171" s="227" t="s">
        <v>792</v>
      </c>
      <c r="J2171" s="260" t="s">
        <v>793</v>
      </c>
    </row>
    <row r="2172" spans="1:10" ht="51" x14ac:dyDescent="0.2">
      <c r="A2172" s="261" t="s">
        <v>909</v>
      </c>
      <c r="B2172" s="228" t="s">
        <v>1038</v>
      </c>
      <c r="C2172" s="228" t="s">
        <v>21</v>
      </c>
      <c r="D2172" s="228" t="s">
        <v>1039</v>
      </c>
      <c r="E2172" s="232" t="s">
        <v>1040</v>
      </c>
      <c r="F2172" s="232"/>
      <c r="G2172" s="228" t="s">
        <v>102</v>
      </c>
      <c r="H2172" s="233">
        <v>1</v>
      </c>
      <c r="I2172" s="234">
        <v>998.43</v>
      </c>
      <c r="J2172" s="262">
        <v>998.43</v>
      </c>
    </row>
    <row r="2173" spans="1:10" ht="63.75" x14ac:dyDescent="0.2">
      <c r="A2173" s="248" t="s">
        <v>911</v>
      </c>
      <c r="B2173" s="229" t="s">
        <v>2289</v>
      </c>
      <c r="C2173" s="229" t="s">
        <v>21</v>
      </c>
      <c r="D2173" s="229" t="s">
        <v>2290</v>
      </c>
      <c r="E2173" s="235" t="s">
        <v>934</v>
      </c>
      <c r="F2173" s="235"/>
      <c r="G2173" s="229" t="s">
        <v>102</v>
      </c>
      <c r="H2173" s="236">
        <v>0.13</v>
      </c>
      <c r="I2173" s="237">
        <v>767.38</v>
      </c>
      <c r="J2173" s="249">
        <v>99.75</v>
      </c>
    </row>
    <row r="2174" spans="1:10" ht="25.5" x14ac:dyDescent="0.2">
      <c r="A2174" s="248" t="s">
        <v>911</v>
      </c>
      <c r="B2174" s="229" t="s">
        <v>937</v>
      </c>
      <c r="C2174" s="229" t="s">
        <v>21</v>
      </c>
      <c r="D2174" s="229" t="s">
        <v>938</v>
      </c>
      <c r="E2174" s="235" t="s">
        <v>934</v>
      </c>
      <c r="F2174" s="235"/>
      <c r="G2174" s="229" t="s">
        <v>914</v>
      </c>
      <c r="H2174" s="236">
        <v>10.263</v>
      </c>
      <c r="I2174" s="237">
        <v>26.6</v>
      </c>
      <c r="J2174" s="249">
        <v>272.99</v>
      </c>
    </row>
    <row r="2175" spans="1:10" ht="25.5" x14ac:dyDescent="0.2">
      <c r="A2175" s="248" t="s">
        <v>911</v>
      </c>
      <c r="B2175" s="229" t="s">
        <v>939</v>
      </c>
      <c r="C2175" s="229" t="s">
        <v>21</v>
      </c>
      <c r="D2175" s="229" t="s">
        <v>916</v>
      </c>
      <c r="E2175" s="235" t="s">
        <v>934</v>
      </c>
      <c r="F2175" s="235"/>
      <c r="G2175" s="229" t="s">
        <v>914</v>
      </c>
      <c r="H2175" s="236">
        <v>5.1319999999999997</v>
      </c>
      <c r="I2175" s="237">
        <v>21.14</v>
      </c>
      <c r="J2175" s="249">
        <v>108.49</v>
      </c>
    </row>
    <row r="2176" spans="1:10" ht="25.5" x14ac:dyDescent="0.2">
      <c r="A2176" s="250" t="s">
        <v>917</v>
      </c>
      <c r="B2176" s="230" t="s">
        <v>2291</v>
      </c>
      <c r="C2176" s="230" t="s">
        <v>21</v>
      </c>
      <c r="D2176" s="230" t="s">
        <v>2292</v>
      </c>
      <c r="E2176" s="238" t="s">
        <v>920</v>
      </c>
      <c r="F2176" s="238"/>
      <c r="G2176" s="230" t="s">
        <v>11</v>
      </c>
      <c r="H2176" s="239">
        <v>122.27</v>
      </c>
      <c r="I2176" s="240">
        <v>4.2300000000000004</v>
      </c>
      <c r="J2176" s="251">
        <v>517.20000000000005</v>
      </c>
    </row>
    <row r="2177" spans="1:10" ht="25.5" x14ac:dyDescent="0.2">
      <c r="A2177" s="252"/>
      <c r="B2177" s="253"/>
      <c r="C2177" s="253"/>
      <c r="D2177" s="253"/>
      <c r="E2177" s="253" t="s">
        <v>926</v>
      </c>
      <c r="F2177" s="254">
        <v>127.1746614643103</v>
      </c>
      <c r="G2177" s="253" t="s">
        <v>927</v>
      </c>
      <c r="H2177" s="254">
        <v>149.88</v>
      </c>
      <c r="I2177" s="253" t="s">
        <v>928</v>
      </c>
      <c r="J2177" s="255">
        <v>277.05</v>
      </c>
    </row>
    <row r="2178" spans="1:10" ht="26.25" thickBot="1" x14ac:dyDescent="0.25">
      <c r="A2178" s="252"/>
      <c r="B2178" s="253"/>
      <c r="C2178" s="253"/>
      <c r="D2178" s="253"/>
      <c r="E2178" s="253" t="s">
        <v>929</v>
      </c>
      <c r="F2178" s="254">
        <v>228.44</v>
      </c>
      <c r="G2178" s="253"/>
      <c r="H2178" s="256" t="s">
        <v>930</v>
      </c>
      <c r="I2178" s="256"/>
      <c r="J2178" s="255">
        <v>1226.8699999999999</v>
      </c>
    </row>
    <row r="2179" spans="1:10" ht="15" thickTop="1" x14ac:dyDescent="0.2">
      <c r="A2179" s="257"/>
      <c r="B2179" s="241"/>
      <c r="C2179" s="241"/>
      <c r="D2179" s="241"/>
      <c r="E2179" s="241"/>
      <c r="F2179" s="241"/>
      <c r="G2179" s="241"/>
      <c r="H2179" s="241"/>
      <c r="I2179" s="241"/>
      <c r="J2179" s="258"/>
    </row>
    <row r="2180" spans="1:10" ht="30" x14ac:dyDescent="0.2">
      <c r="A2180" s="259"/>
      <c r="B2180" s="227" t="s">
        <v>786</v>
      </c>
      <c r="C2180" s="227" t="s">
        <v>787</v>
      </c>
      <c r="D2180" s="227" t="s">
        <v>788</v>
      </c>
      <c r="E2180" s="231" t="s">
        <v>789</v>
      </c>
      <c r="F2180" s="231"/>
      <c r="G2180" s="227" t="s">
        <v>790</v>
      </c>
      <c r="H2180" s="227" t="s">
        <v>791</v>
      </c>
      <c r="I2180" s="227" t="s">
        <v>792</v>
      </c>
      <c r="J2180" s="260" t="s">
        <v>793</v>
      </c>
    </row>
    <row r="2181" spans="1:10" ht="51" x14ac:dyDescent="0.2">
      <c r="A2181" s="261" t="s">
        <v>909</v>
      </c>
      <c r="B2181" s="228" t="s">
        <v>1046</v>
      </c>
      <c r="C2181" s="228" t="s">
        <v>21</v>
      </c>
      <c r="D2181" s="228" t="s">
        <v>1047</v>
      </c>
      <c r="E2181" s="232" t="s">
        <v>1048</v>
      </c>
      <c r="F2181" s="232"/>
      <c r="G2181" s="228" t="s">
        <v>6</v>
      </c>
      <c r="H2181" s="233">
        <v>1</v>
      </c>
      <c r="I2181" s="234">
        <v>93.1</v>
      </c>
      <c r="J2181" s="262">
        <v>93.1</v>
      </c>
    </row>
    <row r="2182" spans="1:10" ht="63.75" x14ac:dyDescent="0.2">
      <c r="A2182" s="248" t="s">
        <v>911</v>
      </c>
      <c r="B2182" s="229" t="s">
        <v>2289</v>
      </c>
      <c r="C2182" s="229" t="s">
        <v>21</v>
      </c>
      <c r="D2182" s="229" t="s">
        <v>2290</v>
      </c>
      <c r="E2182" s="235" t="s">
        <v>934</v>
      </c>
      <c r="F2182" s="235"/>
      <c r="G2182" s="229" t="s">
        <v>102</v>
      </c>
      <c r="H2182" s="236">
        <v>9.1000000000000004E-3</v>
      </c>
      <c r="I2182" s="237">
        <v>767.38</v>
      </c>
      <c r="J2182" s="249">
        <v>6.98</v>
      </c>
    </row>
    <row r="2183" spans="1:10" ht="25.5" x14ac:dyDescent="0.2">
      <c r="A2183" s="248" t="s">
        <v>911</v>
      </c>
      <c r="B2183" s="229" t="s">
        <v>937</v>
      </c>
      <c r="C2183" s="229" t="s">
        <v>21</v>
      </c>
      <c r="D2183" s="229" t="s">
        <v>938</v>
      </c>
      <c r="E2183" s="235" t="s">
        <v>934</v>
      </c>
      <c r="F2183" s="235"/>
      <c r="G2183" s="229" t="s">
        <v>914</v>
      </c>
      <c r="H2183" s="236">
        <v>1.61</v>
      </c>
      <c r="I2183" s="237">
        <v>26.6</v>
      </c>
      <c r="J2183" s="249">
        <v>42.82</v>
      </c>
    </row>
    <row r="2184" spans="1:10" ht="25.5" x14ac:dyDescent="0.2">
      <c r="A2184" s="248" t="s">
        <v>911</v>
      </c>
      <c r="B2184" s="229" t="s">
        <v>939</v>
      </c>
      <c r="C2184" s="229" t="s">
        <v>21</v>
      </c>
      <c r="D2184" s="229" t="s">
        <v>916</v>
      </c>
      <c r="E2184" s="235" t="s">
        <v>934</v>
      </c>
      <c r="F2184" s="235"/>
      <c r="G2184" s="229" t="s">
        <v>914</v>
      </c>
      <c r="H2184" s="236">
        <v>0.80500000000000005</v>
      </c>
      <c r="I2184" s="237">
        <v>21.14</v>
      </c>
      <c r="J2184" s="249">
        <v>17.010000000000002</v>
      </c>
    </row>
    <row r="2185" spans="1:10" ht="38.25" x14ac:dyDescent="0.2">
      <c r="A2185" s="250" t="s">
        <v>917</v>
      </c>
      <c r="B2185" s="230" t="s">
        <v>2293</v>
      </c>
      <c r="C2185" s="230" t="s">
        <v>21</v>
      </c>
      <c r="D2185" s="230" t="s">
        <v>2294</v>
      </c>
      <c r="E2185" s="238" t="s">
        <v>920</v>
      </c>
      <c r="F2185" s="238"/>
      <c r="G2185" s="230" t="s">
        <v>11</v>
      </c>
      <c r="H2185" s="239">
        <v>28.31</v>
      </c>
      <c r="I2185" s="240">
        <v>0.88</v>
      </c>
      <c r="J2185" s="251">
        <v>24.91</v>
      </c>
    </row>
    <row r="2186" spans="1:10" ht="38.25" x14ac:dyDescent="0.2">
      <c r="A2186" s="250" t="s">
        <v>917</v>
      </c>
      <c r="B2186" s="230" t="s">
        <v>2295</v>
      </c>
      <c r="C2186" s="230" t="s">
        <v>21</v>
      </c>
      <c r="D2186" s="230" t="s">
        <v>2296</v>
      </c>
      <c r="E2186" s="238" t="s">
        <v>920</v>
      </c>
      <c r="F2186" s="238"/>
      <c r="G2186" s="230" t="s">
        <v>109</v>
      </c>
      <c r="H2186" s="239">
        <v>0.42</v>
      </c>
      <c r="I2186" s="240">
        <v>2.82</v>
      </c>
      <c r="J2186" s="251">
        <v>1.18</v>
      </c>
    </row>
    <row r="2187" spans="1:10" ht="25.5" x14ac:dyDescent="0.2">
      <c r="A2187" s="250" t="s">
        <v>917</v>
      </c>
      <c r="B2187" s="230" t="s">
        <v>2297</v>
      </c>
      <c r="C2187" s="230" t="s">
        <v>21</v>
      </c>
      <c r="D2187" s="230" t="s">
        <v>2298</v>
      </c>
      <c r="E2187" s="238" t="s">
        <v>920</v>
      </c>
      <c r="F2187" s="238"/>
      <c r="G2187" s="230" t="s">
        <v>1593</v>
      </c>
      <c r="H2187" s="239">
        <v>5.0000000000000001E-3</v>
      </c>
      <c r="I2187" s="240">
        <v>40.33</v>
      </c>
      <c r="J2187" s="251">
        <v>0.2</v>
      </c>
    </row>
    <row r="2188" spans="1:10" ht="25.5" x14ac:dyDescent="0.2">
      <c r="A2188" s="252"/>
      <c r="B2188" s="253"/>
      <c r="C2188" s="253"/>
      <c r="D2188" s="253"/>
      <c r="E2188" s="253" t="s">
        <v>926</v>
      </c>
      <c r="F2188" s="254">
        <v>19.591462015148039</v>
      </c>
      <c r="G2188" s="253" t="s">
        <v>927</v>
      </c>
      <c r="H2188" s="254">
        <v>23.09</v>
      </c>
      <c r="I2188" s="253" t="s">
        <v>928</v>
      </c>
      <c r="J2188" s="255">
        <v>42.68</v>
      </c>
    </row>
    <row r="2189" spans="1:10" ht="26.25" thickBot="1" x14ac:dyDescent="0.25">
      <c r="A2189" s="252"/>
      <c r="B2189" s="253"/>
      <c r="C2189" s="253"/>
      <c r="D2189" s="253"/>
      <c r="E2189" s="253" t="s">
        <v>929</v>
      </c>
      <c r="F2189" s="254">
        <v>21.3</v>
      </c>
      <c r="G2189" s="253"/>
      <c r="H2189" s="256" t="s">
        <v>930</v>
      </c>
      <c r="I2189" s="256"/>
      <c r="J2189" s="255">
        <v>114.4</v>
      </c>
    </row>
    <row r="2190" spans="1:10" ht="15" thickTop="1" x14ac:dyDescent="0.2">
      <c r="A2190" s="257"/>
      <c r="B2190" s="241"/>
      <c r="C2190" s="241"/>
      <c r="D2190" s="241"/>
      <c r="E2190" s="241"/>
      <c r="F2190" s="241"/>
      <c r="G2190" s="241"/>
      <c r="H2190" s="241"/>
      <c r="I2190" s="241"/>
      <c r="J2190" s="258"/>
    </row>
    <row r="2191" spans="1:10" ht="30" x14ac:dyDescent="0.2">
      <c r="A2191" s="259"/>
      <c r="B2191" s="227" t="s">
        <v>786</v>
      </c>
      <c r="C2191" s="227" t="s">
        <v>787</v>
      </c>
      <c r="D2191" s="227" t="s">
        <v>788</v>
      </c>
      <c r="E2191" s="231" t="s">
        <v>789</v>
      </c>
      <c r="F2191" s="231"/>
      <c r="G2191" s="227" t="s">
        <v>790</v>
      </c>
      <c r="H2191" s="227" t="s">
        <v>791</v>
      </c>
      <c r="I2191" s="227" t="s">
        <v>792</v>
      </c>
      <c r="J2191" s="260" t="s">
        <v>793</v>
      </c>
    </row>
    <row r="2192" spans="1:10" ht="38.25" x14ac:dyDescent="0.2">
      <c r="A2192" s="261" t="s">
        <v>909</v>
      </c>
      <c r="B2192" s="228" t="s">
        <v>1477</v>
      </c>
      <c r="C2192" s="228" t="s">
        <v>21</v>
      </c>
      <c r="D2192" s="228" t="s">
        <v>1478</v>
      </c>
      <c r="E2192" s="232" t="s">
        <v>1048</v>
      </c>
      <c r="F2192" s="232"/>
      <c r="G2192" s="228" t="s">
        <v>6</v>
      </c>
      <c r="H2192" s="233">
        <v>1</v>
      </c>
      <c r="I2192" s="234">
        <v>214.37</v>
      </c>
      <c r="J2192" s="262">
        <v>214.37</v>
      </c>
    </row>
    <row r="2193" spans="1:10" ht="63.75" x14ac:dyDescent="0.2">
      <c r="A2193" s="248" t="s">
        <v>911</v>
      </c>
      <c r="B2193" s="229" t="s">
        <v>2299</v>
      </c>
      <c r="C2193" s="229" t="s">
        <v>21</v>
      </c>
      <c r="D2193" s="229" t="s">
        <v>2300</v>
      </c>
      <c r="E2193" s="235" t="s">
        <v>934</v>
      </c>
      <c r="F2193" s="235"/>
      <c r="G2193" s="229" t="s">
        <v>102</v>
      </c>
      <c r="H2193" s="236">
        <v>2.1999999999999999E-2</v>
      </c>
      <c r="I2193" s="237">
        <v>722.03</v>
      </c>
      <c r="J2193" s="249">
        <v>15.88</v>
      </c>
    </row>
    <row r="2194" spans="1:10" ht="25.5" x14ac:dyDescent="0.2">
      <c r="A2194" s="248" t="s">
        <v>911</v>
      </c>
      <c r="B2194" s="229" t="s">
        <v>937</v>
      </c>
      <c r="C2194" s="229" t="s">
        <v>21</v>
      </c>
      <c r="D2194" s="229" t="s">
        <v>938</v>
      </c>
      <c r="E2194" s="235" t="s">
        <v>934</v>
      </c>
      <c r="F2194" s="235"/>
      <c r="G2194" s="229" t="s">
        <v>914</v>
      </c>
      <c r="H2194" s="236">
        <v>1.6</v>
      </c>
      <c r="I2194" s="237">
        <v>26.6</v>
      </c>
      <c r="J2194" s="249">
        <v>42.56</v>
      </c>
    </row>
    <row r="2195" spans="1:10" ht="25.5" x14ac:dyDescent="0.2">
      <c r="A2195" s="248" t="s">
        <v>911</v>
      </c>
      <c r="B2195" s="229" t="s">
        <v>939</v>
      </c>
      <c r="C2195" s="229" t="s">
        <v>21</v>
      </c>
      <c r="D2195" s="229" t="s">
        <v>916</v>
      </c>
      <c r="E2195" s="235" t="s">
        <v>934</v>
      </c>
      <c r="F2195" s="235"/>
      <c r="G2195" s="229" t="s">
        <v>914</v>
      </c>
      <c r="H2195" s="236">
        <v>1.7</v>
      </c>
      <c r="I2195" s="237">
        <v>21.14</v>
      </c>
      <c r="J2195" s="249">
        <v>35.93</v>
      </c>
    </row>
    <row r="2196" spans="1:10" ht="25.5" x14ac:dyDescent="0.2">
      <c r="A2196" s="250" t="s">
        <v>917</v>
      </c>
      <c r="B2196" s="230" t="s">
        <v>2301</v>
      </c>
      <c r="C2196" s="230" t="s">
        <v>21</v>
      </c>
      <c r="D2196" s="230" t="s">
        <v>2302</v>
      </c>
      <c r="E2196" s="238" t="s">
        <v>920</v>
      </c>
      <c r="F2196" s="238"/>
      <c r="G2196" s="230" t="s">
        <v>11</v>
      </c>
      <c r="H2196" s="239">
        <v>160</v>
      </c>
      <c r="I2196" s="240">
        <v>0.75</v>
      </c>
      <c r="J2196" s="251">
        <v>120</v>
      </c>
    </row>
    <row r="2197" spans="1:10" ht="25.5" x14ac:dyDescent="0.2">
      <c r="A2197" s="252"/>
      <c r="B2197" s="253"/>
      <c r="C2197" s="253"/>
      <c r="D2197" s="253"/>
      <c r="E2197" s="253" t="s">
        <v>926</v>
      </c>
      <c r="F2197" s="254">
        <v>25.687399586871702</v>
      </c>
      <c r="G2197" s="253" t="s">
        <v>927</v>
      </c>
      <c r="H2197" s="254">
        <v>30.27</v>
      </c>
      <c r="I2197" s="253" t="s">
        <v>928</v>
      </c>
      <c r="J2197" s="255">
        <v>55.96</v>
      </c>
    </row>
    <row r="2198" spans="1:10" ht="26.25" thickBot="1" x14ac:dyDescent="0.25">
      <c r="A2198" s="252"/>
      <c r="B2198" s="253"/>
      <c r="C2198" s="253"/>
      <c r="D2198" s="253"/>
      <c r="E2198" s="253" t="s">
        <v>929</v>
      </c>
      <c r="F2198" s="254">
        <v>49.04</v>
      </c>
      <c r="G2198" s="253"/>
      <c r="H2198" s="256" t="s">
        <v>930</v>
      </c>
      <c r="I2198" s="256"/>
      <c r="J2198" s="255">
        <v>263.41000000000003</v>
      </c>
    </row>
    <row r="2199" spans="1:10" ht="15" thickTop="1" x14ac:dyDescent="0.2">
      <c r="A2199" s="257"/>
      <c r="B2199" s="241"/>
      <c r="C2199" s="241"/>
      <c r="D2199" s="241"/>
      <c r="E2199" s="241"/>
      <c r="F2199" s="241"/>
      <c r="G2199" s="241"/>
      <c r="H2199" s="241"/>
      <c r="I2199" s="241"/>
      <c r="J2199" s="258"/>
    </row>
    <row r="2200" spans="1:10" ht="30" x14ac:dyDescent="0.2">
      <c r="A2200" s="259"/>
      <c r="B2200" s="227" t="s">
        <v>786</v>
      </c>
      <c r="C2200" s="227" t="s">
        <v>787</v>
      </c>
      <c r="D2200" s="227" t="s">
        <v>788</v>
      </c>
      <c r="E2200" s="231" t="s">
        <v>789</v>
      </c>
      <c r="F2200" s="231"/>
      <c r="G2200" s="227" t="s">
        <v>790</v>
      </c>
      <c r="H2200" s="227" t="s">
        <v>791</v>
      </c>
      <c r="I2200" s="227" t="s">
        <v>792</v>
      </c>
      <c r="J2200" s="260" t="s">
        <v>793</v>
      </c>
    </row>
    <row r="2201" spans="1:10" ht="25.5" x14ac:dyDescent="0.2">
      <c r="A2201" s="261" t="s">
        <v>909</v>
      </c>
      <c r="B2201" s="228" t="s">
        <v>1978</v>
      </c>
      <c r="C2201" s="228" t="s">
        <v>9</v>
      </c>
      <c r="D2201" s="228" t="s">
        <v>1979</v>
      </c>
      <c r="E2201" s="232" t="s">
        <v>1717</v>
      </c>
      <c r="F2201" s="232"/>
      <c r="G2201" s="228" t="s">
        <v>6</v>
      </c>
      <c r="H2201" s="233">
        <v>1</v>
      </c>
      <c r="I2201" s="234">
        <v>74.61</v>
      </c>
      <c r="J2201" s="262">
        <v>74.61</v>
      </c>
    </row>
    <row r="2202" spans="1:10" ht="25.5" x14ac:dyDescent="0.2">
      <c r="A2202" s="248" t="s">
        <v>911</v>
      </c>
      <c r="B2202" s="229" t="s">
        <v>937</v>
      </c>
      <c r="C2202" s="229" t="s">
        <v>21</v>
      </c>
      <c r="D2202" s="229" t="s">
        <v>938</v>
      </c>
      <c r="E2202" s="235" t="s">
        <v>934</v>
      </c>
      <c r="F2202" s="235"/>
      <c r="G2202" s="229" t="s">
        <v>914</v>
      </c>
      <c r="H2202" s="236">
        <v>0.69299999999999995</v>
      </c>
      <c r="I2202" s="237">
        <v>26.6</v>
      </c>
      <c r="J2202" s="249">
        <v>18.43</v>
      </c>
    </row>
    <row r="2203" spans="1:10" ht="25.5" x14ac:dyDescent="0.2">
      <c r="A2203" s="248" t="s">
        <v>911</v>
      </c>
      <c r="B2203" s="229" t="s">
        <v>939</v>
      </c>
      <c r="C2203" s="229" t="s">
        <v>21</v>
      </c>
      <c r="D2203" s="229" t="s">
        <v>916</v>
      </c>
      <c r="E2203" s="235" t="s">
        <v>934</v>
      </c>
      <c r="F2203" s="235"/>
      <c r="G2203" s="229" t="s">
        <v>914</v>
      </c>
      <c r="H2203" s="236">
        <v>0.89100000000000001</v>
      </c>
      <c r="I2203" s="237">
        <v>21.14</v>
      </c>
      <c r="J2203" s="249">
        <v>18.829999999999998</v>
      </c>
    </row>
    <row r="2204" spans="1:10" x14ac:dyDescent="0.2">
      <c r="A2204" s="250" t="s">
        <v>917</v>
      </c>
      <c r="B2204" s="230" t="s">
        <v>2053</v>
      </c>
      <c r="C2204" s="230" t="s">
        <v>9</v>
      </c>
      <c r="D2204" s="230" t="s">
        <v>2054</v>
      </c>
      <c r="E2204" s="238" t="s">
        <v>920</v>
      </c>
      <c r="F2204" s="238"/>
      <c r="G2204" s="230" t="s">
        <v>11</v>
      </c>
      <c r="H2204" s="239">
        <v>25</v>
      </c>
      <c r="I2204" s="240">
        <v>1.1000000000000001</v>
      </c>
      <c r="J2204" s="251">
        <v>27.5</v>
      </c>
    </row>
    <row r="2205" spans="1:10" ht="25.5" x14ac:dyDescent="0.2">
      <c r="A2205" s="250" t="s">
        <v>917</v>
      </c>
      <c r="B2205" s="230" t="s">
        <v>1724</v>
      </c>
      <c r="C2205" s="230" t="s">
        <v>9</v>
      </c>
      <c r="D2205" s="230" t="s">
        <v>1725</v>
      </c>
      <c r="E2205" s="238" t="s">
        <v>920</v>
      </c>
      <c r="F2205" s="238"/>
      <c r="G2205" s="230" t="s">
        <v>121</v>
      </c>
      <c r="H2205" s="239">
        <v>12.8</v>
      </c>
      <c r="I2205" s="240">
        <v>0.77</v>
      </c>
      <c r="J2205" s="251">
        <v>9.85</v>
      </c>
    </row>
    <row r="2206" spans="1:10" ht="25.5" x14ac:dyDescent="0.2">
      <c r="A2206" s="252"/>
      <c r="B2206" s="253"/>
      <c r="C2206" s="253"/>
      <c r="D2206" s="253"/>
      <c r="E2206" s="253" t="s">
        <v>926</v>
      </c>
      <c r="F2206" s="254">
        <v>11.783337158595364</v>
      </c>
      <c r="G2206" s="253" t="s">
        <v>927</v>
      </c>
      <c r="H2206" s="254">
        <v>13.89</v>
      </c>
      <c r="I2206" s="253" t="s">
        <v>928</v>
      </c>
      <c r="J2206" s="255">
        <v>25.67</v>
      </c>
    </row>
    <row r="2207" spans="1:10" ht="26.25" thickBot="1" x14ac:dyDescent="0.25">
      <c r="A2207" s="252"/>
      <c r="B2207" s="253"/>
      <c r="C2207" s="253"/>
      <c r="D2207" s="253"/>
      <c r="E2207" s="253" t="s">
        <v>929</v>
      </c>
      <c r="F2207" s="254">
        <v>17.07</v>
      </c>
      <c r="G2207" s="253"/>
      <c r="H2207" s="256" t="s">
        <v>930</v>
      </c>
      <c r="I2207" s="256"/>
      <c r="J2207" s="255">
        <v>91.68</v>
      </c>
    </row>
    <row r="2208" spans="1:10" ht="15" thickTop="1" x14ac:dyDescent="0.2">
      <c r="A2208" s="257"/>
      <c r="B2208" s="241"/>
      <c r="C2208" s="241"/>
      <c r="D2208" s="241"/>
      <c r="E2208" s="241"/>
      <c r="F2208" s="241"/>
      <c r="G2208" s="241"/>
      <c r="H2208" s="241"/>
      <c r="I2208" s="241"/>
      <c r="J2208" s="258"/>
    </row>
    <row r="2209" spans="1:10" ht="30" x14ac:dyDescent="0.2">
      <c r="A2209" s="259"/>
      <c r="B2209" s="227" t="s">
        <v>786</v>
      </c>
      <c r="C2209" s="227" t="s">
        <v>787</v>
      </c>
      <c r="D2209" s="227" t="s">
        <v>788</v>
      </c>
      <c r="E2209" s="231" t="s">
        <v>789</v>
      </c>
      <c r="F2209" s="231"/>
      <c r="G2209" s="227" t="s">
        <v>790</v>
      </c>
      <c r="H2209" s="227" t="s">
        <v>791</v>
      </c>
      <c r="I2209" s="227" t="s">
        <v>792</v>
      </c>
      <c r="J2209" s="260" t="s">
        <v>793</v>
      </c>
    </row>
    <row r="2210" spans="1:10" ht="25.5" x14ac:dyDescent="0.2">
      <c r="A2210" s="261" t="s">
        <v>909</v>
      </c>
      <c r="B2210" s="228" t="s">
        <v>2218</v>
      </c>
      <c r="C2210" s="228" t="s">
        <v>21</v>
      </c>
      <c r="D2210" s="228" t="s">
        <v>2219</v>
      </c>
      <c r="E2210" s="232" t="s">
        <v>934</v>
      </c>
      <c r="F2210" s="232"/>
      <c r="G2210" s="228" t="s">
        <v>914</v>
      </c>
      <c r="H2210" s="233">
        <v>1</v>
      </c>
      <c r="I2210" s="234">
        <v>23.28</v>
      </c>
      <c r="J2210" s="262">
        <v>23.28</v>
      </c>
    </row>
    <row r="2211" spans="1:10" ht="38.25" x14ac:dyDescent="0.2">
      <c r="A2211" s="248" t="s">
        <v>911</v>
      </c>
      <c r="B2211" s="229" t="s">
        <v>2303</v>
      </c>
      <c r="C2211" s="229" t="s">
        <v>21</v>
      </c>
      <c r="D2211" s="229" t="s">
        <v>2304</v>
      </c>
      <c r="E2211" s="235" t="s">
        <v>934</v>
      </c>
      <c r="F2211" s="235"/>
      <c r="G2211" s="229" t="s">
        <v>914</v>
      </c>
      <c r="H2211" s="236">
        <v>1</v>
      </c>
      <c r="I2211" s="237">
        <v>0.46</v>
      </c>
      <c r="J2211" s="249">
        <v>0.46</v>
      </c>
    </row>
    <row r="2212" spans="1:10" ht="25.5" x14ac:dyDescent="0.2">
      <c r="A2212" s="250" t="s">
        <v>917</v>
      </c>
      <c r="B2212" s="230" t="s">
        <v>2305</v>
      </c>
      <c r="C2212" s="230" t="s">
        <v>21</v>
      </c>
      <c r="D2212" s="230" t="s">
        <v>2306</v>
      </c>
      <c r="E2212" s="238" t="s">
        <v>1186</v>
      </c>
      <c r="F2212" s="238"/>
      <c r="G2212" s="230" t="s">
        <v>914</v>
      </c>
      <c r="H2212" s="239">
        <v>1</v>
      </c>
      <c r="I2212" s="240">
        <v>20.81</v>
      </c>
      <c r="J2212" s="251">
        <v>20.81</v>
      </c>
    </row>
    <row r="2213" spans="1:10" ht="25.5" x14ac:dyDescent="0.2">
      <c r="A2213" s="250" t="s">
        <v>917</v>
      </c>
      <c r="B2213" s="230" t="s">
        <v>2236</v>
      </c>
      <c r="C2213" s="230" t="s">
        <v>21</v>
      </c>
      <c r="D2213" s="230" t="s">
        <v>2237</v>
      </c>
      <c r="E2213" s="238" t="s">
        <v>2005</v>
      </c>
      <c r="F2213" s="238"/>
      <c r="G2213" s="230" t="s">
        <v>914</v>
      </c>
      <c r="H2213" s="239">
        <v>1</v>
      </c>
      <c r="I2213" s="240">
        <v>1.1399999999999999</v>
      </c>
      <c r="J2213" s="251">
        <v>1.1399999999999999</v>
      </c>
    </row>
    <row r="2214" spans="1:10" ht="25.5" x14ac:dyDescent="0.2">
      <c r="A2214" s="250" t="s">
        <v>917</v>
      </c>
      <c r="B2214" s="230" t="s">
        <v>2238</v>
      </c>
      <c r="C2214" s="230" t="s">
        <v>21</v>
      </c>
      <c r="D2214" s="230" t="s">
        <v>2239</v>
      </c>
      <c r="E2214" s="238" t="s">
        <v>2240</v>
      </c>
      <c r="F2214" s="238"/>
      <c r="G2214" s="230" t="s">
        <v>914</v>
      </c>
      <c r="H2214" s="239">
        <v>1</v>
      </c>
      <c r="I2214" s="240">
        <v>0.06</v>
      </c>
      <c r="J2214" s="251">
        <v>0.06</v>
      </c>
    </row>
    <row r="2215" spans="1:10" ht="25.5" x14ac:dyDescent="0.2">
      <c r="A2215" s="250" t="s">
        <v>917</v>
      </c>
      <c r="B2215" s="230" t="s">
        <v>2285</v>
      </c>
      <c r="C2215" s="230" t="s">
        <v>21</v>
      </c>
      <c r="D2215" s="230" t="s">
        <v>2286</v>
      </c>
      <c r="E2215" s="238" t="s">
        <v>1193</v>
      </c>
      <c r="F2215" s="238"/>
      <c r="G2215" s="230" t="s">
        <v>914</v>
      </c>
      <c r="H2215" s="239">
        <v>1</v>
      </c>
      <c r="I2215" s="240">
        <v>0.06</v>
      </c>
      <c r="J2215" s="251">
        <v>0.06</v>
      </c>
    </row>
    <row r="2216" spans="1:10" ht="25.5" x14ac:dyDescent="0.2">
      <c r="A2216" s="250" t="s">
        <v>917</v>
      </c>
      <c r="B2216" s="230" t="s">
        <v>2287</v>
      </c>
      <c r="C2216" s="230" t="s">
        <v>21</v>
      </c>
      <c r="D2216" s="230" t="s">
        <v>2288</v>
      </c>
      <c r="E2216" s="238" t="s">
        <v>1193</v>
      </c>
      <c r="F2216" s="238"/>
      <c r="G2216" s="230" t="s">
        <v>914</v>
      </c>
      <c r="H2216" s="239">
        <v>1</v>
      </c>
      <c r="I2216" s="240">
        <v>0.75</v>
      </c>
      <c r="J2216" s="251">
        <v>0.75</v>
      </c>
    </row>
    <row r="2217" spans="1:10" ht="25.5" x14ac:dyDescent="0.2">
      <c r="A2217" s="252"/>
      <c r="B2217" s="253"/>
      <c r="C2217" s="253"/>
      <c r="D2217" s="253"/>
      <c r="E2217" s="253" t="s">
        <v>926</v>
      </c>
      <c r="F2217" s="254">
        <v>9.7635988000000005</v>
      </c>
      <c r="G2217" s="253" t="s">
        <v>927</v>
      </c>
      <c r="H2217" s="254">
        <v>11.51</v>
      </c>
      <c r="I2217" s="253" t="s">
        <v>928</v>
      </c>
      <c r="J2217" s="255">
        <v>21.27</v>
      </c>
    </row>
    <row r="2218" spans="1:10" ht="26.25" thickBot="1" x14ac:dyDescent="0.25">
      <c r="A2218" s="252"/>
      <c r="B2218" s="253"/>
      <c r="C2218" s="253"/>
      <c r="D2218" s="253"/>
      <c r="E2218" s="253" t="s">
        <v>929</v>
      </c>
      <c r="F2218" s="254">
        <v>5.32</v>
      </c>
      <c r="G2218" s="253"/>
      <c r="H2218" s="256" t="s">
        <v>930</v>
      </c>
      <c r="I2218" s="256"/>
      <c r="J2218" s="255">
        <v>28.6</v>
      </c>
    </row>
    <row r="2219" spans="1:10" ht="15" thickTop="1" x14ac:dyDescent="0.2">
      <c r="A2219" s="257"/>
      <c r="B2219" s="241"/>
      <c r="C2219" s="241"/>
      <c r="D2219" s="241"/>
      <c r="E2219" s="241"/>
      <c r="F2219" s="241"/>
      <c r="G2219" s="241"/>
      <c r="H2219" s="241"/>
      <c r="I2219" s="241"/>
      <c r="J2219" s="258"/>
    </row>
    <row r="2220" spans="1:10" ht="30" x14ac:dyDescent="0.2">
      <c r="A2220" s="259"/>
      <c r="B2220" s="227" t="s">
        <v>786</v>
      </c>
      <c r="C2220" s="227" t="s">
        <v>787</v>
      </c>
      <c r="D2220" s="227" t="s">
        <v>788</v>
      </c>
      <c r="E2220" s="231" t="s">
        <v>789</v>
      </c>
      <c r="F2220" s="231"/>
      <c r="G2220" s="227" t="s">
        <v>790</v>
      </c>
      <c r="H2220" s="227" t="s">
        <v>791</v>
      </c>
      <c r="I2220" s="227" t="s">
        <v>792</v>
      </c>
      <c r="J2220" s="260" t="s">
        <v>793</v>
      </c>
    </row>
    <row r="2221" spans="1:10" ht="38.25" x14ac:dyDescent="0.2">
      <c r="A2221" s="261" t="s">
        <v>909</v>
      </c>
      <c r="B2221" s="228" t="s">
        <v>2307</v>
      </c>
      <c r="C2221" s="228" t="s">
        <v>21</v>
      </c>
      <c r="D2221" s="228" t="s">
        <v>2308</v>
      </c>
      <c r="E2221" s="232" t="s">
        <v>934</v>
      </c>
      <c r="F2221" s="232"/>
      <c r="G2221" s="228" t="s">
        <v>102</v>
      </c>
      <c r="H2221" s="233">
        <v>1</v>
      </c>
      <c r="I2221" s="234">
        <v>4984.43</v>
      </c>
      <c r="J2221" s="262">
        <v>4984.43</v>
      </c>
    </row>
    <row r="2222" spans="1:10" ht="38.25" x14ac:dyDescent="0.2">
      <c r="A2222" s="248" t="s">
        <v>911</v>
      </c>
      <c r="B2222" s="229" t="s">
        <v>2309</v>
      </c>
      <c r="C2222" s="229" t="s">
        <v>21</v>
      </c>
      <c r="D2222" s="229" t="s">
        <v>2310</v>
      </c>
      <c r="E2222" s="235" t="s">
        <v>934</v>
      </c>
      <c r="F2222" s="235"/>
      <c r="G2222" s="229" t="s">
        <v>914</v>
      </c>
      <c r="H2222" s="236">
        <v>4.72</v>
      </c>
      <c r="I2222" s="237">
        <v>21.24</v>
      </c>
      <c r="J2222" s="249">
        <v>100.25</v>
      </c>
    </row>
    <row r="2223" spans="1:10" ht="38.25" x14ac:dyDescent="0.2">
      <c r="A2223" s="248" t="s">
        <v>911</v>
      </c>
      <c r="B2223" s="229" t="s">
        <v>2311</v>
      </c>
      <c r="C2223" s="229" t="s">
        <v>21</v>
      </c>
      <c r="D2223" s="229" t="s">
        <v>2312</v>
      </c>
      <c r="E2223" s="235" t="s">
        <v>1208</v>
      </c>
      <c r="F2223" s="235"/>
      <c r="G2223" s="229" t="s">
        <v>1397</v>
      </c>
      <c r="H2223" s="236">
        <v>1.1000000000000001</v>
      </c>
      <c r="I2223" s="237">
        <v>5.61</v>
      </c>
      <c r="J2223" s="249">
        <v>6.17</v>
      </c>
    </row>
    <row r="2224" spans="1:10" ht="38.25" x14ac:dyDescent="0.2">
      <c r="A2224" s="248" t="s">
        <v>911</v>
      </c>
      <c r="B2224" s="229" t="s">
        <v>2313</v>
      </c>
      <c r="C2224" s="229" t="s">
        <v>21</v>
      </c>
      <c r="D2224" s="229" t="s">
        <v>2314</v>
      </c>
      <c r="E2224" s="235" t="s">
        <v>1208</v>
      </c>
      <c r="F2224" s="235"/>
      <c r="G2224" s="229" t="s">
        <v>1400</v>
      </c>
      <c r="H2224" s="236">
        <v>3.62</v>
      </c>
      <c r="I2224" s="237">
        <v>1.1599999999999999</v>
      </c>
      <c r="J2224" s="249">
        <v>4.1900000000000004</v>
      </c>
    </row>
    <row r="2225" spans="1:10" ht="25.5" x14ac:dyDescent="0.2">
      <c r="A2225" s="250" t="s">
        <v>917</v>
      </c>
      <c r="B2225" s="230" t="s">
        <v>2315</v>
      </c>
      <c r="C2225" s="230" t="s">
        <v>21</v>
      </c>
      <c r="D2225" s="230" t="s">
        <v>2316</v>
      </c>
      <c r="E2225" s="238" t="s">
        <v>920</v>
      </c>
      <c r="F2225" s="238"/>
      <c r="G2225" s="230" t="s">
        <v>121</v>
      </c>
      <c r="H2225" s="239">
        <v>1981.23</v>
      </c>
      <c r="I2225" s="240">
        <v>2.46</v>
      </c>
      <c r="J2225" s="251">
        <v>4873.82</v>
      </c>
    </row>
    <row r="2226" spans="1:10" ht="25.5" x14ac:dyDescent="0.2">
      <c r="A2226" s="252"/>
      <c r="B2226" s="253"/>
      <c r="C2226" s="253"/>
      <c r="D2226" s="253"/>
      <c r="E2226" s="253" t="s">
        <v>926</v>
      </c>
      <c r="F2226" s="254">
        <v>32.51778746844159</v>
      </c>
      <c r="G2226" s="253" t="s">
        <v>927</v>
      </c>
      <c r="H2226" s="254">
        <v>38.32</v>
      </c>
      <c r="I2226" s="253" t="s">
        <v>928</v>
      </c>
      <c r="J2226" s="255">
        <v>70.84</v>
      </c>
    </row>
    <row r="2227" spans="1:10" ht="26.25" thickBot="1" x14ac:dyDescent="0.25">
      <c r="A2227" s="252"/>
      <c r="B2227" s="253"/>
      <c r="C2227" s="253"/>
      <c r="D2227" s="253"/>
      <c r="E2227" s="253" t="s">
        <v>929</v>
      </c>
      <c r="F2227" s="254">
        <v>1140.43</v>
      </c>
      <c r="G2227" s="253"/>
      <c r="H2227" s="256" t="s">
        <v>930</v>
      </c>
      <c r="I2227" s="256"/>
      <c r="J2227" s="255">
        <v>6124.86</v>
      </c>
    </row>
    <row r="2228" spans="1:10" ht="15" thickTop="1" x14ac:dyDescent="0.2">
      <c r="A2228" s="257"/>
      <c r="B2228" s="241"/>
      <c r="C2228" s="241"/>
      <c r="D2228" s="241"/>
      <c r="E2228" s="241"/>
      <c r="F2228" s="241"/>
      <c r="G2228" s="241"/>
      <c r="H2228" s="241"/>
      <c r="I2228" s="241"/>
      <c r="J2228" s="258"/>
    </row>
    <row r="2229" spans="1:10" ht="30" x14ac:dyDescent="0.2">
      <c r="A2229" s="259"/>
      <c r="B2229" s="227" t="s">
        <v>786</v>
      </c>
      <c r="C2229" s="227" t="s">
        <v>787</v>
      </c>
      <c r="D2229" s="227" t="s">
        <v>788</v>
      </c>
      <c r="E2229" s="231" t="s">
        <v>789</v>
      </c>
      <c r="F2229" s="231"/>
      <c r="G2229" s="227" t="s">
        <v>790</v>
      </c>
      <c r="H2229" s="227" t="s">
        <v>791</v>
      </c>
      <c r="I2229" s="227" t="s">
        <v>792</v>
      </c>
      <c r="J2229" s="260" t="s">
        <v>793</v>
      </c>
    </row>
    <row r="2230" spans="1:10" ht="51" x14ac:dyDescent="0.2">
      <c r="A2230" s="261" t="s">
        <v>909</v>
      </c>
      <c r="B2230" s="228" t="s">
        <v>1882</v>
      </c>
      <c r="C2230" s="228" t="s">
        <v>21</v>
      </c>
      <c r="D2230" s="228" t="s">
        <v>1883</v>
      </c>
      <c r="E2230" s="232" t="s">
        <v>934</v>
      </c>
      <c r="F2230" s="232"/>
      <c r="G2230" s="228" t="s">
        <v>102</v>
      </c>
      <c r="H2230" s="233">
        <v>1</v>
      </c>
      <c r="I2230" s="234">
        <v>862.67</v>
      </c>
      <c r="J2230" s="262">
        <v>862.67</v>
      </c>
    </row>
    <row r="2231" spans="1:10" ht="25.5" x14ac:dyDescent="0.2">
      <c r="A2231" s="248" t="s">
        <v>911</v>
      </c>
      <c r="B2231" s="229" t="s">
        <v>939</v>
      </c>
      <c r="C2231" s="229" t="s">
        <v>21</v>
      </c>
      <c r="D2231" s="229" t="s">
        <v>916</v>
      </c>
      <c r="E2231" s="235" t="s">
        <v>934</v>
      </c>
      <c r="F2231" s="235"/>
      <c r="G2231" s="229" t="s">
        <v>914</v>
      </c>
      <c r="H2231" s="236">
        <v>11.23</v>
      </c>
      <c r="I2231" s="237">
        <v>21.14</v>
      </c>
      <c r="J2231" s="249">
        <v>237.4</v>
      </c>
    </row>
    <row r="2232" spans="1:10" ht="25.5" x14ac:dyDescent="0.2">
      <c r="A2232" s="250" t="s">
        <v>917</v>
      </c>
      <c r="B2232" s="230" t="s">
        <v>2317</v>
      </c>
      <c r="C2232" s="230" t="s">
        <v>21</v>
      </c>
      <c r="D2232" s="230" t="s">
        <v>2318</v>
      </c>
      <c r="E2232" s="238" t="s">
        <v>920</v>
      </c>
      <c r="F2232" s="238"/>
      <c r="G2232" s="230" t="s">
        <v>102</v>
      </c>
      <c r="H2232" s="239">
        <v>1.1599999999999999</v>
      </c>
      <c r="I2232" s="240">
        <v>90</v>
      </c>
      <c r="J2232" s="251">
        <v>104.4</v>
      </c>
    </row>
    <row r="2233" spans="1:10" x14ac:dyDescent="0.2">
      <c r="A2233" s="250" t="s">
        <v>917</v>
      </c>
      <c r="B2233" s="230" t="s">
        <v>2319</v>
      </c>
      <c r="C2233" s="230" t="s">
        <v>21</v>
      </c>
      <c r="D2233" s="230" t="s">
        <v>2320</v>
      </c>
      <c r="E2233" s="238" t="s">
        <v>920</v>
      </c>
      <c r="F2233" s="238"/>
      <c r="G2233" s="230" t="s">
        <v>121</v>
      </c>
      <c r="H2233" s="239">
        <v>116.4</v>
      </c>
      <c r="I2233" s="240">
        <v>2</v>
      </c>
      <c r="J2233" s="251">
        <v>232.8</v>
      </c>
    </row>
    <row r="2234" spans="1:10" x14ac:dyDescent="0.2">
      <c r="A2234" s="250" t="s">
        <v>917</v>
      </c>
      <c r="B2234" s="230" t="s">
        <v>2321</v>
      </c>
      <c r="C2234" s="230" t="s">
        <v>21</v>
      </c>
      <c r="D2234" s="230" t="s">
        <v>2322</v>
      </c>
      <c r="E2234" s="238" t="s">
        <v>920</v>
      </c>
      <c r="F2234" s="238"/>
      <c r="G2234" s="230" t="s">
        <v>121</v>
      </c>
      <c r="H2234" s="239">
        <v>261.89</v>
      </c>
      <c r="I2234" s="240">
        <v>1.1000000000000001</v>
      </c>
      <c r="J2234" s="251">
        <v>288.07</v>
      </c>
    </row>
    <row r="2235" spans="1:10" ht="25.5" x14ac:dyDescent="0.2">
      <c r="A2235" s="252"/>
      <c r="B2235" s="253"/>
      <c r="C2235" s="253"/>
      <c r="D2235" s="253"/>
      <c r="E2235" s="253" t="s">
        <v>926</v>
      </c>
      <c r="F2235" s="254">
        <v>71.650218039935737</v>
      </c>
      <c r="G2235" s="253" t="s">
        <v>927</v>
      </c>
      <c r="H2235" s="254">
        <v>84.44</v>
      </c>
      <c r="I2235" s="253" t="s">
        <v>928</v>
      </c>
      <c r="J2235" s="255">
        <v>156.09</v>
      </c>
    </row>
    <row r="2236" spans="1:10" ht="26.25" thickBot="1" x14ac:dyDescent="0.25">
      <c r="A2236" s="252"/>
      <c r="B2236" s="253"/>
      <c r="C2236" s="253"/>
      <c r="D2236" s="253"/>
      <c r="E2236" s="253" t="s">
        <v>929</v>
      </c>
      <c r="F2236" s="254">
        <v>197.37</v>
      </c>
      <c r="G2236" s="253"/>
      <c r="H2236" s="256" t="s">
        <v>930</v>
      </c>
      <c r="I2236" s="256"/>
      <c r="J2236" s="255">
        <v>1060.04</v>
      </c>
    </row>
    <row r="2237" spans="1:10" ht="15" thickTop="1" x14ac:dyDescent="0.2">
      <c r="A2237" s="257"/>
      <c r="B2237" s="241"/>
      <c r="C2237" s="241"/>
      <c r="D2237" s="241"/>
      <c r="E2237" s="241"/>
      <c r="F2237" s="241"/>
      <c r="G2237" s="241"/>
      <c r="H2237" s="241"/>
      <c r="I2237" s="241"/>
      <c r="J2237" s="258"/>
    </row>
    <row r="2238" spans="1:10" ht="30" x14ac:dyDescent="0.2">
      <c r="A2238" s="259"/>
      <c r="B2238" s="227" t="s">
        <v>786</v>
      </c>
      <c r="C2238" s="227" t="s">
        <v>787</v>
      </c>
      <c r="D2238" s="227" t="s">
        <v>788</v>
      </c>
      <c r="E2238" s="231" t="s">
        <v>789</v>
      </c>
      <c r="F2238" s="231"/>
      <c r="G2238" s="227" t="s">
        <v>790</v>
      </c>
      <c r="H2238" s="227" t="s">
        <v>791</v>
      </c>
      <c r="I2238" s="227" t="s">
        <v>792</v>
      </c>
      <c r="J2238" s="260" t="s">
        <v>793</v>
      </c>
    </row>
    <row r="2239" spans="1:10" ht="51" x14ac:dyDescent="0.2">
      <c r="A2239" s="261" t="s">
        <v>909</v>
      </c>
      <c r="B2239" s="228" t="s">
        <v>2323</v>
      </c>
      <c r="C2239" s="228" t="s">
        <v>21</v>
      </c>
      <c r="D2239" s="228" t="s">
        <v>2324</v>
      </c>
      <c r="E2239" s="232" t="s">
        <v>934</v>
      </c>
      <c r="F2239" s="232"/>
      <c r="G2239" s="228" t="s">
        <v>102</v>
      </c>
      <c r="H2239" s="233">
        <v>1</v>
      </c>
      <c r="I2239" s="234">
        <v>891.28</v>
      </c>
      <c r="J2239" s="262">
        <v>891.28</v>
      </c>
    </row>
    <row r="2240" spans="1:10" ht="25.5" x14ac:dyDescent="0.2">
      <c r="A2240" s="248" t="s">
        <v>911</v>
      </c>
      <c r="B2240" s="229" t="s">
        <v>939</v>
      </c>
      <c r="C2240" s="229" t="s">
        <v>21</v>
      </c>
      <c r="D2240" s="229" t="s">
        <v>916</v>
      </c>
      <c r="E2240" s="235" t="s">
        <v>934</v>
      </c>
      <c r="F2240" s="235"/>
      <c r="G2240" s="229" t="s">
        <v>914</v>
      </c>
      <c r="H2240" s="236">
        <v>11.1</v>
      </c>
      <c r="I2240" s="237">
        <v>21.14</v>
      </c>
      <c r="J2240" s="249">
        <v>234.65</v>
      </c>
    </row>
    <row r="2241" spans="1:10" ht="25.5" x14ac:dyDescent="0.2">
      <c r="A2241" s="250" t="s">
        <v>917</v>
      </c>
      <c r="B2241" s="230" t="s">
        <v>2317</v>
      </c>
      <c r="C2241" s="230" t="s">
        <v>21</v>
      </c>
      <c r="D2241" s="230" t="s">
        <v>2318</v>
      </c>
      <c r="E2241" s="238" t="s">
        <v>920</v>
      </c>
      <c r="F2241" s="238"/>
      <c r="G2241" s="230" t="s">
        <v>102</v>
      </c>
      <c r="H2241" s="239">
        <v>1.1399999999999999</v>
      </c>
      <c r="I2241" s="240">
        <v>90</v>
      </c>
      <c r="J2241" s="251">
        <v>102.6</v>
      </c>
    </row>
    <row r="2242" spans="1:10" x14ac:dyDescent="0.2">
      <c r="A2242" s="250" t="s">
        <v>917</v>
      </c>
      <c r="B2242" s="230" t="s">
        <v>2319</v>
      </c>
      <c r="C2242" s="230" t="s">
        <v>21</v>
      </c>
      <c r="D2242" s="230" t="s">
        <v>2320</v>
      </c>
      <c r="E2242" s="238" t="s">
        <v>920</v>
      </c>
      <c r="F2242" s="238"/>
      <c r="G2242" s="230" t="s">
        <v>121</v>
      </c>
      <c r="H2242" s="239">
        <v>171.13</v>
      </c>
      <c r="I2242" s="240">
        <v>2</v>
      </c>
      <c r="J2242" s="251">
        <v>342.26</v>
      </c>
    </row>
    <row r="2243" spans="1:10" x14ac:dyDescent="0.2">
      <c r="A2243" s="250" t="s">
        <v>917</v>
      </c>
      <c r="B2243" s="230" t="s">
        <v>2321</v>
      </c>
      <c r="C2243" s="230" t="s">
        <v>21</v>
      </c>
      <c r="D2243" s="230" t="s">
        <v>2322</v>
      </c>
      <c r="E2243" s="238" t="s">
        <v>920</v>
      </c>
      <c r="F2243" s="238"/>
      <c r="G2243" s="230" t="s">
        <v>121</v>
      </c>
      <c r="H2243" s="239">
        <v>192.52</v>
      </c>
      <c r="I2243" s="240">
        <v>1.1000000000000001</v>
      </c>
      <c r="J2243" s="251">
        <v>211.77</v>
      </c>
    </row>
    <row r="2244" spans="1:10" ht="25.5" x14ac:dyDescent="0.2">
      <c r="A2244" s="252"/>
      <c r="B2244" s="253"/>
      <c r="C2244" s="253"/>
      <c r="D2244" s="253"/>
      <c r="E2244" s="253" t="s">
        <v>926</v>
      </c>
      <c r="F2244" s="254">
        <v>70.823961400000002</v>
      </c>
      <c r="G2244" s="253" t="s">
        <v>927</v>
      </c>
      <c r="H2244" s="254">
        <v>83.47</v>
      </c>
      <c r="I2244" s="253" t="s">
        <v>928</v>
      </c>
      <c r="J2244" s="255">
        <v>154.29</v>
      </c>
    </row>
    <row r="2245" spans="1:10" ht="26.25" thickBot="1" x14ac:dyDescent="0.25">
      <c r="A2245" s="252"/>
      <c r="B2245" s="253"/>
      <c r="C2245" s="253"/>
      <c r="D2245" s="253"/>
      <c r="E2245" s="253" t="s">
        <v>929</v>
      </c>
      <c r="F2245" s="254">
        <v>203.92</v>
      </c>
      <c r="G2245" s="253"/>
      <c r="H2245" s="256" t="s">
        <v>930</v>
      </c>
      <c r="I2245" s="256"/>
      <c r="J2245" s="255">
        <v>1095.2</v>
      </c>
    </row>
    <row r="2246" spans="1:10" ht="15" thickTop="1" x14ac:dyDescent="0.2">
      <c r="A2246" s="257"/>
      <c r="B2246" s="241"/>
      <c r="C2246" s="241"/>
      <c r="D2246" s="241"/>
      <c r="E2246" s="241"/>
      <c r="F2246" s="241"/>
      <c r="G2246" s="241"/>
      <c r="H2246" s="241"/>
      <c r="I2246" s="241"/>
      <c r="J2246" s="258"/>
    </row>
    <row r="2247" spans="1:10" ht="30" x14ac:dyDescent="0.2">
      <c r="A2247" s="259"/>
      <c r="B2247" s="227" t="s">
        <v>786</v>
      </c>
      <c r="C2247" s="227" t="s">
        <v>787</v>
      </c>
      <c r="D2247" s="227" t="s">
        <v>788</v>
      </c>
      <c r="E2247" s="231" t="s">
        <v>789</v>
      </c>
      <c r="F2247" s="231"/>
      <c r="G2247" s="227" t="s">
        <v>790</v>
      </c>
      <c r="H2247" s="227" t="s">
        <v>791</v>
      </c>
      <c r="I2247" s="227" t="s">
        <v>792</v>
      </c>
      <c r="J2247" s="260" t="s">
        <v>793</v>
      </c>
    </row>
    <row r="2248" spans="1:10" ht="63.75" x14ac:dyDescent="0.2">
      <c r="A2248" s="261" t="s">
        <v>909</v>
      </c>
      <c r="B2248" s="228" t="s">
        <v>2289</v>
      </c>
      <c r="C2248" s="228" t="s">
        <v>21</v>
      </c>
      <c r="D2248" s="228" t="s">
        <v>2290</v>
      </c>
      <c r="E2248" s="232" t="s">
        <v>934</v>
      </c>
      <c r="F2248" s="232"/>
      <c r="G2248" s="228" t="s">
        <v>102</v>
      </c>
      <c r="H2248" s="233">
        <v>1</v>
      </c>
      <c r="I2248" s="234">
        <v>767.38</v>
      </c>
      <c r="J2248" s="262">
        <v>767.38</v>
      </c>
    </row>
    <row r="2249" spans="1:10" ht="38.25" x14ac:dyDescent="0.2">
      <c r="A2249" s="248" t="s">
        <v>911</v>
      </c>
      <c r="B2249" s="229" t="s">
        <v>2309</v>
      </c>
      <c r="C2249" s="229" t="s">
        <v>21</v>
      </c>
      <c r="D2249" s="229" t="s">
        <v>2310</v>
      </c>
      <c r="E2249" s="235" t="s">
        <v>934</v>
      </c>
      <c r="F2249" s="235"/>
      <c r="G2249" s="229" t="s">
        <v>914</v>
      </c>
      <c r="H2249" s="236">
        <v>4.5</v>
      </c>
      <c r="I2249" s="237">
        <v>21.24</v>
      </c>
      <c r="J2249" s="249">
        <v>95.58</v>
      </c>
    </row>
    <row r="2250" spans="1:10" ht="51" x14ac:dyDescent="0.2">
      <c r="A2250" s="248" t="s">
        <v>911</v>
      </c>
      <c r="B2250" s="229" t="s">
        <v>2325</v>
      </c>
      <c r="C2250" s="229" t="s">
        <v>21</v>
      </c>
      <c r="D2250" s="229" t="s">
        <v>2326</v>
      </c>
      <c r="E2250" s="235" t="s">
        <v>1208</v>
      </c>
      <c r="F2250" s="235"/>
      <c r="G2250" s="229" t="s">
        <v>1397</v>
      </c>
      <c r="H2250" s="236">
        <v>1.05</v>
      </c>
      <c r="I2250" s="237">
        <v>2.1800000000000002</v>
      </c>
      <c r="J2250" s="249">
        <v>2.2799999999999998</v>
      </c>
    </row>
    <row r="2251" spans="1:10" ht="51" x14ac:dyDescent="0.2">
      <c r="A2251" s="248" t="s">
        <v>911</v>
      </c>
      <c r="B2251" s="229" t="s">
        <v>2327</v>
      </c>
      <c r="C2251" s="229" t="s">
        <v>21</v>
      </c>
      <c r="D2251" s="229" t="s">
        <v>2328</v>
      </c>
      <c r="E2251" s="235" t="s">
        <v>1208</v>
      </c>
      <c r="F2251" s="235"/>
      <c r="G2251" s="229" t="s">
        <v>1400</v>
      </c>
      <c r="H2251" s="236">
        <v>3.45</v>
      </c>
      <c r="I2251" s="237">
        <v>0.43</v>
      </c>
      <c r="J2251" s="249">
        <v>1.48</v>
      </c>
    </row>
    <row r="2252" spans="1:10" ht="25.5" x14ac:dyDescent="0.2">
      <c r="A2252" s="250" t="s">
        <v>917</v>
      </c>
      <c r="B2252" s="230" t="s">
        <v>2317</v>
      </c>
      <c r="C2252" s="230" t="s">
        <v>21</v>
      </c>
      <c r="D2252" s="230" t="s">
        <v>2318</v>
      </c>
      <c r="E2252" s="238" t="s">
        <v>920</v>
      </c>
      <c r="F2252" s="238"/>
      <c r="G2252" s="230" t="s">
        <v>102</v>
      </c>
      <c r="H2252" s="239">
        <v>1.1599999999999999</v>
      </c>
      <c r="I2252" s="240">
        <v>90</v>
      </c>
      <c r="J2252" s="251">
        <v>104.4</v>
      </c>
    </row>
    <row r="2253" spans="1:10" x14ac:dyDescent="0.2">
      <c r="A2253" s="250" t="s">
        <v>917</v>
      </c>
      <c r="B2253" s="230" t="s">
        <v>2319</v>
      </c>
      <c r="C2253" s="230" t="s">
        <v>21</v>
      </c>
      <c r="D2253" s="230" t="s">
        <v>2320</v>
      </c>
      <c r="E2253" s="238" t="s">
        <v>920</v>
      </c>
      <c r="F2253" s="238"/>
      <c r="G2253" s="230" t="s">
        <v>121</v>
      </c>
      <c r="H2253" s="239">
        <v>174.1</v>
      </c>
      <c r="I2253" s="240">
        <v>2</v>
      </c>
      <c r="J2253" s="251">
        <v>348.2</v>
      </c>
    </row>
    <row r="2254" spans="1:10" x14ac:dyDescent="0.2">
      <c r="A2254" s="250" t="s">
        <v>917</v>
      </c>
      <c r="B2254" s="230" t="s">
        <v>2321</v>
      </c>
      <c r="C2254" s="230" t="s">
        <v>21</v>
      </c>
      <c r="D2254" s="230" t="s">
        <v>2322</v>
      </c>
      <c r="E2254" s="238" t="s">
        <v>920</v>
      </c>
      <c r="F2254" s="238"/>
      <c r="G2254" s="230" t="s">
        <v>121</v>
      </c>
      <c r="H2254" s="239">
        <v>195.86</v>
      </c>
      <c r="I2254" s="240">
        <v>1.1000000000000001</v>
      </c>
      <c r="J2254" s="251">
        <v>215.44</v>
      </c>
    </row>
    <row r="2255" spans="1:10" ht="25.5" x14ac:dyDescent="0.2">
      <c r="A2255" s="252"/>
      <c r="B2255" s="253"/>
      <c r="C2255" s="253"/>
      <c r="D2255" s="253"/>
      <c r="E2255" s="253" t="s">
        <v>926</v>
      </c>
      <c r="F2255" s="254">
        <v>31.002983704383755</v>
      </c>
      <c r="G2255" s="253" t="s">
        <v>927</v>
      </c>
      <c r="H2255" s="254">
        <v>36.54</v>
      </c>
      <c r="I2255" s="253" t="s">
        <v>928</v>
      </c>
      <c r="J2255" s="255">
        <v>67.540000000000006</v>
      </c>
    </row>
    <row r="2256" spans="1:10" ht="26.25" thickBot="1" x14ac:dyDescent="0.25">
      <c r="A2256" s="252"/>
      <c r="B2256" s="253"/>
      <c r="C2256" s="253"/>
      <c r="D2256" s="253"/>
      <c r="E2256" s="253" t="s">
        <v>929</v>
      </c>
      <c r="F2256" s="254">
        <v>175.57</v>
      </c>
      <c r="G2256" s="253"/>
      <c r="H2256" s="256" t="s">
        <v>930</v>
      </c>
      <c r="I2256" s="256"/>
      <c r="J2256" s="255">
        <v>942.95</v>
      </c>
    </row>
    <row r="2257" spans="1:10" ht="15" thickTop="1" x14ac:dyDescent="0.2">
      <c r="A2257" s="257"/>
      <c r="B2257" s="241"/>
      <c r="C2257" s="241"/>
      <c r="D2257" s="241"/>
      <c r="E2257" s="241"/>
      <c r="F2257" s="241"/>
      <c r="G2257" s="241"/>
      <c r="H2257" s="241"/>
      <c r="I2257" s="241"/>
      <c r="J2257" s="258"/>
    </row>
    <row r="2258" spans="1:10" ht="30" x14ac:dyDescent="0.2">
      <c r="A2258" s="259"/>
      <c r="B2258" s="227" t="s">
        <v>786</v>
      </c>
      <c r="C2258" s="227" t="s">
        <v>787</v>
      </c>
      <c r="D2258" s="227" t="s">
        <v>788</v>
      </c>
      <c r="E2258" s="231" t="s">
        <v>789</v>
      </c>
      <c r="F2258" s="231"/>
      <c r="G2258" s="227" t="s">
        <v>790</v>
      </c>
      <c r="H2258" s="227" t="s">
        <v>791</v>
      </c>
      <c r="I2258" s="227" t="s">
        <v>792</v>
      </c>
      <c r="J2258" s="260" t="s">
        <v>793</v>
      </c>
    </row>
    <row r="2259" spans="1:10" ht="63.75" x14ac:dyDescent="0.2">
      <c r="A2259" s="261" t="s">
        <v>909</v>
      </c>
      <c r="B2259" s="228" t="s">
        <v>2299</v>
      </c>
      <c r="C2259" s="228" t="s">
        <v>21</v>
      </c>
      <c r="D2259" s="228" t="s">
        <v>2300</v>
      </c>
      <c r="E2259" s="232" t="s">
        <v>934</v>
      </c>
      <c r="F2259" s="232"/>
      <c r="G2259" s="228" t="s">
        <v>102</v>
      </c>
      <c r="H2259" s="233">
        <v>1</v>
      </c>
      <c r="I2259" s="234">
        <v>722.03</v>
      </c>
      <c r="J2259" s="262">
        <v>722.03</v>
      </c>
    </row>
    <row r="2260" spans="1:10" ht="38.25" x14ac:dyDescent="0.2">
      <c r="A2260" s="248" t="s">
        <v>911</v>
      </c>
      <c r="B2260" s="229" t="s">
        <v>2309</v>
      </c>
      <c r="C2260" s="229" t="s">
        <v>21</v>
      </c>
      <c r="D2260" s="229" t="s">
        <v>2310</v>
      </c>
      <c r="E2260" s="235" t="s">
        <v>934</v>
      </c>
      <c r="F2260" s="235"/>
      <c r="G2260" s="229" t="s">
        <v>914</v>
      </c>
      <c r="H2260" s="236">
        <v>4.96</v>
      </c>
      <c r="I2260" s="237">
        <v>21.24</v>
      </c>
      <c r="J2260" s="249">
        <v>105.35</v>
      </c>
    </row>
    <row r="2261" spans="1:10" ht="38.25" x14ac:dyDescent="0.2">
      <c r="A2261" s="248" t="s">
        <v>911</v>
      </c>
      <c r="B2261" s="229" t="s">
        <v>2311</v>
      </c>
      <c r="C2261" s="229" t="s">
        <v>21</v>
      </c>
      <c r="D2261" s="229" t="s">
        <v>2312</v>
      </c>
      <c r="E2261" s="235" t="s">
        <v>1208</v>
      </c>
      <c r="F2261" s="235"/>
      <c r="G2261" s="229" t="s">
        <v>1397</v>
      </c>
      <c r="H2261" s="236">
        <v>1.1599999999999999</v>
      </c>
      <c r="I2261" s="237">
        <v>5.61</v>
      </c>
      <c r="J2261" s="249">
        <v>6.5</v>
      </c>
    </row>
    <row r="2262" spans="1:10" ht="38.25" x14ac:dyDescent="0.2">
      <c r="A2262" s="248" t="s">
        <v>911</v>
      </c>
      <c r="B2262" s="229" t="s">
        <v>2313</v>
      </c>
      <c r="C2262" s="229" t="s">
        <v>21</v>
      </c>
      <c r="D2262" s="229" t="s">
        <v>2314</v>
      </c>
      <c r="E2262" s="235" t="s">
        <v>1208</v>
      </c>
      <c r="F2262" s="235"/>
      <c r="G2262" s="229" t="s">
        <v>1400</v>
      </c>
      <c r="H2262" s="236">
        <v>3.8</v>
      </c>
      <c r="I2262" s="237">
        <v>1.1599999999999999</v>
      </c>
      <c r="J2262" s="249">
        <v>4.4000000000000004</v>
      </c>
    </row>
    <row r="2263" spans="1:10" ht="25.5" x14ac:dyDescent="0.2">
      <c r="A2263" s="250" t="s">
        <v>917</v>
      </c>
      <c r="B2263" s="230" t="s">
        <v>2317</v>
      </c>
      <c r="C2263" s="230" t="s">
        <v>21</v>
      </c>
      <c r="D2263" s="230" t="s">
        <v>2318</v>
      </c>
      <c r="E2263" s="238" t="s">
        <v>920</v>
      </c>
      <c r="F2263" s="238"/>
      <c r="G2263" s="230" t="s">
        <v>102</v>
      </c>
      <c r="H2263" s="239">
        <v>1.1499999999999999</v>
      </c>
      <c r="I2263" s="240">
        <v>90</v>
      </c>
      <c r="J2263" s="251">
        <v>103.5</v>
      </c>
    </row>
    <row r="2264" spans="1:10" x14ac:dyDescent="0.2">
      <c r="A2264" s="250" t="s">
        <v>917</v>
      </c>
      <c r="B2264" s="230" t="s">
        <v>2319</v>
      </c>
      <c r="C2264" s="230" t="s">
        <v>21</v>
      </c>
      <c r="D2264" s="230" t="s">
        <v>2320</v>
      </c>
      <c r="E2264" s="238" t="s">
        <v>920</v>
      </c>
      <c r="F2264" s="238"/>
      <c r="G2264" s="230" t="s">
        <v>121</v>
      </c>
      <c r="H2264" s="239">
        <v>137.61000000000001</v>
      </c>
      <c r="I2264" s="240">
        <v>2</v>
      </c>
      <c r="J2264" s="251">
        <v>275.22000000000003</v>
      </c>
    </row>
    <row r="2265" spans="1:10" x14ac:dyDescent="0.2">
      <c r="A2265" s="250" t="s">
        <v>917</v>
      </c>
      <c r="B2265" s="230" t="s">
        <v>2321</v>
      </c>
      <c r="C2265" s="230" t="s">
        <v>21</v>
      </c>
      <c r="D2265" s="230" t="s">
        <v>2322</v>
      </c>
      <c r="E2265" s="238" t="s">
        <v>920</v>
      </c>
      <c r="F2265" s="238"/>
      <c r="G2265" s="230" t="s">
        <v>121</v>
      </c>
      <c r="H2265" s="239">
        <v>206.42</v>
      </c>
      <c r="I2265" s="240">
        <v>1.1000000000000001</v>
      </c>
      <c r="J2265" s="251">
        <v>227.06</v>
      </c>
    </row>
    <row r="2266" spans="1:10" ht="25.5" x14ac:dyDescent="0.2">
      <c r="A2266" s="252"/>
      <c r="B2266" s="253"/>
      <c r="C2266" s="253"/>
      <c r="D2266" s="253"/>
      <c r="E2266" s="253" t="s">
        <v>926</v>
      </c>
      <c r="F2266" s="254">
        <v>34.17030066559559</v>
      </c>
      <c r="G2266" s="253" t="s">
        <v>927</v>
      </c>
      <c r="H2266" s="254">
        <v>40.270000000000003</v>
      </c>
      <c r="I2266" s="253" t="s">
        <v>928</v>
      </c>
      <c r="J2266" s="255">
        <v>74.44</v>
      </c>
    </row>
    <row r="2267" spans="1:10" ht="26.25" thickBot="1" x14ac:dyDescent="0.25">
      <c r="A2267" s="252"/>
      <c r="B2267" s="253"/>
      <c r="C2267" s="253"/>
      <c r="D2267" s="253"/>
      <c r="E2267" s="253" t="s">
        <v>929</v>
      </c>
      <c r="F2267" s="254">
        <v>165.2</v>
      </c>
      <c r="G2267" s="253"/>
      <c r="H2267" s="256" t="s">
        <v>930</v>
      </c>
      <c r="I2267" s="256"/>
      <c r="J2267" s="255">
        <v>887.23</v>
      </c>
    </row>
    <row r="2268" spans="1:10" ht="15" thickTop="1" x14ac:dyDescent="0.2">
      <c r="A2268" s="257"/>
      <c r="B2268" s="241"/>
      <c r="C2268" s="241"/>
      <c r="D2268" s="241"/>
      <c r="E2268" s="241"/>
      <c r="F2268" s="241"/>
      <c r="G2268" s="241"/>
      <c r="H2268" s="241"/>
      <c r="I2268" s="241"/>
      <c r="J2268" s="258"/>
    </row>
    <row r="2269" spans="1:10" ht="30" x14ac:dyDescent="0.2">
      <c r="A2269" s="259"/>
      <c r="B2269" s="227" t="s">
        <v>786</v>
      </c>
      <c r="C2269" s="227" t="s">
        <v>787</v>
      </c>
      <c r="D2269" s="227" t="s">
        <v>788</v>
      </c>
      <c r="E2269" s="231" t="s">
        <v>789</v>
      </c>
      <c r="F2269" s="231"/>
      <c r="G2269" s="227" t="s">
        <v>790</v>
      </c>
      <c r="H2269" s="227" t="s">
        <v>791</v>
      </c>
      <c r="I2269" s="227" t="s">
        <v>792</v>
      </c>
      <c r="J2269" s="260" t="s">
        <v>793</v>
      </c>
    </row>
    <row r="2270" spans="1:10" ht="63.75" x14ac:dyDescent="0.2">
      <c r="A2270" s="261" t="s">
        <v>909</v>
      </c>
      <c r="B2270" s="228" t="s">
        <v>2329</v>
      </c>
      <c r="C2270" s="228" t="s">
        <v>21</v>
      </c>
      <c r="D2270" s="228" t="s">
        <v>2330</v>
      </c>
      <c r="E2270" s="232" t="s">
        <v>934</v>
      </c>
      <c r="F2270" s="232"/>
      <c r="G2270" s="228" t="s">
        <v>102</v>
      </c>
      <c r="H2270" s="233">
        <v>1</v>
      </c>
      <c r="I2270" s="234">
        <v>720.4</v>
      </c>
      <c r="J2270" s="262">
        <v>720.4</v>
      </c>
    </row>
    <row r="2271" spans="1:10" ht="25.5" x14ac:dyDescent="0.2">
      <c r="A2271" s="248" t="s">
        <v>911</v>
      </c>
      <c r="B2271" s="229" t="s">
        <v>939</v>
      </c>
      <c r="C2271" s="229" t="s">
        <v>21</v>
      </c>
      <c r="D2271" s="229" t="s">
        <v>916</v>
      </c>
      <c r="E2271" s="235" t="s">
        <v>934</v>
      </c>
      <c r="F2271" s="235"/>
      <c r="G2271" s="229" t="s">
        <v>914</v>
      </c>
      <c r="H2271" s="236">
        <v>0.79</v>
      </c>
      <c r="I2271" s="237">
        <v>21.14</v>
      </c>
      <c r="J2271" s="249">
        <v>16.7</v>
      </c>
    </row>
    <row r="2272" spans="1:10" ht="38.25" x14ac:dyDescent="0.2">
      <c r="A2272" s="248" t="s">
        <v>911</v>
      </c>
      <c r="B2272" s="229" t="s">
        <v>2309</v>
      </c>
      <c r="C2272" s="229" t="s">
        <v>21</v>
      </c>
      <c r="D2272" s="229" t="s">
        <v>2310</v>
      </c>
      <c r="E2272" s="235" t="s">
        <v>934</v>
      </c>
      <c r="F2272" s="235"/>
      <c r="G2272" s="229" t="s">
        <v>914</v>
      </c>
      <c r="H2272" s="236">
        <v>3.65</v>
      </c>
      <c r="I2272" s="237">
        <v>21.24</v>
      </c>
      <c r="J2272" s="249">
        <v>77.52</v>
      </c>
    </row>
    <row r="2273" spans="1:10" ht="51" x14ac:dyDescent="0.2">
      <c r="A2273" s="248" t="s">
        <v>911</v>
      </c>
      <c r="B2273" s="229" t="s">
        <v>2331</v>
      </c>
      <c r="C2273" s="229" t="s">
        <v>21</v>
      </c>
      <c r="D2273" s="229" t="s">
        <v>2332</v>
      </c>
      <c r="E2273" s="235" t="s">
        <v>1208</v>
      </c>
      <c r="F2273" s="235"/>
      <c r="G2273" s="229" t="s">
        <v>1397</v>
      </c>
      <c r="H2273" s="236">
        <v>0.85</v>
      </c>
      <c r="I2273" s="237">
        <v>6.19</v>
      </c>
      <c r="J2273" s="249">
        <v>5.26</v>
      </c>
    </row>
    <row r="2274" spans="1:10" ht="51" x14ac:dyDescent="0.2">
      <c r="A2274" s="248" t="s">
        <v>911</v>
      </c>
      <c r="B2274" s="229" t="s">
        <v>2333</v>
      </c>
      <c r="C2274" s="229" t="s">
        <v>21</v>
      </c>
      <c r="D2274" s="229" t="s">
        <v>2334</v>
      </c>
      <c r="E2274" s="235" t="s">
        <v>1208</v>
      </c>
      <c r="F2274" s="235"/>
      <c r="G2274" s="229" t="s">
        <v>1400</v>
      </c>
      <c r="H2274" s="236">
        <v>2.8</v>
      </c>
      <c r="I2274" s="237">
        <v>1.79</v>
      </c>
      <c r="J2274" s="249">
        <v>5.01</v>
      </c>
    </row>
    <row r="2275" spans="1:10" ht="25.5" x14ac:dyDescent="0.2">
      <c r="A2275" s="250" t="s">
        <v>917</v>
      </c>
      <c r="B2275" s="230" t="s">
        <v>2317</v>
      </c>
      <c r="C2275" s="230" t="s">
        <v>21</v>
      </c>
      <c r="D2275" s="230" t="s">
        <v>2318</v>
      </c>
      <c r="E2275" s="238" t="s">
        <v>920</v>
      </c>
      <c r="F2275" s="238"/>
      <c r="G2275" s="230" t="s">
        <v>102</v>
      </c>
      <c r="H2275" s="239">
        <v>1.18</v>
      </c>
      <c r="I2275" s="240">
        <v>90</v>
      </c>
      <c r="J2275" s="251">
        <v>106.2</v>
      </c>
    </row>
    <row r="2276" spans="1:10" x14ac:dyDescent="0.2">
      <c r="A2276" s="250" t="s">
        <v>917</v>
      </c>
      <c r="B2276" s="230" t="s">
        <v>2319</v>
      </c>
      <c r="C2276" s="230" t="s">
        <v>21</v>
      </c>
      <c r="D2276" s="230" t="s">
        <v>2320</v>
      </c>
      <c r="E2276" s="238" t="s">
        <v>920</v>
      </c>
      <c r="F2276" s="238"/>
      <c r="G2276" s="230" t="s">
        <v>121</v>
      </c>
      <c r="H2276" s="239">
        <v>157.44</v>
      </c>
      <c r="I2276" s="240">
        <v>2</v>
      </c>
      <c r="J2276" s="251">
        <v>314.88</v>
      </c>
    </row>
    <row r="2277" spans="1:10" x14ac:dyDescent="0.2">
      <c r="A2277" s="250" t="s">
        <v>917</v>
      </c>
      <c r="B2277" s="230" t="s">
        <v>2321</v>
      </c>
      <c r="C2277" s="230" t="s">
        <v>21</v>
      </c>
      <c r="D2277" s="230" t="s">
        <v>2322</v>
      </c>
      <c r="E2277" s="238" t="s">
        <v>920</v>
      </c>
      <c r="F2277" s="238"/>
      <c r="G2277" s="230" t="s">
        <v>121</v>
      </c>
      <c r="H2277" s="239">
        <v>177.12</v>
      </c>
      <c r="I2277" s="240">
        <v>1.1000000000000001</v>
      </c>
      <c r="J2277" s="251">
        <v>194.83</v>
      </c>
    </row>
    <row r="2278" spans="1:10" ht="25.5" x14ac:dyDescent="0.2">
      <c r="A2278" s="252"/>
      <c r="B2278" s="253"/>
      <c r="C2278" s="253"/>
      <c r="D2278" s="253"/>
      <c r="E2278" s="253" t="s">
        <v>926</v>
      </c>
      <c r="F2278" s="254">
        <v>30.185907734679827</v>
      </c>
      <c r="G2278" s="253" t="s">
        <v>927</v>
      </c>
      <c r="H2278" s="254">
        <v>35.57</v>
      </c>
      <c r="I2278" s="253" t="s">
        <v>928</v>
      </c>
      <c r="J2278" s="255">
        <v>65.760000000000005</v>
      </c>
    </row>
    <row r="2279" spans="1:10" ht="26.25" thickBot="1" x14ac:dyDescent="0.25">
      <c r="A2279" s="252"/>
      <c r="B2279" s="253"/>
      <c r="C2279" s="253"/>
      <c r="D2279" s="253"/>
      <c r="E2279" s="253" t="s">
        <v>929</v>
      </c>
      <c r="F2279" s="254">
        <v>164.82</v>
      </c>
      <c r="G2279" s="253"/>
      <c r="H2279" s="256" t="s">
        <v>930</v>
      </c>
      <c r="I2279" s="256"/>
      <c r="J2279" s="255">
        <v>885.22</v>
      </c>
    </row>
    <row r="2280" spans="1:10" ht="15" thickTop="1" x14ac:dyDescent="0.2">
      <c r="A2280" s="257"/>
      <c r="B2280" s="241"/>
      <c r="C2280" s="241"/>
      <c r="D2280" s="241"/>
      <c r="E2280" s="241"/>
      <c r="F2280" s="241"/>
      <c r="G2280" s="241"/>
      <c r="H2280" s="241"/>
      <c r="I2280" s="241"/>
      <c r="J2280" s="258"/>
    </row>
    <row r="2281" spans="1:10" ht="30" x14ac:dyDescent="0.2">
      <c r="A2281" s="259"/>
      <c r="B2281" s="227" t="s">
        <v>786</v>
      </c>
      <c r="C2281" s="227" t="s">
        <v>787</v>
      </c>
      <c r="D2281" s="227" t="s">
        <v>788</v>
      </c>
      <c r="E2281" s="231" t="s">
        <v>789</v>
      </c>
      <c r="F2281" s="231"/>
      <c r="G2281" s="227" t="s">
        <v>790</v>
      </c>
      <c r="H2281" s="227" t="s">
        <v>791</v>
      </c>
      <c r="I2281" s="227" t="s">
        <v>792</v>
      </c>
      <c r="J2281" s="260" t="s">
        <v>793</v>
      </c>
    </row>
    <row r="2282" spans="1:10" ht="51" x14ac:dyDescent="0.2">
      <c r="A2282" s="261" t="s">
        <v>909</v>
      </c>
      <c r="B2282" s="228" t="s">
        <v>2335</v>
      </c>
      <c r="C2282" s="228" t="s">
        <v>21</v>
      </c>
      <c r="D2282" s="228" t="s">
        <v>2336</v>
      </c>
      <c r="E2282" s="232" t="s">
        <v>934</v>
      </c>
      <c r="F2282" s="232"/>
      <c r="G2282" s="228" t="s">
        <v>102</v>
      </c>
      <c r="H2282" s="233">
        <v>1</v>
      </c>
      <c r="I2282" s="234">
        <v>875.53</v>
      </c>
      <c r="J2282" s="262">
        <v>875.53</v>
      </c>
    </row>
    <row r="2283" spans="1:10" ht="38.25" x14ac:dyDescent="0.2">
      <c r="A2283" s="248" t="s">
        <v>911</v>
      </c>
      <c r="B2283" s="229" t="s">
        <v>2309</v>
      </c>
      <c r="C2283" s="229" t="s">
        <v>21</v>
      </c>
      <c r="D2283" s="229" t="s">
        <v>2310</v>
      </c>
      <c r="E2283" s="235" t="s">
        <v>934</v>
      </c>
      <c r="F2283" s="235"/>
      <c r="G2283" s="229" t="s">
        <v>914</v>
      </c>
      <c r="H2283" s="236">
        <v>3.75</v>
      </c>
      <c r="I2283" s="237">
        <v>21.24</v>
      </c>
      <c r="J2283" s="249">
        <v>79.650000000000006</v>
      </c>
    </row>
    <row r="2284" spans="1:10" ht="51" x14ac:dyDescent="0.2">
      <c r="A2284" s="248" t="s">
        <v>911</v>
      </c>
      <c r="B2284" s="229" t="s">
        <v>2325</v>
      </c>
      <c r="C2284" s="229" t="s">
        <v>21</v>
      </c>
      <c r="D2284" s="229" t="s">
        <v>2326</v>
      </c>
      <c r="E2284" s="235" t="s">
        <v>1208</v>
      </c>
      <c r="F2284" s="235"/>
      <c r="G2284" s="229" t="s">
        <v>1397</v>
      </c>
      <c r="H2284" s="236">
        <v>0.87</v>
      </c>
      <c r="I2284" s="237">
        <v>2.1800000000000002</v>
      </c>
      <c r="J2284" s="249">
        <v>1.89</v>
      </c>
    </row>
    <row r="2285" spans="1:10" ht="51" x14ac:dyDescent="0.2">
      <c r="A2285" s="248" t="s">
        <v>911</v>
      </c>
      <c r="B2285" s="229" t="s">
        <v>2327</v>
      </c>
      <c r="C2285" s="229" t="s">
        <v>21</v>
      </c>
      <c r="D2285" s="229" t="s">
        <v>2328</v>
      </c>
      <c r="E2285" s="235" t="s">
        <v>1208</v>
      </c>
      <c r="F2285" s="235"/>
      <c r="G2285" s="229" t="s">
        <v>1400</v>
      </c>
      <c r="H2285" s="236">
        <v>2.88</v>
      </c>
      <c r="I2285" s="237">
        <v>0.43</v>
      </c>
      <c r="J2285" s="249">
        <v>1.23</v>
      </c>
    </row>
    <row r="2286" spans="1:10" ht="38.25" x14ac:dyDescent="0.2">
      <c r="A2286" s="250" t="s">
        <v>917</v>
      </c>
      <c r="B2286" s="230" t="s">
        <v>1479</v>
      </c>
      <c r="C2286" s="230" t="s">
        <v>21</v>
      </c>
      <c r="D2286" s="230" t="s">
        <v>1480</v>
      </c>
      <c r="E2286" s="238" t="s">
        <v>920</v>
      </c>
      <c r="F2286" s="238"/>
      <c r="G2286" s="230" t="s">
        <v>812</v>
      </c>
      <c r="H2286" s="239">
        <v>19.440000000000001</v>
      </c>
      <c r="I2286" s="240">
        <v>8.2799999999999994</v>
      </c>
      <c r="J2286" s="251">
        <v>160.96</v>
      </c>
    </row>
    <row r="2287" spans="1:10" ht="25.5" x14ac:dyDescent="0.2">
      <c r="A2287" s="250" t="s">
        <v>917</v>
      </c>
      <c r="B2287" s="230" t="s">
        <v>2317</v>
      </c>
      <c r="C2287" s="230" t="s">
        <v>21</v>
      </c>
      <c r="D2287" s="230" t="s">
        <v>2318</v>
      </c>
      <c r="E2287" s="238" t="s">
        <v>920</v>
      </c>
      <c r="F2287" s="238"/>
      <c r="G2287" s="230" t="s">
        <v>102</v>
      </c>
      <c r="H2287" s="239">
        <v>1.08</v>
      </c>
      <c r="I2287" s="240">
        <v>90</v>
      </c>
      <c r="J2287" s="251">
        <v>97.2</v>
      </c>
    </row>
    <row r="2288" spans="1:10" x14ac:dyDescent="0.2">
      <c r="A2288" s="250" t="s">
        <v>917</v>
      </c>
      <c r="B2288" s="230" t="s">
        <v>2321</v>
      </c>
      <c r="C2288" s="230" t="s">
        <v>21</v>
      </c>
      <c r="D2288" s="230" t="s">
        <v>2322</v>
      </c>
      <c r="E2288" s="238" t="s">
        <v>920</v>
      </c>
      <c r="F2288" s="238"/>
      <c r="G2288" s="230" t="s">
        <v>121</v>
      </c>
      <c r="H2288" s="239">
        <v>486</v>
      </c>
      <c r="I2288" s="240">
        <v>1.1000000000000001</v>
      </c>
      <c r="J2288" s="251">
        <v>534.6</v>
      </c>
    </row>
    <row r="2289" spans="1:10" ht="25.5" x14ac:dyDescent="0.2">
      <c r="A2289" s="252"/>
      <c r="B2289" s="253"/>
      <c r="C2289" s="253"/>
      <c r="D2289" s="253"/>
      <c r="E2289" s="253" t="s">
        <v>926</v>
      </c>
      <c r="F2289" s="254">
        <v>25.834289648840947</v>
      </c>
      <c r="G2289" s="253" t="s">
        <v>927</v>
      </c>
      <c r="H2289" s="254">
        <v>30.45</v>
      </c>
      <c r="I2289" s="253" t="s">
        <v>928</v>
      </c>
      <c r="J2289" s="255">
        <v>56.28</v>
      </c>
    </row>
    <row r="2290" spans="1:10" ht="26.25" thickBot="1" x14ac:dyDescent="0.25">
      <c r="A2290" s="252"/>
      <c r="B2290" s="253"/>
      <c r="C2290" s="253"/>
      <c r="D2290" s="253"/>
      <c r="E2290" s="253" t="s">
        <v>929</v>
      </c>
      <c r="F2290" s="254">
        <v>200.32</v>
      </c>
      <c r="G2290" s="253"/>
      <c r="H2290" s="256" t="s">
        <v>930</v>
      </c>
      <c r="I2290" s="256"/>
      <c r="J2290" s="255">
        <v>1075.8499999999999</v>
      </c>
    </row>
    <row r="2291" spans="1:10" ht="15" thickTop="1" x14ac:dyDescent="0.2">
      <c r="A2291" s="257"/>
      <c r="B2291" s="241"/>
      <c r="C2291" s="241"/>
      <c r="D2291" s="241"/>
      <c r="E2291" s="241"/>
      <c r="F2291" s="241"/>
      <c r="G2291" s="241"/>
      <c r="H2291" s="241"/>
      <c r="I2291" s="241"/>
      <c r="J2291" s="258"/>
    </row>
    <row r="2292" spans="1:10" ht="30" x14ac:dyDescent="0.2">
      <c r="A2292" s="259"/>
      <c r="B2292" s="227" t="s">
        <v>786</v>
      </c>
      <c r="C2292" s="227" t="s">
        <v>787</v>
      </c>
      <c r="D2292" s="227" t="s">
        <v>788</v>
      </c>
      <c r="E2292" s="231" t="s">
        <v>789</v>
      </c>
      <c r="F2292" s="231"/>
      <c r="G2292" s="227" t="s">
        <v>790</v>
      </c>
      <c r="H2292" s="227" t="s">
        <v>791</v>
      </c>
      <c r="I2292" s="227" t="s">
        <v>792</v>
      </c>
      <c r="J2292" s="260" t="s">
        <v>793</v>
      </c>
    </row>
    <row r="2293" spans="1:10" ht="38.25" x14ac:dyDescent="0.2">
      <c r="A2293" s="261" t="s">
        <v>909</v>
      </c>
      <c r="B2293" s="228" t="s">
        <v>2337</v>
      </c>
      <c r="C2293" s="228" t="s">
        <v>21</v>
      </c>
      <c r="D2293" s="228" t="s">
        <v>2338</v>
      </c>
      <c r="E2293" s="232" t="s">
        <v>934</v>
      </c>
      <c r="F2293" s="232"/>
      <c r="G2293" s="228" t="s">
        <v>102</v>
      </c>
      <c r="H2293" s="233">
        <v>1</v>
      </c>
      <c r="I2293" s="234">
        <v>842.84</v>
      </c>
      <c r="J2293" s="262">
        <v>842.84</v>
      </c>
    </row>
    <row r="2294" spans="1:10" ht="38.25" x14ac:dyDescent="0.2">
      <c r="A2294" s="248" t="s">
        <v>911</v>
      </c>
      <c r="B2294" s="229" t="s">
        <v>2309</v>
      </c>
      <c r="C2294" s="229" t="s">
        <v>21</v>
      </c>
      <c r="D2294" s="229" t="s">
        <v>2310</v>
      </c>
      <c r="E2294" s="235" t="s">
        <v>934</v>
      </c>
      <c r="F2294" s="235"/>
      <c r="G2294" s="229" t="s">
        <v>914</v>
      </c>
      <c r="H2294" s="236">
        <v>4.42</v>
      </c>
      <c r="I2294" s="237">
        <v>21.24</v>
      </c>
      <c r="J2294" s="249">
        <v>93.88</v>
      </c>
    </row>
    <row r="2295" spans="1:10" ht="51" x14ac:dyDescent="0.2">
      <c r="A2295" s="248" t="s">
        <v>911</v>
      </c>
      <c r="B2295" s="229" t="s">
        <v>2325</v>
      </c>
      <c r="C2295" s="229" t="s">
        <v>21</v>
      </c>
      <c r="D2295" s="229" t="s">
        <v>2326</v>
      </c>
      <c r="E2295" s="235" t="s">
        <v>1208</v>
      </c>
      <c r="F2295" s="235"/>
      <c r="G2295" s="229" t="s">
        <v>1397</v>
      </c>
      <c r="H2295" s="236">
        <v>1.03</v>
      </c>
      <c r="I2295" s="237">
        <v>2.1800000000000002</v>
      </c>
      <c r="J2295" s="249">
        <v>2.2400000000000002</v>
      </c>
    </row>
    <row r="2296" spans="1:10" ht="51" x14ac:dyDescent="0.2">
      <c r="A2296" s="248" t="s">
        <v>911</v>
      </c>
      <c r="B2296" s="229" t="s">
        <v>2327</v>
      </c>
      <c r="C2296" s="229" t="s">
        <v>21</v>
      </c>
      <c r="D2296" s="229" t="s">
        <v>2328</v>
      </c>
      <c r="E2296" s="235" t="s">
        <v>1208</v>
      </c>
      <c r="F2296" s="235"/>
      <c r="G2296" s="229" t="s">
        <v>1400</v>
      </c>
      <c r="H2296" s="236">
        <v>3.39</v>
      </c>
      <c r="I2296" s="237">
        <v>0.43</v>
      </c>
      <c r="J2296" s="249">
        <v>1.45</v>
      </c>
    </row>
    <row r="2297" spans="1:10" ht="25.5" x14ac:dyDescent="0.2">
      <c r="A2297" s="250" t="s">
        <v>917</v>
      </c>
      <c r="B2297" s="230" t="s">
        <v>2317</v>
      </c>
      <c r="C2297" s="230" t="s">
        <v>21</v>
      </c>
      <c r="D2297" s="230" t="s">
        <v>2318</v>
      </c>
      <c r="E2297" s="238" t="s">
        <v>920</v>
      </c>
      <c r="F2297" s="238"/>
      <c r="G2297" s="230" t="s">
        <v>102</v>
      </c>
      <c r="H2297" s="239">
        <v>1.27</v>
      </c>
      <c r="I2297" s="240">
        <v>90</v>
      </c>
      <c r="J2297" s="251">
        <v>114.3</v>
      </c>
    </row>
    <row r="2298" spans="1:10" x14ac:dyDescent="0.2">
      <c r="A2298" s="250" t="s">
        <v>917</v>
      </c>
      <c r="B2298" s="230" t="s">
        <v>2321</v>
      </c>
      <c r="C2298" s="230" t="s">
        <v>21</v>
      </c>
      <c r="D2298" s="230" t="s">
        <v>2322</v>
      </c>
      <c r="E2298" s="238" t="s">
        <v>920</v>
      </c>
      <c r="F2298" s="238"/>
      <c r="G2298" s="230" t="s">
        <v>121</v>
      </c>
      <c r="H2298" s="239">
        <v>573.61</v>
      </c>
      <c r="I2298" s="240">
        <v>1.1000000000000001</v>
      </c>
      <c r="J2298" s="251">
        <v>630.97</v>
      </c>
    </row>
    <row r="2299" spans="1:10" ht="25.5" x14ac:dyDescent="0.2">
      <c r="A2299" s="252"/>
      <c r="B2299" s="253"/>
      <c r="C2299" s="253"/>
      <c r="D2299" s="253"/>
      <c r="E2299" s="253" t="s">
        <v>926</v>
      </c>
      <c r="F2299" s="254">
        <v>30.452145971999084</v>
      </c>
      <c r="G2299" s="253" t="s">
        <v>927</v>
      </c>
      <c r="H2299" s="254">
        <v>35.89</v>
      </c>
      <c r="I2299" s="253" t="s">
        <v>928</v>
      </c>
      <c r="J2299" s="255">
        <v>66.34</v>
      </c>
    </row>
    <row r="2300" spans="1:10" ht="26.25" thickBot="1" x14ac:dyDescent="0.25">
      <c r="A2300" s="252"/>
      <c r="B2300" s="253"/>
      <c r="C2300" s="253"/>
      <c r="D2300" s="253"/>
      <c r="E2300" s="253" t="s">
        <v>929</v>
      </c>
      <c r="F2300" s="254">
        <v>192.84</v>
      </c>
      <c r="G2300" s="253"/>
      <c r="H2300" s="256" t="s">
        <v>930</v>
      </c>
      <c r="I2300" s="256"/>
      <c r="J2300" s="255">
        <v>1035.68</v>
      </c>
    </row>
    <row r="2301" spans="1:10" ht="15" thickTop="1" x14ac:dyDescent="0.2">
      <c r="A2301" s="257"/>
      <c r="B2301" s="241"/>
      <c r="C2301" s="241"/>
      <c r="D2301" s="241"/>
      <c r="E2301" s="241"/>
      <c r="F2301" s="241"/>
      <c r="G2301" s="241"/>
      <c r="H2301" s="241"/>
      <c r="I2301" s="241"/>
      <c r="J2301" s="258"/>
    </row>
    <row r="2302" spans="1:10" ht="30" x14ac:dyDescent="0.2">
      <c r="A2302" s="259"/>
      <c r="B2302" s="227" t="s">
        <v>786</v>
      </c>
      <c r="C2302" s="227" t="s">
        <v>787</v>
      </c>
      <c r="D2302" s="227" t="s">
        <v>788</v>
      </c>
      <c r="E2302" s="231" t="s">
        <v>789</v>
      </c>
      <c r="F2302" s="231"/>
      <c r="G2302" s="227" t="s">
        <v>790</v>
      </c>
      <c r="H2302" s="227" t="s">
        <v>791</v>
      </c>
      <c r="I2302" s="227" t="s">
        <v>792</v>
      </c>
      <c r="J2302" s="260" t="s">
        <v>793</v>
      </c>
    </row>
    <row r="2303" spans="1:10" ht="25.5" x14ac:dyDescent="0.2">
      <c r="A2303" s="261" t="s">
        <v>909</v>
      </c>
      <c r="B2303" s="228" t="s">
        <v>1549</v>
      </c>
      <c r="C2303" s="228" t="s">
        <v>21</v>
      </c>
      <c r="D2303" s="228" t="s">
        <v>1550</v>
      </c>
      <c r="E2303" s="232" t="s">
        <v>934</v>
      </c>
      <c r="F2303" s="232"/>
      <c r="G2303" s="228" t="s">
        <v>102</v>
      </c>
      <c r="H2303" s="233">
        <v>1</v>
      </c>
      <c r="I2303" s="234">
        <v>808.71</v>
      </c>
      <c r="J2303" s="262">
        <v>808.71</v>
      </c>
    </row>
    <row r="2304" spans="1:10" ht="25.5" x14ac:dyDescent="0.2">
      <c r="A2304" s="248" t="s">
        <v>911</v>
      </c>
      <c r="B2304" s="229" t="s">
        <v>939</v>
      </c>
      <c r="C2304" s="229" t="s">
        <v>21</v>
      </c>
      <c r="D2304" s="229" t="s">
        <v>916</v>
      </c>
      <c r="E2304" s="235" t="s">
        <v>934</v>
      </c>
      <c r="F2304" s="235"/>
      <c r="G2304" s="229" t="s">
        <v>914</v>
      </c>
      <c r="H2304" s="236">
        <v>8.57</v>
      </c>
      <c r="I2304" s="237">
        <v>21.14</v>
      </c>
      <c r="J2304" s="249">
        <v>181.16</v>
      </c>
    </row>
    <row r="2305" spans="1:10" ht="25.5" x14ac:dyDescent="0.2">
      <c r="A2305" s="250" t="s">
        <v>917</v>
      </c>
      <c r="B2305" s="230" t="s">
        <v>2317</v>
      </c>
      <c r="C2305" s="230" t="s">
        <v>21</v>
      </c>
      <c r="D2305" s="230" t="s">
        <v>2318</v>
      </c>
      <c r="E2305" s="238" t="s">
        <v>920</v>
      </c>
      <c r="F2305" s="238"/>
      <c r="G2305" s="230" t="s">
        <v>102</v>
      </c>
      <c r="H2305" s="239">
        <v>1.07</v>
      </c>
      <c r="I2305" s="240">
        <v>90</v>
      </c>
      <c r="J2305" s="251">
        <v>96.3</v>
      </c>
    </row>
    <row r="2306" spans="1:10" x14ac:dyDescent="0.2">
      <c r="A2306" s="250" t="s">
        <v>917</v>
      </c>
      <c r="B2306" s="230" t="s">
        <v>2321</v>
      </c>
      <c r="C2306" s="230" t="s">
        <v>21</v>
      </c>
      <c r="D2306" s="230" t="s">
        <v>2322</v>
      </c>
      <c r="E2306" s="238" t="s">
        <v>920</v>
      </c>
      <c r="F2306" s="238"/>
      <c r="G2306" s="230" t="s">
        <v>121</v>
      </c>
      <c r="H2306" s="239">
        <v>482.96</v>
      </c>
      <c r="I2306" s="240">
        <v>1.1000000000000001</v>
      </c>
      <c r="J2306" s="251">
        <v>531.25</v>
      </c>
    </row>
    <row r="2307" spans="1:10" ht="25.5" x14ac:dyDescent="0.2">
      <c r="A2307" s="252"/>
      <c r="B2307" s="253"/>
      <c r="C2307" s="253"/>
      <c r="D2307" s="253"/>
      <c r="E2307" s="253" t="s">
        <v>926</v>
      </c>
      <c r="F2307" s="254">
        <v>54.679825568051413</v>
      </c>
      <c r="G2307" s="253" t="s">
        <v>927</v>
      </c>
      <c r="H2307" s="254">
        <v>64.44</v>
      </c>
      <c r="I2307" s="253" t="s">
        <v>928</v>
      </c>
      <c r="J2307" s="255">
        <v>119.12</v>
      </c>
    </row>
    <row r="2308" spans="1:10" ht="26.25" thickBot="1" x14ac:dyDescent="0.25">
      <c r="A2308" s="252"/>
      <c r="B2308" s="253"/>
      <c r="C2308" s="253"/>
      <c r="D2308" s="253"/>
      <c r="E2308" s="253" t="s">
        <v>929</v>
      </c>
      <c r="F2308" s="254">
        <v>185.03</v>
      </c>
      <c r="G2308" s="253"/>
      <c r="H2308" s="256" t="s">
        <v>930</v>
      </c>
      <c r="I2308" s="256"/>
      <c r="J2308" s="255">
        <v>993.74</v>
      </c>
    </row>
    <row r="2309" spans="1:10" ht="15" thickTop="1" x14ac:dyDescent="0.2">
      <c r="A2309" s="257"/>
      <c r="B2309" s="241"/>
      <c r="C2309" s="241"/>
      <c r="D2309" s="241"/>
      <c r="E2309" s="241"/>
      <c r="F2309" s="241"/>
      <c r="G2309" s="241"/>
      <c r="H2309" s="241"/>
      <c r="I2309" s="241"/>
      <c r="J2309" s="258"/>
    </row>
    <row r="2310" spans="1:10" ht="30" x14ac:dyDescent="0.2">
      <c r="A2310" s="259"/>
      <c r="B2310" s="227" t="s">
        <v>786</v>
      </c>
      <c r="C2310" s="227" t="s">
        <v>787</v>
      </c>
      <c r="D2310" s="227" t="s">
        <v>788</v>
      </c>
      <c r="E2310" s="231" t="s">
        <v>789</v>
      </c>
      <c r="F2310" s="231"/>
      <c r="G2310" s="227" t="s">
        <v>790</v>
      </c>
      <c r="H2310" s="227" t="s">
        <v>791</v>
      </c>
      <c r="I2310" s="227" t="s">
        <v>792</v>
      </c>
      <c r="J2310" s="260" t="s">
        <v>793</v>
      </c>
    </row>
    <row r="2311" spans="1:10" ht="51" x14ac:dyDescent="0.2">
      <c r="A2311" s="261" t="s">
        <v>909</v>
      </c>
      <c r="B2311" s="228" t="s">
        <v>2339</v>
      </c>
      <c r="C2311" s="228" t="s">
        <v>21</v>
      </c>
      <c r="D2311" s="228" t="s">
        <v>2340</v>
      </c>
      <c r="E2311" s="232" t="s">
        <v>934</v>
      </c>
      <c r="F2311" s="232"/>
      <c r="G2311" s="228" t="s">
        <v>102</v>
      </c>
      <c r="H2311" s="233">
        <v>1</v>
      </c>
      <c r="I2311" s="234">
        <v>573.29</v>
      </c>
      <c r="J2311" s="262">
        <v>573.29</v>
      </c>
    </row>
    <row r="2312" spans="1:10" ht="38.25" x14ac:dyDescent="0.2">
      <c r="A2312" s="248" t="s">
        <v>911</v>
      </c>
      <c r="B2312" s="229" t="s">
        <v>2309</v>
      </c>
      <c r="C2312" s="229" t="s">
        <v>21</v>
      </c>
      <c r="D2312" s="229" t="s">
        <v>2310</v>
      </c>
      <c r="E2312" s="235" t="s">
        <v>934</v>
      </c>
      <c r="F2312" s="235"/>
      <c r="G2312" s="229" t="s">
        <v>914</v>
      </c>
      <c r="H2312" s="236">
        <v>4.6399999999999997</v>
      </c>
      <c r="I2312" s="237">
        <v>21.24</v>
      </c>
      <c r="J2312" s="249">
        <v>98.55</v>
      </c>
    </row>
    <row r="2313" spans="1:10" ht="51" x14ac:dyDescent="0.2">
      <c r="A2313" s="248" t="s">
        <v>911</v>
      </c>
      <c r="B2313" s="229" t="s">
        <v>2325</v>
      </c>
      <c r="C2313" s="229" t="s">
        <v>21</v>
      </c>
      <c r="D2313" s="229" t="s">
        <v>2326</v>
      </c>
      <c r="E2313" s="235" t="s">
        <v>1208</v>
      </c>
      <c r="F2313" s="235"/>
      <c r="G2313" s="229" t="s">
        <v>1397</v>
      </c>
      <c r="H2313" s="236">
        <v>1.08</v>
      </c>
      <c r="I2313" s="237">
        <v>2.1800000000000002</v>
      </c>
      <c r="J2313" s="249">
        <v>2.35</v>
      </c>
    </row>
    <row r="2314" spans="1:10" ht="51" x14ac:dyDescent="0.2">
      <c r="A2314" s="248" t="s">
        <v>911</v>
      </c>
      <c r="B2314" s="229" t="s">
        <v>2327</v>
      </c>
      <c r="C2314" s="229" t="s">
        <v>21</v>
      </c>
      <c r="D2314" s="229" t="s">
        <v>2328</v>
      </c>
      <c r="E2314" s="235" t="s">
        <v>1208</v>
      </c>
      <c r="F2314" s="235"/>
      <c r="G2314" s="229" t="s">
        <v>1400</v>
      </c>
      <c r="H2314" s="236">
        <v>3.56</v>
      </c>
      <c r="I2314" s="237">
        <v>0.43</v>
      </c>
      <c r="J2314" s="249">
        <v>1.53</v>
      </c>
    </row>
    <row r="2315" spans="1:10" ht="25.5" x14ac:dyDescent="0.2">
      <c r="A2315" s="250" t="s">
        <v>917</v>
      </c>
      <c r="B2315" s="230" t="s">
        <v>2341</v>
      </c>
      <c r="C2315" s="230" t="s">
        <v>21</v>
      </c>
      <c r="D2315" s="230" t="s">
        <v>2342</v>
      </c>
      <c r="E2315" s="238" t="s">
        <v>920</v>
      </c>
      <c r="F2315" s="238"/>
      <c r="G2315" s="230" t="s">
        <v>102</v>
      </c>
      <c r="H2315" s="239">
        <v>1.02</v>
      </c>
      <c r="I2315" s="240">
        <v>91.17</v>
      </c>
      <c r="J2315" s="251">
        <v>92.99</v>
      </c>
    </row>
    <row r="2316" spans="1:10" x14ac:dyDescent="0.2">
      <c r="A2316" s="250" t="s">
        <v>917</v>
      </c>
      <c r="B2316" s="230" t="s">
        <v>2321</v>
      </c>
      <c r="C2316" s="230" t="s">
        <v>21</v>
      </c>
      <c r="D2316" s="230" t="s">
        <v>2322</v>
      </c>
      <c r="E2316" s="238" t="s">
        <v>920</v>
      </c>
      <c r="F2316" s="238"/>
      <c r="G2316" s="230" t="s">
        <v>121</v>
      </c>
      <c r="H2316" s="239">
        <v>343.52</v>
      </c>
      <c r="I2316" s="240">
        <v>1.1000000000000001</v>
      </c>
      <c r="J2316" s="251">
        <v>377.87</v>
      </c>
    </row>
    <row r="2317" spans="1:10" ht="25.5" x14ac:dyDescent="0.2">
      <c r="A2317" s="252"/>
      <c r="B2317" s="253"/>
      <c r="C2317" s="253"/>
      <c r="D2317" s="253"/>
      <c r="E2317" s="253" t="s">
        <v>926</v>
      </c>
      <c r="F2317" s="254">
        <v>31.966949736056918</v>
      </c>
      <c r="G2317" s="253" t="s">
        <v>927</v>
      </c>
      <c r="H2317" s="254">
        <v>37.67</v>
      </c>
      <c r="I2317" s="253" t="s">
        <v>928</v>
      </c>
      <c r="J2317" s="255">
        <v>69.64</v>
      </c>
    </row>
    <row r="2318" spans="1:10" ht="26.25" thickBot="1" x14ac:dyDescent="0.25">
      <c r="A2318" s="252"/>
      <c r="B2318" s="253"/>
      <c r="C2318" s="253"/>
      <c r="D2318" s="253"/>
      <c r="E2318" s="253" t="s">
        <v>929</v>
      </c>
      <c r="F2318" s="254">
        <v>131.16</v>
      </c>
      <c r="G2318" s="253"/>
      <c r="H2318" s="256" t="s">
        <v>930</v>
      </c>
      <c r="I2318" s="256"/>
      <c r="J2318" s="255">
        <v>704.45</v>
      </c>
    </row>
    <row r="2319" spans="1:10" ht="15" thickTop="1" x14ac:dyDescent="0.2">
      <c r="A2319" s="257"/>
      <c r="B2319" s="241"/>
      <c r="C2319" s="241"/>
      <c r="D2319" s="241"/>
      <c r="E2319" s="241"/>
      <c r="F2319" s="241"/>
      <c r="G2319" s="241"/>
      <c r="H2319" s="241"/>
      <c r="I2319" s="241"/>
      <c r="J2319" s="258"/>
    </row>
    <row r="2320" spans="1:10" ht="30" x14ac:dyDescent="0.2">
      <c r="A2320" s="259"/>
      <c r="B2320" s="227" t="s">
        <v>786</v>
      </c>
      <c r="C2320" s="227" t="s">
        <v>787</v>
      </c>
      <c r="D2320" s="227" t="s">
        <v>788</v>
      </c>
      <c r="E2320" s="231" t="s">
        <v>789</v>
      </c>
      <c r="F2320" s="231"/>
      <c r="G2320" s="227" t="s">
        <v>790</v>
      </c>
      <c r="H2320" s="227" t="s">
        <v>791</v>
      </c>
      <c r="I2320" s="227" t="s">
        <v>792</v>
      </c>
      <c r="J2320" s="260" t="s">
        <v>793</v>
      </c>
    </row>
    <row r="2321" spans="1:10" ht="25.5" x14ac:dyDescent="0.2">
      <c r="A2321" s="261" t="s">
        <v>909</v>
      </c>
      <c r="B2321" s="228" t="s">
        <v>1493</v>
      </c>
      <c r="C2321" s="228" t="s">
        <v>21</v>
      </c>
      <c r="D2321" s="228" t="s">
        <v>1494</v>
      </c>
      <c r="E2321" s="232" t="s">
        <v>934</v>
      </c>
      <c r="F2321" s="232"/>
      <c r="G2321" s="228" t="s">
        <v>914</v>
      </c>
      <c r="H2321" s="233">
        <v>1</v>
      </c>
      <c r="I2321" s="234">
        <v>26.41</v>
      </c>
      <c r="J2321" s="262">
        <v>26.41</v>
      </c>
    </row>
    <row r="2322" spans="1:10" ht="25.5" x14ac:dyDescent="0.2">
      <c r="A2322" s="248" t="s">
        <v>911</v>
      </c>
      <c r="B2322" s="229" t="s">
        <v>2343</v>
      </c>
      <c r="C2322" s="229" t="s">
        <v>21</v>
      </c>
      <c r="D2322" s="229" t="s">
        <v>2344</v>
      </c>
      <c r="E2322" s="235" t="s">
        <v>934</v>
      </c>
      <c r="F2322" s="235"/>
      <c r="G2322" s="229" t="s">
        <v>914</v>
      </c>
      <c r="H2322" s="236">
        <v>1</v>
      </c>
      <c r="I2322" s="237">
        <v>0.22</v>
      </c>
      <c r="J2322" s="249">
        <v>0.22</v>
      </c>
    </row>
    <row r="2323" spans="1:10" x14ac:dyDescent="0.2">
      <c r="A2323" s="250" t="s">
        <v>917</v>
      </c>
      <c r="B2323" s="230" t="s">
        <v>2345</v>
      </c>
      <c r="C2323" s="230" t="s">
        <v>21</v>
      </c>
      <c r="D2323" s="230" t="s">
        <v>2346</v>
      </c>
      <c r="E2323" s="238" t="s">
        <v>1186</v>
      </c>
      <c r="F2323" s="238"/>
      <c r="G2323" s="230" t="s">
        <v>914</v>
      </c>
      <c r="H2323" s="239">
        <v>1</v>
      </c>
      <c r="I2323" s="240">
        <v>18.78</v>
      </c>
      <c r="J2323" s="251">
        <v>18.78</v>
      </c>
    </row>
    <row r="2324" spans="1:10" ht="25.5" x14ac:dyDescent="0.2">
      <c r="A2324" s="250" t="s">
        <v>917</v>
      </c>
      <c r="B2324" s="230" t="s">
        <v>2232</v>
      </c>
      <c r="C2324" s="230" t="s">
        <v>21</v>
      </c>
      <c r="D2324" s="230" t="s">
        <v>2233</v>
      </c>
      <c r="E2324" s="238" t="s">
        <v>2005</v>
      </c>
      <c r="F2324" s="238"/>
      <c r="G2324" s="230" t="s">
        <v>914</v>
      </c>
      <c r="H2324" s="239">
        <v>1</v>
      </c>
      <c r="I2324" s="240">
        <v>3.18</v>
      </c>
      <c r="J2324" s="251">
        <v>3.18</v>
      </c>
    </row>
    <row r="2325" spans="1:10" ht="25.5" x14ac:dyDescent="0.2">
      <c r="A2325" s="250" t="s">
        <v>917</v>
      </c>
      <c r="B2325" s="230" t="s">
        <v>2234</v>
      </c>
      <c r="C2325" s="230" t="s">
        <v>21</v>
      </c>
      <c r="D2325" s="230" t="s">
        <v>2235</v>
      </c>
      <c r="E2325" s="238" t="s">
        <v>1382</v>
      </c>
      <c r="F2325" s="238"/>
      <c r="G2325" s="230" t="s">
        <v>914</v>
      </c>
      <c r="H2325" s="239">
        <v>1</v>
      </c>
      <c r="I2325" s="240">
        <v>1.02</v>
      </c>
      <c r="J2325" s="251">
        <v>1.02</v>
      </c>
    </row>
    <row r="2326" spans="1:10" ht="25.5" x14ac:dyDescent="0.2">
      <c r="A2326" s="250" t="s">
        <v>917</v>
      </c>
      <c r="B2326" s="230" t="s">
        <v>2236</v>
      </c>
      <c r="C2326" s="230" t="s">
        <v>21</v>
      </c>
      <c r="D2326" s="230" t="s">
        <v>2237</v>
      </c>
      <c r="E2326" s="238" t="s">
        <v>2005</v>
      </c>
      <c r="F2326" s="238"/>
      <c r="G2326" s="230" t="s">
        <v>914</v>
      </c>
      <c r="H2326" s="239">
        <v>1</v>
      </c>
      <c r="I2326" s="240">
        <v>1.1399999999999999</v>
      </c>
      <c r="J2326" s="251">
        <v>1.1399999999999999</v>
      </c>
    </row>
    <row r="2327" spans="1:10" ht="25.5" x14ac:dyDescent="0.2">
      <c r="A2327" s="250" t="s">
        <v>917</v>
      </c>
      <c r="B2327" s="230" t="s">
        <v>2238</v>
      </c>
      <c r="C2327" s="230" t="s">
        <v>21</v>
      </c>
      <c r="D2327" s="230" t="s">
        <v>2239</v>
      </c>
      <c r="E2327" s="238" t="s">
        <v>2240</v>
      </c>
      <c r="F2327" s="238"/>
      <c r="G2327" s="230" t="s">
        <v>914</v>
      </c>
      <c r="H2327" s="239">
        <v>1</v>
      </c>
      <c r="I2327" s="240">
        <v>0.06</v>
      </c>
      <c r="J2327" s="251">
        <v>0.06</v>
      </c>
    </row>
    <row r="2328" spans="1:10" ht="25.5" x14ac:dyDescent="0.2">
      <c r="A2328" s="250" t="s">
        <v>917</v>
      </c>
      <c r="B2328" s="230" t="s">
        <v>2241</v>
      </c>
      <c r="C2328" s="230" t="s">
        <v>21</v>
      </c>
      <c r="D2328" s="230" t="s">
        <v>2242</v>
      </c>
      <c r="E2328" s="238" t="s">
        <v>1193</v>
      </c>
      <c r="F2328" s="238"/>
      <c r="G2328" s="230" t="s">
        <v>914</v>
      </c>
      <c r="H2328" s="239">
        <v>1</v>
      </c>
      <c r="I2328" s="240">
        <v>0.84</v>
      </c>
      <c r="J2328" s="251">
        <v>0.84</v>
      </c>
    </row>
    <row r="2329" spans="1:10" ht="25.5" x14ac:dyDescent="0.2">
      <c r="A2329" s="250" t="s">
        <v>917</v>
      </c>
      <c r="B2329" s="230" t="s">
        <v>2243</v>
      </c>
      <c r="C2329" s="230" t="s">
        <v>21</v>
      </c>
      <c r="D2329" s="230" t="s">
        <v>2244</v>
      </c>
      <c r="E2329" s="238" t="s">
        <v>1193</v>
      </c>
      <c r="F2329" s="238"/>
      <c r="G2329" s="230" t="s">
        <v>914</v>
      </c>
      <c r="H2329" s="239">
        <v>1</v>
      </c>
      <c r="I2329" s="240">
        <v>1.17</v>
      </c>
      <c r="J2329" s="251">
        <v>1.17</v>
      </c>
    </row>
    <row r="2330" spans="1:10" ht="25.5" x14ac:dyDescent="0.2">
      <c r="A2330" s="252"/>
      <c r="B2330" s="253"/>
      <c r="C2330" s="253"/>
      <c r="D2330" s="253"/>
      <c r="E2330" s="253" t="s">
        <v>926</v>
      </c>
      <c r="F2330" s="254">
        <v>8.7215974000000003</v>
      </c>
      <c r="G2330" s="253" t="s">
        <v>927</v>
      </c>
      <c r="H2330" s="254">
        <v>10.28</v>
      </c>
      <c r="I2330" s="253" t="s">
        <v>928</v>
      </c>
      <c r="J2330" s="255">
        <v>19</v>
      </c>
    </row>
    <row r="2331" spans="1:10" ht="26.25" thickBot="1" x14ac:dyDescent="0.25">
      <c r="A2331" s="252"/>
      <c r="B2331" s="253"/>
      <c r="C2331" s="253"/>
      <c r="D2331" s="253"/>
      <c r="E2331" s="253" t="s">
        <v>929</v>
      </c>
      <c r="F2331" s="254">
        <v>6.04</v>
      </c>
      <c r="G2331" s="253"/>
      <c r="H2331" s="256" t="s">
        <v>930</v>
      </c>
      <c r="I2331" s="256"/>
      <c r="J2331" s="255">
        <v>32.450000000000003</v>
      </c>
    </row>
    <row r="2332" spans="1:10" ht="15" thickTop="1" x14ac:dyDescent="0.2">
      <c r="A2332" s="257"/>
      <c r="B2332" s="241"/>
      <c r="C2332" s="241"/>
      <c r="D2332" s="241"/>
      <c r="E2332" s="241"/>
      <c r="F2332" s="241"/>
      <c r="G2332" s="241"/>
      <c r="H2332" s="241"/>
      <c r="I2332" s="241"/>
      <c r="J2332" s="258"/>
    </row>
    <row r="2333" spans="1:10" ht="30" x14ac:dyDescent="0.2">
      <c r="A2333" s="259"/>
      <c r="B2333" s="227" t="s">
        <v>786</v>
      </c>
      <c r="C2333" s="227" t="s">
        <v>787</v>
      </c>
      <c r="D2333" s="227" t="s">
        <v>788</v>
      </c>
      <c r="E2333" s="231" t="s">
        <v>789</v>
      </c>
      <c r="F2333" s="231"/>
      <c r="G2333" s="227" t="s">
        <v>790</v>
      </c>
      <c r="H2333" s="227" t="s">
        <v>791</v>
      </c>
      <c r="I2333" s="227" t="s">
        <v>792</v>
      </c>
      <c r="J2333" s="260" t="s">
        <v>793</v>
      </c>
    </row>
    <row r="2334" spans="1:10" ht="25.5" x14ac:dyDescent="0.2">
      <c r="A2334" s="261" t="s">
        <v>909</v>
      </c>
      <c r="B2334" s="228" t="s">
        <v>1553</v>
      </c>
      <c r="C2334" s="228" t="s">
        <v>4</v>
      </c>
      <c r="D2334" s="228" t="s">
        <v>1494</v>
      </c>
      <c r="E2334" s="232" t="s">
        <v>910</v>
      </c>
      <c r="F2334" s="232"/>
      <c r="G2334" s="228" t="s">
        <v>914</v>
      </c>
      <c r="H2334" s="233">
        <v>1</v>
      </c>
      <c r="I2334" s="234">
        <v>22.69</v>
      </c>
      <c r="J2334" s="262">
        <v>22.69</v>
      </c>
    </row>
    <row r="2335" spans="1:10" ht="25.5" x14ac:dyDescent="0.2">
      <c r="A2335" s="248" t="s">
        <v>911</v>
      </c>
      <c r="B2335" s="229" t="s">
        <v>2148</v>
      </c>
      <c r="C2335" s="229" t="s">
        <v>4</v>
      </c>
      <c r="D2335" s="229" t="s">
        <v>2149</v>
      </c>
      <c r="E2335" s="235" t="s">
        <v>910</v>
      </c>
      <c r="F2335" s="235"/>
      <c r="G2335" s="229" t="s">
        <v>2141</v>
      </c>
      <c r="H2335" s="236">
        <v>1</v>
      </c>
      <c r="I2335" s="237">
        <v>0.15</v>
      </c>
      <c r="J2335" s="249">
        <v>0.15</v>
      </c>
    </row>
    <row r="2336" spans="1:10" ht="25.5" x14ac:dyDescent="0.2">
      <c r="A2336" s="250" t="s">
        <v>917</v>
      </c>
      <c r="B2336" s="230" t="s">
        <v>2261</v>
      </c>
      <c r="C2336" s="230" t="s">
        <v>4</v>
      </c>
      <c r="D2336" s="230" t="s">
        <v>2262</v>
      </c>
      <c r="E2336" s="238" t="s">
        <v>1382</v>
      </c>
      <c r="F2336" s="238"/>
      <c r="G2336" s="230" t="s">
        <v>914</v>
      </c>
      <c r="H2336" s="239">
        <v>1</v>
      </c>
      <c r="I2336" s="240">
        <v>0.91</v>
      </c>
      <c r="J2336" s="251">
        <v>0.91</v>
      </c>
    </row>
    <row r="2337" spans="1:10" ht="25.5" x14ac:dyDescent="0.2">
      <c r="A2337" s="250" t="s">
        <v>917</v>
      </c>
      <c r="B2337" s="230" t="s">
        <v>2267</v>
      </c>
      <c r="C2337" s="230" t="s">
        <v>4</v>
      </c>
      <c r="D2337" s="230" t="s">
        <v>2268</v>
      </c>
      <c r="E2337" s="238" t="s">
        <v>2005</v>
      </c>
      <c r="F2337" s="238"/>
      <c r="G2337" s="230" t="s">
        <v>914</v>
      </c>
      <c r="H2337" s="239">
        <v>1</v>
      </c>
      <c r="I2337" s="240">
        <v>2.83</v>
      </c>
      <c r="J2337" s="251">
        <v>2.83</v>
      </c>
    </row>
    <row r="2338" spans="1:10" ht="25.5" x14ac:dyDescent="0.2">
      <c r="A2338" s="250" t="s">
        <v>917</v>
      </c>
      <c r="B2338" s="230" t="s">
        <v>2263</v>
      </c>
      <c r="C2338" s="230" t="s">
        <v>4</v>
      </c>
      <c r="D2338" s="230" t="s">
        <v>2264</v>
      </c>
      <c r="E2338" s="238" t="s">
        <v>2005</v>
      </c>
      <c r="F2338" s="238"/>
      <c r="G2338" s="230" t="s">
        <v>914</v>
      </c>
      <c r="H2338" s="239">
        <v>1</v>
      </c>
      <c r="I2338" s="240">
        <v>0.81</v>
      </c>
      <c r="J2338" s="251">
        <v>0.81</v>
      </c>
    </row>
    <row r="2339" spans="1:10" ht="25.5" x14ac:dyDescent="0.2">
      <c r="A2339" s="250" t="s">
        <v>917</v>
      </c>
      <c r="B2339" s="230" t="s">
        <v>2270</v>
      </c>
      <c r="C2339" s="230" t="s">
        <v>4</v>
      </c>
      <c r="D2339" s="230" t="s">
        <v>2244</v>
      </c>
      <c r="E2339" s="238" t="s">
        <v>1193</v>
      </c>
      <c r="F2339" s="238"/>
      <c r="G2339" s="230" t="s">
        <v>914</v>
      </c>
      <c r="H2339" s="239">
        <v>1</v>
      </c>
      <c r="I2339" s="240">
        <v>1.0900000000000001</v>
      </c>
      <c r="J2339" s="251">
        <v>1.0900000000000001</v>
      </c>
    </row>
    <row r="2340" spans="1:10" ht="25.5" x14ac:dyDescent="0.2">
      <c r="A2340" s="250" t="s">
        <v>917</v>
      </c>
      <c r="B2340" s="230" t="s">
        <v>2269</v>
      </c>
      <c r="C2340" s="230" t="s">
        <v>4</v>
      </c>
      <c r="D2340" s="230" t="s">
        <v>2242</v>
      </c>
      <c r="E2340" s="238" t="s">
        <v>1193</v>
      </c>
      <c r="F2340" s="238"/>
      <c r="G2340" s="230" t="s">
        <v>914</v>
      </c>
      <c r="H2340" s="239">
        <v>1</v>
      </c>
      <c r="I2340" s="240">
        <v>0.74</v>
      </c>
      <c r="J2340" s="251">
        <v>0.74</v>
      </c>
    </row>
    <row r="2341" spans="1:10" x14ac:dyDescent="0.2">
      <c r="A2341" s="250" t="s">
        <v>917</v>
      </c>
      <c r="B2341" s="230" t="s">
        <v>2150</v>
      </c>
      <c r="C2341" s="230" t="s">
        <v>4</v>
      </c>
      <c r="D2341" s="230" t="s">
        <v>2151</v>
      </c>
      <c r="E2341" s="238" t="s">
        <v>1186</v>
      </c>
      <c r="F2341" s="238"/>
      <c r="G2341" s="230" t="s">
        <v>914</v>
      </c>
      <c r="H2341" s="239">
        <v>1</v>
      </c>
      <c r="I2341" s="240">
        <v>16.100000000000001</v>
      </c>
      <c r="J2341" s="251">
        <v>16.100000000000001</v>
      </c>
    </row>
    <row r="2342" spans="1:10" ht="25.5" x14ac:dyDescent="0.2">
      <c r="A2342" s="250" t="s">
        <v>917</v>
      </c>
      <c r="B2342" s="230" t="s">
        <v>2265</v>
      </c>
      <c r="C2342" s="230" t="s">
        <v>4</v>
      </c>
      <c r="D2342" s="230" t="s">
        <v>2266</v>
      </c>
      <c r="E2342" s="238" t="s">
        <v>2240</v>
      </c>
      <c r="F2342" s="238"/>
      <c r="G2342" s="230" t="s">
        <v>914</v>
      </c>
      <c r="H2342" s="239">
        <v>1</v>
      </c>
      <c r="I2342" s="240">
        <v>0.06</v>
      </c>
      <c r="J2342" s="251">
        <v>0.06</v>
      </c>
    </row>
    <row r="2343" spans="1:10" ht="25.5" x14ac:dyDescent="0.2">
      <c r="A2343" s="252"/>
      <c r="B2343" s="253"/>
      <c r="C2343" s="253"/>
      <c r="D2343" s="253"/>
      <c r="E2343" s="253" t="s">
        <v>926</v>
      </c>
      <c r="F2343" s="254">
        <v>7.4592609999999997</v>
      </c>
      <c r="G2343" s="253" t="s">
        <v>927</v>
      </c>
      <c r="H2343" s="254">
        <v>8.7899999999999991</v>
      </c>
      <c r="I2343" s="253" t="s">
        <v>928</v>
      </c>
      <c r="J2343" s="255">
        <v>16.25</v>
      </c>
    </row>
    <row r="2344" spans="1:10" ht="26.25" thickBot="1" x14ac:dyDescent="0.25">
      <c r="A2344" s="252"/>
      <c r="B2344" s="253"/>
      <c r="C2344" s="253"/>
      <c r="D2344" s="253"/>
      <c r="E2344" s="253" t="s">
        <v>929</v>
      </c>
      <c r="F2344" s="254">
        <v>5.19</v>
      </c>
      <c r="G2344" s="253"/>
      <c r="H2344" s="256" t="s">
        <v>930</v>
      </c>
      <c r="I2344" s="256"/>
      <c r="J2344" s="255">
        <v>27.88</v>
      </c>
    </row>
    <row r="2345" spans="1:10" ht="15" thickTop="1" x14ac:dyDescent="0.2">
      <c r="A2345" s="257"/>
      <c r="B2345" s="241"/>
      <c r="C2345" s="241"/>
      <c r="D2345" s="241"/>
      <c r="E2345" s="241"/>
      <c r="F2345" s="241"/>
      <c r="G2345" s="241"/>
      <c r="H2345" s="241"/>
      <c r="I2345" s="241"/>
      <c r="J2345" s="258"/>
    </row>
    <row r="2346" spans="1:10" ht="30" x14ac:dyDescent="0.2">
      <c r="A2346" s="259"/>
      <c r="B2346" s="227" t="s">
        <v>786</v>
      </c>
      <c r="C2346" s="227" t="s">
        <v>787</v>
      </c>
      <c r="D2346" s="227" t="s">
        <v>788</v>
      </c>
      <c r="E2346" s="231" t="s">
        <v>789</v>
      </c>
      <c r="F2346" s="231"/>
      <c r="G2346" s="227" t="s">
        <v>790</v>
      </c>
      <c r="H2346" s="227" t="s">
        <v>791</v>
      </c>
      <c r="I2346" s="227" t="s">
        <v>792</v>
      </c>
      <c r="J2346" s="260" t="s">
        <v>793</v>
      </c>
    </row>
    <row r="2347" spans="1:10" ht="51" x14ac:dyDescent="0.2">
      <c r="A2347" s="261" t="s">
        <v>909</v>
      </c>
      <c r="B2347" s="228" t="s">
        <v>1473</v>
      </c>
      <c r="C2347" s="228" t="s">
        <v>21</v>
      </c>
      <c r="D2347" s="228" t="s">
        <v>1474</v>
      </c>
      <c r="E2347" s="232" t="s">
        <v>1040</v>
      </c>
      <c r="F2347" s="232"/>
      <c r="G2347" s="228" t="s">
        <v>121</v>
      </c>
      <c r="H2347" s="233">
        <v>1</v>
      </c>
      <c r="I2347" s="234">
        <v>15.23</v>
      </c>
      <c r="J2347" s="262">
        <v>15.23</v>
      </c>
    </row>
    <row r="2348" spans="1:10" ht="25.5" x14ac:dyDescent="0.2">
      <c r="A2348" s="248" t="s">
        <v>911</v>
      </c>
      <c r="B2348" s="229" t="s">
        <v>1491</v>
      </c>
      <c r="C2348" s="229" t="s">
        <v>21</v>
      </c>
      <c r="D2348" s="229" t="s">
        <v>1492</v>
      </c>
      <c r="E2348" s="235" t="s">
        <v>934</v>
      </c>
      <c r="F2348" s="235"/>
      <c r="G2348" s="229" t="s">
        <v>914</v>
      </c>
      <c r="H2348" s="236">
        <v>1.66E-2</v>
      </c>
      <c r="I2348" s="237">
        <v>21.14</v>
      </c>
      <c r="J2348" s="249">
        <v>0.35</v>
      </c>
    </row>
    <row r="2349" spans="1:10" ht="25.5" x14ac:dyDescent="0.2">
      <c r="A2349" s="248" t="s">
        <v>911</v>
      </c>
      <c r="B2349" s="229" t="s">
        <v>1493</v>
      </c>
      <c r="C2349" s="229" t="s">
        <v>21</v>
      </c>
      <c r="D2349" s="229" t="s">
        <v>1494</v>
      </c>
      <c r="E2349" s="235" t="s">
        <v>934</v>
      </c>
      <c r="F2349" s="235"/>
      <c r="G2349" s="229" t="s">
        <v>914</v>
      </c>
      <c r="H2349" s="236">
        <v>0.10150000000000001</v>
      </c>
      <c r="I2349" s="237">
        <v>26.41</v>
      </c>
      <c r="J2349" s="249">
        <v>2.68</v>
      </c>
    </row>
    <row r="2350" spans="1:10" ht="25.5" x14ac:dyDescent="0.2">
      <c r="A2350" s="248" t="s">
        <v>911</v>
      </c>
      <c r="B2350" s="229" t="s">
        <v>2347</v>
      </c>
      <c r="C2350" s="229" t="s">
        <v>21</v>
      </c>
      <c r="D2350" s="229" t="s">
        <v>2348</v>
      </c>
      <c r="E2350" s="235" t="s">
        <v>1040</v>
      </c>
      <c r="F2350" s="235"/>
      <c r="G2350" s="229" t="s">
        <v>121</v>
      </c>
      <c r="H2350" s="236">
        <v>1</v>
      </c>
      <c r="I2350" s="237">
        <v>11.43</v>
      </c>
      <c r="J2350" s="249">
        <v>11.43</v>
      </c>
    </row>
    <row r="2351" spans="1:10" ht="38.25" x14ac:dyDescent="0.2">
      <c r="A2351" s="250" t="s">
        <v>917</v>
      </c>
      <c r="B2351" s="230" t="s">
        <v>1836</v>
      </c>
      <c r="C2351" s="230" t="s">
        <v>21</v>
      </c>
      <c r="D2351" s="230" t="s">
        <v>1837</v>
      </c>
      <c r="E2351" s="238" t="s">
        <v>920</v>
      </c>
      <c r="F2351" s="238"/>
      <c r="G2351" s="230" t="s">
        <v>11</v>
      </c>
      <c r="H2351" s="239">
        <v>0.74299999999999999</v>
      </c>
      <c r="I2351" s="240">
        <v>0.22</v>
      </c>
      <c r="J2351" s="251">
        <v>0.16</v>
      </c>
    </row>
    <row r="2352" spans="1:10" ht="25.5" x14ac:dyDescent="0.2">
      <c r="A2352" s="250" t="s">
        <v>917</v>
      </c>
      <c r="B2352" s="230" t="s">
        <v>1838</v>
      </c>
      <c r="C2352" s="230" t="s">
        <v>21</v>
      </c>
      <c r="D2352" s="230" t="s">
        <v>1839</v>
      </c>
      <c r="E2352" s="238" t="s">
        <v>920</v>
      </c>
      <c r="F2352" s="238"/>
      <c r="G2352" s="230" t="s">
        <v>121</v>
      </c>
      <c r="H2352" s="239">
        <v>2.5000000000000001E-2</v>
      </c>
      <c r="I2352" s="240">
        <v>24.7</v>
      </c>
      <c r="J2352" s="251">
        <v>0.61</v>
      </c>
    </row>
    <row r="2353" spans="1:10" ht="25.5" x14ac:dyDescent="0.2">
      <c r="A2353" s="252"/>
      <c r="B2353" s="253"/>
      <c r="C2353" s="253"/>
      <c r="D2353" s="253"/>
      <c r="E2353" s="253" t="s">
        <v>926</v>
      </c>
      <c r="F2353" s="254">
        <v>1.1338076658251091</v>
      </c>
      <c r="G2353" s="253" t="s">
        <v>927</v>
      </c>
      <c r="H2353" s="254">
        <v>1.34</v>
      </c>
      <c r="I2353" s="253" t="s">
        <v>928</v>
      </c>
      <c r="J2353" s="255">
        <v>2.4700000000000002</v>
      </c>
    </row>
    <row r="2354" spans="1:10" ht="26.25" thickBot="1" x14ac:dyDescent="0.25">
      <c r="A2354" s="252"/>
      <c r="B2354" s="253"/>
      <c r="C2354" s="253"/>
      <c r="D2354" s="253"/>
      <c r="E2354" s="253" t="s">
        <v>929</v>
      </c>
      <c r="F2354" s="254">
        <v>3.48</v>
      </c>
      <c r="G2354" s="253"/>
      <c r="H2354" s="256" t="s">
        <v>930</v>
      </c>
      <c r="I2354" s="256"/>
      <c r="J2354" s="255">
        <v>18.71</v>
      </c>
    </row>
    <row r="2355" spans="1:10" ht="15" thickTop="1" x14ac:dyDescent="0.2">
      <c r="A2355" s="257"/>
      <c r="B2355" s="241"/>
      <c r="C2355" s="241"/>
      <c r="D2355" s="241"/>
      <c r="E2355" s="241"/>
      <c r="F2355" s="241"/>
      <c r="G2355" s="241"/>
      <c r="H2355" s="241"/>
      <c r="I2355" s="241"/>
      <c r="J2355" s="258"/>
    </row>
    <row r="2356" spans="1:10" ht="30" x14ac:dyDescent="0.2">
      <c r="A2356" s="259"/>
      <c r="B2356" s="227" t="s">
        <v>786</v>
      </c>
      <c r="C2356" s="227" t="s">
        <v>787</v>
      </c>
      <c r="D2356" s="227" t="s">
        <v>788</v>
      </c>
      <c r="E2356" s="231" t="s">
        <v>789</v>
      </c>
      <c r="F2356" s="231"/>
      <c r="G2356" s="227" t="s">
        <v>790</v>
      </c>
      <c r="H2356" s="227" t="s">
        <v>791</v>
      </c>
      <c r="I2356" s="227" t="s">
        <v>792</v>
      </c>
      <c r="J2356" s="260" t="s">
        <v>793</v>
      </c>
    </row>
    <row r="2357" spans="1:10" ht="38.25" x14ac:dyDescent="0.2">
      <c r="A2357" s="261" t="s">
        <v>909</v>
      </c>
      <c r="B2357" s="228" t="s">
        <v>2349</v>
      </c>
      <c r="C2357" s="228" t="s">
        <v>21</v>
      </c>
      <c r="D2357" s="228" t="s">
        <v>2350</v>
      </c>
      <c r="E2357" s="232" t="s">
        <v>1040</v>
      </c>
      <c r="F2357" s="232"/>
      <c r="G2357" s="228" t="s">
        <v>121</v>
      </c>
      <c r="H2357" s="233">
        <v>1</v>
      </c>
      <c r="I2357" s="234">
        <v>16.57</v>
      </c>
      <c r="J2357" s="262">
        <v>16.57</v>
      </c>
    </row>
    <row r="2358" spans="1:10" ht="25.5" x14ac:dyDescent="0.2">
      <c r="A2358" s="248" t="s">
        <v>911</v>
      </c>
      <c r="B2358" s="229" t="s">
        <v>1491</v>
      </c>
      <c r="C2358" s="229" t="s">
        <v>21</v>
      </c>
      <c r="D2358" s="229" t="s">
        <v>1492</v>
      </c>
      <c r="E2358" s="235" t="s">
        <v>934</v>
      </c>
      <c r="F2358" s="235"/>
      <c r="G2358" s="229" t="s">
        <v>914</v>
      </c>
      <c r="H2358" s="236">
        <v>1.72E-2</v>
      </c>
      <c r="I2358" s="237">
        <v>21.14</v>
      </c>
      <c r="J2358" s="249">
        <v>0.36</v>
      </c>
    </row>
    <row r="2359" spans="1:10" ht="25.5" x14ac:dyDescent="0.2">
      <c r="A2359" s="248" t="s">
        <v>911</v>
      </c>
      <c r="B2359" s="229" t="s">
        <v>1493</v>
      </c>
      <c r="C2359" s="229" t="s">
        <v>21</v>
      </c>
      <c r="D2359" s="229" t="s">
        <v>1494</v>
      </c>
      <c r="E2359" s="235" t="s">
        <v>934</v>
      </c>
      <c r="F2359" s="235"/>
      <c r="G2359" s="229" t="s">
        <v>914</v>
      </c>
      <c r="H2359" s="236">
        <v>0.1055</v>
      </c>
      <c r="I2359" s="237">
        <v>26.41</v>
      </c>
      <c r="J2359" s="249">
        <v>2.78</v>
      </c>
    </row>
    <row r="2360" spans="1:10" ht="25.5" x14ac:dyDescent="0.2">
      <c r="A2360" s="248" t="s">
        <v>911</v>
      </c>
      <c r="B2360" s="229" t="s">
        <v>2351</v>
      </c>
      <c r="C2360" s="229" t="s">
        <v>21</v>
      </c>
      <c r="D2360" s="229" t="s">
        <v>2352</v>
      </c>
      <c r="E2360" s="235" t="s">
        <v>1040</v>
      </c>
      <c r="F2360" s="235"/>
      <c r="G2360" s="229" t="s">
        <v>121</v>
      </c>
      <c r="H2360" s="236">
        <v>1</v>
      </c>
      <c r="I2360" s="237">
        <v>12.21</v>
      </c>
      <c r="J2360" s="249">
        <v>12.21</v>
      </c>
    </row>
    <row r="2361" spans="1:10" ht="38.25" x14ac:dyDescent="0.2">
      <c r="A2361" s="250" t="s">
        <v>917</v>
      </c>
      <c r="B2361" s="230" t="s">
        <v>1836</v>
      </c>
      <c r="C2361" s="230" t="s">
        <v>21</v>
      </c>
      <c r="D2361" s="230" t="s">
        <v>1837</v>
      </c>
      <c r="E2361" s="238" t="s">
        <v>920</v>
      </c>
      <c r="F2361" s="238"/>
      <c r="G2361" s="230" t="s">
        <v>11</v>
      </c>
      <c r="H2361" s="239">
        <v>2.8159999999999998</v>
      </c>
      <c r="I2361" s="240">
        <v>0.22</v>
      </c>
      <c r="J2361" s="251">
        <v>0.61</v>
      </c>
    </row>
    <row r="2362" spans="1:10" ht="25.5" x14ac:dyDescent="0.2">
      <c r="A2362" s="250" t="s">
        <v>917</v>
      </c>
      <c r="B2362" s="230" t="s">
        <v>1838</v>
      </c>
      <c r="C2362" s="230" t="s">
        <v>21</v>
      </c>
      <c r="D2362" s="230" t="s">
        <v>1839</v>
      </c>
      <c r="E2362" s="238" t="s">
        <v>920</v>
      </c>
      <c r="F2362" s="238"/>
      <c r="G2362" s="230" t="s">
        <v>121</v>
      </c>
      <c r="H2362" s="239">
        <v>2.5000000000000001E-2</v>
      </c>
      <c r="I2362" s="240">
        <v>24.7</v>
      </c>
      <c r="J2362" s="251">
        <v>0.61</v>
      </c>
    </row>
    <row r="2363" spans="1:10" ht="25.5" x14ac:dyDescent="0.2">
      <c r="A2363" s="252"/>
      <c r="B2363" s="253"/>
      <c r="C2363" s="253"/>
      <c r="D2363" s="253"/>
      <c r="E2363" s="253" t="s">
        <v>926</v>
      </c>
      <c r="F2363" s="254">
        <v>1.9279320633463393</v>
      </c>
      <c r="G2363" s="253" t="s">
        <v>927</v>
      </c>
      <c r="H2363" s="254">
        <v>2.27</v>
      </c>
      <c r="I2363" s="253" t="s">
        <v>928</v>
      </c>
      <c r="J2363" s="255">
        <v>4.2</v>
      </c>
    </row>
    <row r="2364" spans="1:10" ht="26.25" thickBot="1" x14ac:dyDescent="0.25">
      <c r="A2364" s="252"/>
      <c r="B2364" s="253"/>
      <c r="C2364" s="253"/>
      <c r="D2364" s="253"/>
      <c r="E2364" s="253" t="s">
        <v>929</v>
      </c>
      <c r="F2364" s="254">
        <v>3.79</v>
      </c>
      <c r="G2364" s="253"/>
      <c r="H2364" s="256" t="s">
        <v>930</v>
      </c>
      <c r="I2364" s="256"/>
      <c r="J2364" s="255">
        <v>20.36</v>
      </c>
    </row>
    <row r="2365" spans="1:10" ht="15" thickTop="1" x14ac:dyDescent="0.2">
      <c r="A2365" s="257"/>
      <c r="B2365" s="241"/>
      <c r="C2365" s="241"/>
      <c r="D2365" s="241"/>
      <c r="E2365" s="241"/>
      <c r="F2365" s="241"/>
      <c r="G2365" s="241"/>
      <c r="H2365" s="241"/>
      <c r="I2365" s="241"/>
      <c r="J2365" s="258"/>
    </row>
    <row r="2366" spans="1:10" ht="30" x14ac:dyDescent="0.2">
      <c r="A2366" s="259"/>
      <c r="B2366" s="227" t="s">
        <v>786</v>
      </c>
      <c r="C2366" s="227" t="s">
        <v>787</v>
      </c>
      <c r="D2366" s="227" t="s">
        <v>788</v>
      </c>
      <c r="E2366" s="231" t="s">
        <v>789</v>
      </c>
      <c r="F2366" s="231"/>
      <c r="G2366" s="227" t="s">
        <v>790</v>
      </c>
      <c r="H2366" s="227" t="s">
        <v>791</v>
      </c>
      <c r="I2366" s="227" t="s">
        <v>792</v>
      </c>
      <c r="J2366" s="260" t="s">
        <v>793</v>
      </c>
    </row>
    <row r="2367" spans="1:10" ht="25.5" x14ac:dyDescent="0.2">
      <c r="A2367" s="261" t="s">
        <v>909</v>
      </c>
      <c r="B2367" s="228" t="s">
        <v>932</v>
      </c>
      <c r="C2367" s="228" t="s">
        <v>21</v>
      </c>
      <c r="D2367" s="228" t="s">
        <v>933</v>
      </c>
      <c r="E2367" s="232" t="s">
        <v>934</v>
      </c>
      <c r="F2367" s="232"/>
      <c r="G2367" s="228" t="s">
        <v>914</v>
      </c>
      <c r="H2367" s="233">
        <v>1</v>
      </c>
      <c r="I2367" s="234">
        <v>22.03</v>
      </c>
      <c r="J2367" s="262">
        <v>22.03</v>
      </c>
    </row>
    <row r="2368" spans="1:10" ht="38.25" x14ac:dyDescent="0.2">
      <c r="A2368" s="248" t="s">
        <v>911</v>
      </c>
      <c r="B2368" s="229" t="s">
        <v>2353</v>
      </c>
      <c r="C2368" s="229" t="s">
        <v>21</v>
      </c>
      <c r="D2368" s="229" t="s">
        <v>2354</v>
      </c>
      <c r="E2368" s="235" t="s">
        <v>934</v>
      </c>
      <c r="F2368" s="235"/>
      <c r="G2368" s="229" t="s">
        <v>914</v>
      </c>
      <c r="H2368" s="236">
        <v>1</v>
      </c>
      <c r="I2368" s="237">
        <v>0.55000000000000004</v>
      </c>
      <c r="J2368" s="249">
        <v>0.55000000000000004</v>
      </c>
    </row>
    <row r="2369" spans="1:10" x14ac:dyDescent="0.2">
      <c r="A2369" s="250" t="s">
        <v>917</v>
      </c>
      <c r="B2369" s="230" t="s">
        <v>2355</v>
      </c>
      <c r="C2369" s="230" t="s">
        <v>21</v>
      </c>
      <c r="D2369" s="230" t="s">
        <v>2356</v>
      </c>
      <c r="E2369" s="238" t="s">
        <v>1186</v>
      </c>
      <c r="F2369" s="238"/>
      <c r="G2369" s="230" t="s">
        <v>914</v>
      </c>
      <c r="H2369" s="239">
        <v>1</v>
      </c>
      <c r="I2369" s="240">
        <v>14.08</v>
      </c>
      <c r="J2369" s="251">
        <v>14.08</v>
      </c>
    </row>
    <row r="2370" spans="1:10" ht="25.5" x14ac:dyDescent="0.2">
      <c r="A2370" s="250" t="s">
        <v>917</v>
      </c>
      <c r="B2370" s="230" t="s">
        <v>2232</v>
      </c>
      <c r="C2370" s="230" t="s">
        <v>21</v>
      </c>
      <c r="D2370" s="230" t="s">
        <v>2233</v>
      </c>
      <c r="E2370" s="238" t="s">
        <v>2005</v>
      </c>
      <c r="F2370" s="238"/>
      <c r="G2370" s="230" t="s">
        <v>914</v>
      </c>
      <c r="H2370" s="239">
        <v>1</v>
      </c>
      <c r="I2370" s="240">
        <v>3.18</v>
      </c>
      <c r="J2370" s="251">
        <v>3.18</v>
      </c>
    </row>
    <row r="2371" spans="1:10" ht="25.5" x14ac:dyDescent="0.2">
      <c r="A2371" s="250" t="s">
        <v>917</v>
      </c>
      <c r="B2371" s="230" t="s">
        <v>2234</v>
      </c>
      <c r="C2371" s="230" t="s">
        <v>21</v>
      </c>
      <c r="D2371" s="230" t="s">
        <v>2235</v>
      </c>
      <c r="E2371" s="238" t="s">
        <v>1382</v>
      </c>
      <c r="F2371" s="238"/>
      <c r="G2371" s="230" t="s">
        <v>914</v>
      </c>
      <c r="H2371" s="239">
        <v>1</v>
      </c>
      <c r="I2371" s="240">
        <v>1.02</v>
      </c>
      <c r="J2371" s="251">
        <v>1.02</v>
      </c>
    </row>
    <row r="2372" spans="1:10" ht="25.5" x14ac:dyDescent="0.2">
      <c r="A2372" s="250" t="s">
        <v>917</v>
      </c>
      <c r="B2372" s="230" t="s">
        <v>2236</v>
      </c>
      <c r="C2372" s="230" t="s">
        <v>21</v>
      </c>
      <c r="D2372" s="230" t="s">
        <v>2237</v>
      </c>
      <c r="E2372" s="238" t="s">
        <v>2005</v>
      </c>
      <c r="F2372" s="238"/>
      <c r="G2372" s="230" t="s">
        <v>914</v>
      </c>
      <c r="H2372" s="239">
        <v>1</v>
      </c>
      <c r="I2372" s="240">
        <v>1.1399999999999999</v>
      </c>
      <c r="J2372" s="251">
        <v>1.1399999999999999</v>
      </c>
    </row>
    <row r="2373" spans="1:10" ht="25.5" x14ac:dyDescent="0.2">
      <c r="A2373" s="250" t="s">
        <v>917</v>
      </c>
      <c r="B2373" s="230" t="s">
        <v>2238</v>
      </c>
      <c r="C2373" s="230" t="s">
        <v>21</v>
      </c>
      <c r="D2373" s="230" t="s">
        <v>2239</v>
      </c>
      <c r="E2373" s="238" t="s">
        <v>2240</v>
      </c>
      <c r="F2373" s="238"/>
      <c r="G2373" s="230" t="s">
        <v>914</v>
      </c>
      <c r="H2373" s="239">
        <v>1</v>
      </c>
      <c r="I2373" s="240">
        <v>0.06</v>
      </c>
      <c r="J2373" s="251">
        <v>0.06</v>
      </c>
    </row>
    <row r="2374" spans="1:10" ht="25.5" x14ac:dyDescent="0.2">
      <c r="A2374" s="250" t="s">
        <v>917</v>
      </c>
      <c r="B2374" s="230" t="s">
        <v>2357</v>
      </c>
      <c r="C2374" s="230" t="s">
        <v>21</v>
      </c>
      <c r="D2374" s="230" t="s">
        <v>2358</v>
      </c>
      <c r="E2374" s="238" t="s">
        <v>1193</v>
      </c>
      <c r="F2374" s="238"/>
      <c r="G2374" s="230" t="s">
        <v>914</v>
      </c>
      <c r="H2374" s="239">
        <v>1</v>
      </c>
      <c r="I2374" s="240">
        <v>0.86</v>
      </c>
      <c r="J2374" s="251">
        <v>0.86</v>
      </c>
    </row>
    <row r="2375" spans="1:10" ht="25.5" x14ac:dyDescent="0.2">
      <c r="A2375" s="250" t="s">
        <v>917</v>
      </c>
      <c r="B2375" s="230" t="s">
        <v>2359</v>
      </c>
      <c r="C2375" s="230" t="s">
        <v>21</v>
      </c>
      <c r="D2375" s="230" t="s">
        <v>2360</v>
      </c>
      <c r="E2375" s="238" t="s">
        <v>1193</v>
      </c>
      <c r="F2375" s="238"/>
      <c r="G2375" s="230" t="s">
        <v>914</v>
      </c>
      <c r="H2375" s="239">
        <v>1</v>
      </c>
      <c r="I2375" s="240">
        <v>1.1399999999999999</v>
      </c>
      <c r="J2375" s="251">
        <v>1.1399999999999999</v>
      </c>
    </row>
    <row r="2376" spans="1:10" ht="25.5" x14ac:dyDescent="0.2">
      <c r="A2376" s="252"/>
      <c r="B2376" s="253"/>
      <c r="C2376" s="253"/>
      <c r="D2376" s="253"/>
      <c r="E2376" s="253" t="s">
        <v>926</v>
      </c>
      <c r="F2376" s="254">
        <v>6.71563</v>
      </c>
      <c r="G2376" s="253" t="s">
        <v>927</v>
      </c>
      <c r="H2376" s="254">
        <v>7.91</v>
      </c>
      <c r="I2376" s="253" t="s">
        <v>928</v>
      </c>
      <c r="J2376" s="255">
        <v>14.63</v>
      </c>
    </row>
    <row r="2377" spans="1:10" ht="26.25" thickBot="1" x14ac:dyDescent="0.25">
      <c r="A2377" s="252"/>
      <c r="B2377" s="253"/>
      <c r="C2377" s="253"/>
      <c r="D2377" s="253"/>
      <c r="E2377" s="253" t="s">
        <v>929</v>
      </c>
      <c r="F2377" s="254">
        <v>5.04</v>
      </c>
      <c r="G2377" s="253"/>
      <c r="H2377" s="256" t="s">
        <v>930</v>
      </c>
      <c r="I2377" s="256"/>
      <c r="J2377" s="255">
        <v>27.07</v>
      </c>
    </row>
    <row r="2378" spans="1:10" ht="15" thickTop="1" x14ac:dyDescent="0.2">
      <c r="A2378" s="257"/>
      <c r="B2378" s="241"/>
      <c r="C2378" s="241"/>
      <c r="D2378" s="241"/>
      <c r="E2378" s="241"/>
      <c r="F2378" s="241"/>
      <c r="G2378" s="241"/>
      <c r="H2378" s="241"/>
      <c r="I2378" s="241"/>
      <c r="J2378" s="258"/>
    </row>
    <row r="2379" spans="1:10" ht="30" x14ac:dyDescent="0.2">
      <c r="A2379" s="259"/>
      <c r="B2379" s="227" t="s">
        <v>786</v>
      </c>
      <c r="C2379" s="227" t="s">
        <v>787</v>
      </c>
      <c r="D2379" s="227" t="s">
        <v>788</v>
      </c>
      <c r="E2379" s="231" t="s">
        <v>789</v>
      </c>
      <c r="F2379" s="231"/>
      <c r="G2379" s="227" t="s">
        <v>790</v>
      </c>
      <c r="H2379" s="227" t="s">
        <v>791</v>
      </c>
      <c r="I2379" s="227" t="s">
        <v>792</v>
      </c>
      <c r="J2379" s="260" t="s">
        <v>793</v>
      </c>
    </row>
    <row r="2380" spans="1:10" ht="25.5" x14ac:dyDescent="0.2">
      <c r="A2380" s="261" t="s">
        <v>909</v>
      </c>
      <c r="B2380" s="228" t="s">
        <v>1513</v>
      </c>
      <c r="C2380" s="228" t="s">
        <v>4</v>
      </c>
      <c r="D2380" s="228" t="s">
        <v>933</v>
      </c>
      <c r="E2380" s="232" t="s">
        <v>910</v>
      </c>
      <c r="F2380" s="232"/>
      <c r="G2380" s="228" t="s">
        <v>914</v>
      </c>
      <c r="H2380" s="233">
        <v>1</v>
      </c>
      <c r="I2380" s="234">
        <v>18.45</v>
      </c>
      <c r="J2380" s="262">
        <v>18.45</v>
      </c>
    </row>
    <row r="2381" spans="1:10" ht="38.25" x14ac:dyDescent="0.2">
      <c r="A2381" s="248" t="s">
        <v>911</v>
      </c>
      <c r="B2381" s="229" t="s">
        <v>2152</v>
      </c>
      <c r="C2381" s="229" t="s">
        <v>4</v>
      </c>
      <c r="D2381" s="229" t="s">
        <v>2153</v>
      </c>
      <c r="E2381" s="235" t="s">
        <v>910</v>
      </c>
      <c r="F2381" s="235"/>
      <c r="G2381" s="229" t="s">
        <v>2141</v>
      </c>
      <c r="H2381" s="236">
        <v>1</v>
      </c>
      <c r="I2381" s="237">
        <v>0.35</v>
      </c>
      <c r="J2381" s="249">
        <v>0.35</v>
      </c>
    </row>
    <row r="2382" spans="1:10" ht="25.5" x14ac:dyDescent="0.2">
      <c r="A2382" s="250" t="s">
        <v>917</v>
      </c>
      <c r="B2382" s="230" t="s">
        <v>2261</v>
      </c>
      <c r="C2382" s="230" t="s">
        <v>4</v>
      </c>
      <c r="D2382" s="230" t="s">
        <v>2262</v>
      </c>
      <c r="E2382" s="238" t="s">
        <v>1382</v>
      </c>
      <c r="F2382" s="238"/>
      <c r="G2382" s="230" t="s">
        <v>914</v>
      </c>
      <c r="H2382" s="239">
        <v>1</v>
      </c>
      <c r="I2382" s="240">
        <v>0.91</v>
      </c>
      <c r="J2382" s="251">
        <v>0.91</v>
      </c>
    </row>
    <row r="2383" spans="1:10" ht="25.5" x14ac:dyDescent="0.2">
      <c r="A2383" s="250" t="s">
        <v>917</v>
      </c>
      <c r="B2383" s="230" t="s">
        <v>2263</v>
      </c>
      <c r="C2383" s="230" t="s">
        <v>4</v>
      </c>
      <c r="D2383" s="230" t="s">
        <v>2264</v>
      </c>
      <c r="E2383" s="238" t="s">
        <v>2005</v>
      </c>
      <c r="F2383" s="238"/>
      <c r="G2383" s="230" t="s">
        <v>914</v>
      </c>
      <c r="H2383" s="239">
        <v>1</v>
      </c>
      <c r="I2383" s="240">
        <v>0.81</v>
      </c>
      <c r="J2383" s="251">
        <v>0.81</v>
      </c>
    </row>
    <row r="2384" spans="1:10" ht="25.5" x14ac:dyDescent="0.2">
      <c r="A2384" s="250" t="s">
        <v>917</v>
      </c>
      <c r="B2384" s="230" t="s">
        <v>2265</v>
      </c>
      <c r="C2384" s="230" t="s">
        <v>4</v>
      </c>
      <c r="D2384" s="230" t="s">
        <v>2266</v>
      </c>
      <c r="E2384" s="238" t="s">
        <v>2240</v>
      </c>
      <c r="F2384" s="238"/>
      <c r="G2384" s="230" t="s">
        <v>914</v>
      </c>
      <c r="H2384" s="239">
        <v>1</v>
      </c>
      <c r="I2384" s="240">
        <v>0.06</v>
      </c>
      <c r="J2384" s="251">
        <v>0.06</v>
      </c>
    </row>
    <row r="2385" spans="1:10" ht="25.5" x14ac:dyDescent="0.2">
      <c r="A2385" s="250" t="s">
        <v>917</v>
      </c>
      <c r="B2385" s="230" t="s">
        <v>2267</v>
      </c>
      <c r="C2385" s="230" t="s">
        <v>4</v>
      </c>
      <c r="D2385" s="230" t="s">
        <v>2268</v>
      </c>
      <c r="E2385" s="238" t="s">
        <v>2005</v>
      </c>
      <c r="F2385" s="238"/>
      <c r="G2385" s="230" t="s">
        <v>914</v>
      </c>
      <c r="H2385" s="239">
        <v>1</v>
      </c>
      <c r="I2385" s="240">
        <v>2.83</v>
      </c>
      <c r="J2385" s="251">
        <v>2.83</v>
      </c>
    </row>
    <row r="2386" spans="1:10" ht="25.5" x14ac:dyDescent="0.2">
      <c r="A2386" s="250" t="s">
        <v>917</v>
      </c>
      <c r="B2386" s="230" t="s">
        <v>2361</v>
      </c>
      <c r="C2386" s="230" t="s">
        <v>4</v>
      </c>
      <c r="D2386" s="230" t="s">
        <v>2358</v>
      </c>
      <c r="E2386" s="238" t="s">
        <v>1193</v>
      </c>
      <c r="F2386" s="238"/>
      <c r="G2386" s="230" t="s">
        <v>914</v>
      </c>
      <c r="H2386" s="239">
        <v>1</v>
      </c>
      <c r="I2386" s="240">
        <v>0.78</v>
      </c>
      <c r="J2386" s="251">
        <v>0.78</v>
      </c>
    </row>
    <row r="2387" spans="1:10" ht="25.5" x14ac:dyDescent="0.2">
      <c r="A2387" s="250" t="s">
        <v>917</v>
      </c>
      <c r="B2387" s="230" t="s">
        <v>2362</v>
      </c>
      <c r="C2387" s="230" t="s">
        <v>4</v>
      </c>
      <c r="D2387" s="230" t="s">
        <v>2360</v>
      </c>
      <c r="E2387" s="238" t="s">
        <v>1193</v>
      </c>
      <c r="F2387" s="238"/>
      <c r="G2387" s="230" t="s">
        <v>914</v>
      </c>
      <c r="H2387" s="239">
        <v>1</v>
      </c>
      <c r="I2387" s="240">
        <v>1.07</v>
      </c>
      <c r="J2387" s="251">
        <v>1.07</v>
      </c>
    </row>
    <row r="2388" spans="1:10" x14ac:dyDescent="0.2">
      <c r="A2388" s="250" t="s">
        <v>917</v>
      </c>
      <c r="B2388" s="230" t="s">
        <v>2154</v>
      </c>
      <c r="C2388" s="230" t="s">
        <v>4</v>
      </c>
      <c r="D2388" s="230" t="s">
        <v>2155</v>
      </c>
      <c r="E2388" s="238" t="s">
        <v>1186</v>
      </c>
      <c r="F2388" s="238"/>
      <c r="G2388" s="230" t="s">
        <v>914</v>
      </c>
      <c r="H2388" s="239">
        <v>1</v>
      </c>
      <c r="I2388" s="240">
        <v>11.64</v>
      </c>
      <c r="J2388" s="251">
        <v>11.64</v>
      </c>
    </row>
    <row r="2389" spans="1:10" ht="25.5" x14ac:dyDescent="0.2">
      <c r="A2389" s="252"/>
      <c r="B2389" s="253"/>
      <c r="C2389" s="253"/>
      <c r="D2389" s="253"/>
      <c r="E2389" s="253" t="s">
        <v>926</v>
      </c>
      <c r="F2389" s="254">
        <v>5.503787</v>
      </c>
      <c r="G2389" s="253" t="s">
        <v>927</v>
      </c>
      <c r="H2389" s="254">
        <v>6.49</v>
      </c>
      <c r="I2389" s="253" t="s">
        <v>928</v>
      </c>
      <c r="J2389" s="255">
        <v>11.99</v>
      </c>
    </row>
    <row r="2390" spans="1:10" ht="26.25" thickBot="1" x14ac:dyDescent="0.25">
      <c r="A2390" s="252"/>
      <c r="B2390" s="253"/>
      <c r="C2390" s="253"/>
      <c r="D2390" s="253"/>
      <c r="E2390" s="253" t="s">
        <v>929</v>
      </c>
      <c r="F2390" s="254">
        <v>4.22</v>
      </c>
      <c r="G2390" s="253"/>
      <c r="H2390" s="256" t="s">
        <v>930</v>
      </c>
      <c r="I2390" s="256"/>
      <c r="J2390" s="255">
        <v>22.67</v>
      </c>
    </row>
    <row r="2391" spans="1:10" ht="15" thickTop="1" x14ac:dyDescent="0.2">
      <c r="A2391" s="257"/>
      <c r="B2391" s="241"/>
      <c r="C2391" s="241"/>
      <c r="D2391" s="241"/>
      <c r="E2391" s="241"/>
      <c r="F2391" s="241"/>
      <c r="G2391" s="241"/>
      <c r="H2391" s="241"/>
      <c r="I2391" s="241"/>
      <c r="J2391" s="258"/>
    </row>
    <row r="2392" spans="1:10" ht="30" x14ac:dyDescent="0.2">
      <c r="A2392" s="259"/>
      <c r="B2392" s="227" t="s">
        <v>786</v>
      </c>
      <c r="C2392" s="227" t="s">
        <v>787</v>
      </c>
      <c r="D2392" s="227" t="s">
        <v>788</v>
      </c>
      <c r="E2392" s="231" t="s">
        <v>789</v>
      </c>
      <c r="F2392" s="231"/>
      <c r="G2392" s="227" t="s">
        <v>790</v>
      </c>
      <c r="H2392" s="227" t="s">
        <v>791</v>
      </c>
      <c r="I2392" s="227" t="s">
        <v>792</v>
      </c>
      <c r="J2392" s="260" t="s">
        <v>793</v>
      </c>
    </row>
    <row r="2393" spans="1:10" ht="25.5" x14ac:dyDescent="0.2">
      <c r="A2393" s="261" t="s">
        <v>909</v>
      </c>
      <c r="B2393" s="228" t="s">
        <v>1790</v>
      </c>
      <c r="C2393" s="228" t="s">
        <v>21</v>
      </c>
      <c r="D2393" s="228" t="s">
        <v>1439</v>
      </c>
      <c r="E2393" s="232" t="s">
        <v>934</v>
      </c>
      <c r="F2393" s="232"/>
      <c r="G2393" s="228" t="s">
        <v>914</v>
      </c>
      <c r="H2393" s="233">
        <v>1</v>
      </c>
      <c r="I2393" s="234">
        <v>21.07</v>
      </c>
      <c r="J2393" s="262">
        <v>21.07</v>
      </c>
    </row>
    <row r="2394" spans="1:10" ht="38.25" x14ac:dyDescent="0.2">
      <c r="A2394" s="248" t="s">
        <v>911</v>
      </c>
      <c r="B2394" s="229" t="s">
        <v>2363</v>
      </c>
      <c r="C2394" s="229" t="s">
        <v>21</v>
      </c>
      <c r="D2394" s="229" t="s">
        <v>2364</v>
      </c>
      <c r="E2394" s="235" t="s">
        <v>934</v>
      </c>
      <c r="F2394" s="235"/>
      <c r="G2394" s="229" t="s">
        <v>914</v>
      </c>
      <c r="H2394" s="236">
        <v>1</v>
      </c>
      <c r="I2394" s="237">
        <v>0.26</v>
      </c>
      <c r="J2394" s="249">
        <v>0.26</v>
      </c>
    </row>
    <row r="2395" spans="1:10" ht="25.5" x14ac:dyDescent="0.2">
      <c r="A2395" s="250" t="s">
        <v>917</v>
      </c>
      <c r="B2395" s="230" t="s">
        <v>2365</v>
      </c>
      <c r="C2395" s="230" t="s">
        <v>21</v>
      </c>
      <c r="D2395" s="230" t="s">
        <v>2366</v>
      </c>
      <c r="E2395" s="238" t="s">
        <v>1186</v>
      </c>
      <c r="F2395" s="238"/>
      <c r="G2395" s="230" t="s">
        <v>914</v>
      </c>
      <c r="H2395" s="239">
        <v>1</v>
      </c>
      <c r="I2395" s="240">
        <v>14.08</v>
      </c>
      <c r="J2395" s="251">
        <v>14.08</v>
      </c>
    </row>
    <row r="2396" spans="1:10" ht="25.5" x14ac:dyDescent="0.2">
      <c r="A2396" s="250" t="s">
        <v>917</v>
      </c>
      <c r="B2396" s="230" t="s">
        <v>2232</v>
      </c>
      <c r="C2396" s="230" t="s">
        <v>21</v>
      </c>
      <c r="D2396" s="230" t="s">
        <v>2233</v>
      </c>
      <c r="E2396" s="238" t="s">
        <v>2005</v>
      </c>
      <c r="F2396" s="238"/>
      <c r="G2396" s="230" t="s">
        <v>914</v>
      </c>
      <c r="H2396" s="239">
        <v>1</v>
      </c>
      <c r="I2396" s="240">
        <v>3.18</v>
      </c>
      <c r="J2396" s="251">
        <v>3.18</v>
      </c>
    </row>
    <row r="2397" spans="1:10" ht="25.5" x14ac:dyDescent="0.2">
      <c r="A2397" s="250" t="s">
        <v>917</v>
      </c>
      <c r="B2397" s="230" t="s">
        <v>2234</v>
      </c>
      <c r="C2397" s="230" t="s">
        <v>21</v>
      </c>
      <c r="D2397" s="230" t="s">
        <v>2235</v>
      </c>
      <c r="E2397" s="238" t="s">
        <v>1382</v>
      </c>
      <c r="F2397" s="238"/>
      <c r="G2397" s="230" t="s">
        <v>914</v>
      </c>
      <c r="H2397" s="239">
        <v>1</v>
      </c>
      <c r="I2397" s="240">
        <v>1.02</v>
      </c>
      <c r="J2397" s="251">
        <v>1.02</v>
      </c>
    </row>
    <row r="2398" spans="1:10" ht="25.5" x14ac:dyDescent="0.2">
      <c r="A2398" s="250" t="s">
        <v>917</v>
      </c>
      <c r="B2398" s="230" t="s">
        <v>2236</v>
      </c>
      <c r="C2398" s="230" t="s">
        <v>21</v>
      </c>
      <c r="D2398" s="230" t="s">
        <v>2237</v>
      </c>
      <c r="E2398" s="238" t="s">
        <v>2005</v>
      </c>
      <c r="F2398" s="238"/>
      <c r="G2398" s="230" t="s">
        <v>914</v>
      </c>
      <c r="H2398" s="239">
        <v>1</v>
      </c>
      <c r="I2398" s="240">
        <v>1.1399999999999999</v>
      </c>
      <c r="J2398" s="251">
        <v>1.1399999999999999</v>
      </c>
    </row>
    <row r="2399" spans="1:10" ht="25.5" x14ac:dyDescent="0.2">
      <c r="A2399" s="250" t="s">
        <v>917</v>
      </c>
      <c r="B2399" s="230" t="s">
        <v>2238</v>
      </c>
      <c r="C2399" s="230" t="s">
        <v>21</v>
      </c>
      <c r="D2399" s="230" t="s">
        <v>2239</v>
      </c>
      <c r="E2399" s="238" t="s">
        <v>2240</v>
      </c>
      <c r="F2399" s="238"/>
      <c r="G2399" s="230" t="s">
        <v>914</v>
      </c>
      <c r="H2399" s="239">
        <v>1</v>
      </c>
      <c r="I2399" s="240">
        <v>0.06</v>
      </c>
      <c r="J2399" s="251">
        <v>0.06</v>
      </c>
    </row>
    <row r="2400" spans="1:10" ht="25.5" x14ac:dyDescent="0.2">
      <c r="A2400" s="250" t="s">
        <v>917</v>
      </c>
      <c r="B2400" s="230" t="s">
        <v>2367</v>
      </c>
      <c r="C2400" s="230" t="s">
        <v>21</v>
      </c>
      <c r="D2400" s="230" t="s">
        <v>2368</v>
      </c>
      <c r="E2400" s="238" t="s">
        <v>1193</v>
      </c>
      <c r="F2400" s="238"/>
      <c r="G2400" s="230" t="s">
        <v>914</v>
      </c>
      <c r="H2400" s="239">
        <v>1</v>
      </c>
      <c r="I2400" s="240">
        <v>0.32</v>
      </c>
      <c r="J2400" s="251">
        <v>0.32</v>
      </c>
    </row>
    <row r="2401" spans="1:10" ht="25.5" x14ac:dyDescent="0.2">
      <c r="A2401" s="250" t="s">
        <v>917</v>
      </c>
      <c r="B2401" s="230" t="s">
        <v>2369</v>
      </c>
      <c r="C2401" s="230" t="s">
        <v>21</v>
      </c>
      <c r="D2401" s="230" t="s">
        <v>2370</v>
      </c>
      <c r="E2401" s="238" t="s">
        <v>1193</v>
      </c>
      <c r="F2401" s="238"/>
      <c r="G2401" s="230" t="s">
        <v>914</v>
      </c>
      <c r="H2401" s="239">
        <v>1</v>
      </c>
      <c r="I2401" s="240">
        <v>1.01</v>
      </c>
      <c r="J2401" s="251">
        <v>1.01</v>
      </c>
    </row>
    <row r="2402" spans="1:10" ht="25.5" x14ac:dyDescent="0.2">
      <c r="A2402" s="252"/>
      <c r="B2402" s="253"/>
      <c r="C2402" s="253"/>
      <c r="D2402" s="253"/>
      <c r="E2402" s="253" t="s">
        <v>926</v>
      </c>
      <c r="F2402" s="254">
        <v>6.5825108999999999</v>
      </c>
      <c r="G2402" s="253" t="s">
        <v>927</v>
      </c>
      <c r="H2402" s="254">
        <v>7.76</v>
      </c>
      <c r="I2402" s="253" t="s">
        <v>928</v>
      </c>
      <c r="J2402" s="255">
        <v>14.34</v>
      </c>
    </row>
    <row r="2403" spans="1:10" ht="26.25" thickBot="1" x14ac:dyDescent="0.25">
      <c r="A2403" s="252"/>
      <c r="B2403" s="253"/>
      <c r="C2403" s="253"/>
      <c r="D2403" s="253"/>
      <c r="E2403" s="253" t="s">
        <v>929</v>
      </c>
      <c r="F2403" s="254">
        <v>4.82</v>
      </c>
      <c r="G2403" s="253"/>
      <c r="H2403" s="256" t="s">
        <v>930</v>
      </c>
      <c r="I2403" s="256"/>
      <c r="J2403" s="255">
        <v>25.89</v>
      </c>
    </row>
    <row r="2404" spans="1:10" ht="15" thickTop="1" x14ac:dyDescent="0.2">
      <c r="A2404" s="257"/>
      <c r="B2404" s="241"/>
      <c r="C2404" s="241"/>
      <c r="D2404" s="241"/>
      <c r="E2404" s="241"/>
      <c r="F2404" s="241"/>
      <c r="G2404" s="241"/>
      <c r="H2404" s="241"/>
      <c r="I2404" s="241"/>
      <c r="J2404" s="258"/>
    </row>
    <row r="2405" spans="1:10" ht="30" x14ac:dyDescent="0.2">
      <c r="A2405" s="259"/>
      <c r="B2405" s="227" t="s">
        <v>786</v>
      </c>
      <c r="C2405" s="227" t="s">
        <v>787</v>
      </c>
      <c r="D2405" s="227" t="s">
        <v>788</v>
      </c>
      <c r="E2405" s="231" t="s">
        <v>789</v>
      </c>
      <c r="F2405" s="231"/>
      <c r="G2405" s="227" t="s">
        <v>790</v>
      </c>
      <c r="H2405" s="227" t="s">
        <v>791</v>
      </c>
      <c r="I2405" s="227" t="s">
        <v>792</v>
      </c>
      <c r="J2405" s="260" t="s">
        <v>793</v>
      </c>
    </row>
    <row r="2406" spans="1:10" ht="25.5" x14ac:dyDescent="0.2">
      <c r="A2406" s="261" t="s">
        <v>909</v>
      </c>
      <c r="B2406" s="228" t="s">
        <v>1438</v>
      </c>
      <c r="C2406" s="228" t="s">
        <v>4</v>
      </c>
      <c r="D2406" s="228" t="s">
        <v>1439</v>
      </c>
      <c r="E2406" s="232" t="s">
        <v>910</v>
      </c>
      <c r="F2406" s="232"/>
      <c r="G2406" s="228" t="s">
        <v>914</v>
      </c>
      <c r="H2406" s="233">
        <v>1</v>
      </c>
      <c r="I2406" s="234">
        <v>17.670000000000002</v>
      </c>
      <c r="J2406" s="262">
        <v>17.670000000000002</v>
      </c>
    </row>
    <row r="2407" spans="1:10" ht="38.25" x14ac:dyDescent="0.2">
      <c r="A2407" s="248" t="s">
        <v>911</v>
      </c>
      <c r="B2407" s="229" t="s">
        <v>2156</v>
      </c>
      <c r="C2407" s="229" t="s">
        <v>4</v>
      </c>
      <c r="D2407" s="229" t="s">
        <v>2157</v>
      </c>
      <c r="E2407" s="235" t="s">
        <v>910</v>
      </c>
      <c r="F2407" s="235"/>
      <c r="G2407" s="229" t="s">
        <v>2141</v>
      </c>
      <c r="H2407" s="236">
        <v>1</v>
      </c>
      <c r="I2407" s="237">
        <v>0.16</v>
      </c>
      <c r="J2407" s="249">
        <v>0.16</v>
      </c>
    </row>
    <row r="2408" spans="1:10" ht="25.5" x14ac:dyDescent="0.2">
      <c r="A2408" s="250" t="s">
        <v>917</v>
      </c>
      <c r="B2408" s="230" t="s">
        <v>2261</v>
      </c>
      <c r="C2408" s="230" t="s">
        <v>4</v>
      </c>
      <c r="D2408" s="230" t="s">
        <v>2262</v>
      </c>
      <c r="E2408" s="238" t="s">
        <v>1382</v>
      </c>
      <c r="F2408" s="238"/>
      <c r="G2408" s="230" t="s">
        <v>914</v>
      </c>
      <c r="H2408" s="239">
        <v>1</v>
      </c>
      <c r="I2408" s="240">
        <v>0.91</v>
      </c>
      <c r="J2408" s="251">
        <v>0.91</v>
      </c>
    </row>
    <row r="2409" spans="1:10" ht="25.5" x14ac:dyDescent="0.2">
      <c r="A2409" s="250" t="s">
        <v>917</v>
      </c>
      <c r="B2409" s="230" t="s">
        <v>2263</v>
      </c>
      <c r="C2409" s="230" t="s">
        <v>4</v>
      </c>
      <c r="D2409" s="230" t="s">
        <v>2264</v>
      </c>
      <c r="E2409" s="238" t="s">
        <v>2005</v>
      </c>
      <c r="F2409" s="238"/>
      <c r="G2409" s="230" t="s">
        <v>914</v>
      </c>
      <c r="H2409" s="239">
        <v>1</v>
      </c>
      <c r="I2409" s="240">
        <v>0.81</v>
      </c>
      <c r="J2409" s="251">
        <v>0.81</v>
      </c>
    </row>
    <row r="2410" spans="1:10" ht="25.5" x14ac:dyDescent="0.2">
      <c r="A2410" s="250" t="s">
        <v>917</v>
      </c>
      <c r="B2410" s="230" t="s">
        <v>2265</v>
      </c>
      <c r="C2410" s="230" t="s">
        <v>4</v>
      </c>
      <c r="D2410" s="230" t="s">
        <v>2266</v>
      </c>
      <c r="E2410" s="238" t="s">
        <v>2240</v>
      </c>
      <c r="F2410" s="238"/>
      <c r="G2410" s="230" t="s">
        <v>914</v>
      </c>
      <c r="H2410" s="239">
        <v>1</v>
      </c>
      <c r="I2410" s="240">
        <v>0.06</v>
      </c>
      <c r="J2410" s="251">
        <v>0.06</v>
      </c>
    </row>
    <row r="2411" spans="1:10" ht="25.5" x14ac:dyDescent="0.2">
      <c r="A2411" s="250" t="s">
        <v>917</v>
      </c>
      <c r="B2411" s="230" t="s">
        <v>2267</v>
      </c>
      <c r="C2411" s="230" t="s">
        <v>4</v>
      </c>
      <c r="D2411" s="230" t="s">
        <v>2268</v>
      </c>
      <c r="E2411" s="238" t="s">
        <v>2005</v>
      </c>
      <c r="F2411" s="238"/>
      <c r="G2411" s="230" t="s">
        <v>914</v>
      </c>
      <c r="H2411" s="239">
        <v>1</v>
      </c>
      <c r="I2411" s="240">
        <v>2.83</v>
      </c>
      <c r="J2411" s="251">
        <v>2.83</v>
      </c>
    </row>
    <row r="2412" spans="1:10" ht="25.5" x14ac:dyDescent="0.2">
      <c r="A2412" s="250" t="s">
        <v>917</v>
      </c>
      <c r="B2412" s="230" t="s">
        <v>2371</v>
      </c>
      <c r="C2412" s="230" t="s">
        <v>4</v>
      </c>
      <c r="D2412" s="230" t="s">
        <v>2368</v>
      </c>
      <c r="E2412" s="238" t="s">
        <v>1193</v>
      </c>
      <c r="F2412" s="238"/>
      <c r="G2412" s="230" t="s">
        <v>914</v>
      </c>
      <c r="H2412" s="239">
        <v>1</v>
      </c>
      <c r="I2412" s="240">
        <v>0.32</v>
      </c>
      <c r="J2412" s="251">
        <v>0.32</v>
      </c>
    </row>
    <row r="2413" spans="1:10" x14ac:dyDescent="0.2">
      <c r="A2413" s="250" t="s">
        <v>917</v>
      </c>
      <c r="B2413" s="230" t="s">
        <v>2158</v>
      </c>
      <c r="C2413" s="230" t="s">
        <v>4</v>
      </c>
      <c r="D2413" s="230" t="s">
        <v>2159</v>
      </c>
      <c r="E2413" s="238" t="s">
        <v>1186</v>
      </c>
      <c r="F2413" s="238"/>
      <c r="G2413" s="230" t="s">
        <v>914</v>
      </c>
      <c r="H2413" s="239">
        <v>1</v>
      </c>
      <c r="I2413" s="240">
        <v>11.64</v>
      </c>
      <c r="J2413" s="251">
        <v>11.64</v>
      </c>
    </row>
    <row r="2414" spans="1:10" ht="25.5" x14ac:dyDescent="0.2">
      <c r="A2414" s="250" t="s">
        <v>917</v>
      </c>
      <c r="B2414" s="230" t="s">
        <v>2372</v>
      </c>
      <c r="C2414" s="230" t="s">
        <v>4</v>
      </c>
      <c r="D2414" s="230" t="s">
        <v>2370</v>
      </c>
      <c r="E2414" s="238" t="s">
        <v>1193</v>
      </c>
      <c r="F2414" s="238"/>
      <c r="G2414" s="230" t="s">
        <v>914</v>
      </c>
      <c r="H2414" s="239">
        <v>1</v>
      </c>
      <c r="I2414" s="240">
        <v>0.94</v>
      </c>
      <c r="J2414" s="251">
        <v>0.94</v>
      </c>
    </row>
    <row r="2415" spans="1:10" ht="25.5" x14ac:dyDescent="0.2">
      <c r="A2415" s="252"/>
      <c r="B2415" s="253"/>
      <c r="C2415" s="253"/>
      <c r="D2415" s="253"/>
      <c r="E2415" s="253" t="s">
        <v>926</v>
      </c>
      <c r="F2415" s="254">
        <v>5.4165710000000002</v>
      </c>
      <c r="G2415" s="253" t="s">
        <v>927</v>
      </c>
      <c r="H2415" s="254">
        <v>6.38</v>
      </c>
      <c r="I2415" s="253" t="s">
        <v>928</v>
      </c>
      <c r="J2415" s="255">
        <v>11.8</v>
      </c>
    </row>
    <row r="2416" spans="1:10" ht="26.25" thickBot="1" x14ac:dyDescent="0.25">
      <c r="A2416" s="252"/>
      <c r="B2416" s="253"/>
      <c r="C2416" s="253"/>
      <c r="D2416" s="253"/>
      <c r="E2416" s="253" t="s">
        <v>929</v>
      </c>
      <c r="F2416" s="254">
        <v>4.04</v>
      </c>
      <c r="G2416" s="253"/>
      <c r="H2416" s="256" t="s">
        <v>930</v>
      </c>
      <c r="I2416" s="256"/>
      <c r="J2416" s="255">
        <v>21.71</v>
      </c>
    </row>
    <row r="2417" spans="1:10" ht="15" thickTop="1" x14ac:dyDescent="0.2">
      <c r="A2417" s="257"/>
      <c r="B2417" s="241"/>
      <c r="C2417" s="241"/>
      <c r="D2417" s="241"/>
      <c r="E2417" s="241"/>
      <c r="F2417" s="241"/>
      <c r="G2417" s="241"/>
      <c r="H2417" s="241"/>
      <c r="I2417" s="241"/>
      <c r="J2417" s="258"/>
    </row>
    <row r="2418" spans="1:10" ht="30" x14ac:dyDescent="0.2">
      <c r="A2418" s="259"/>
      <c r="B2418" s="227" t="s">
        <v>786</v>
      </c>
      <c r="C2418" s="227" t="s">
        <v>787</v>
      </c>
      <c r="D2418" s="227" t="s">
        <v>788</v>
      </c>
      <c r="E2418" s="231" t="s">
        <v>789</v>
      </c>
      <c r="F2418" s="231"/>
      <c r="G2418" s="227" t="s">
        <v>790</v>
      </c>
      <c r="H2418" s="227" t="s">
        <v>791</v>
      </c>
      <c r="I2418" s="227" t="s">
        <v>792</v>
      </c>
      <c r="J2418" s="260" t="s">
        <v>793</v>
      </c>
    </row>
    <row r="2419" spans="1:10" ht="25.5" x14ac:dyDescent="0.2">
      <c r="A2419" s="261" t="s">
        <v>909</v>
      </c>
      <c r="B2419" s="228" t="s">
        <v>2032</v>
      </c>
      <c r="C2419" s="228" t="s">
        <v>21</v>
      </c>
      <c r="D2419" s="228" t="s">
        <v>2033</v>
      </c>
      <c r="E2419" s="232" t="s">
        <v>934</v>
      </c>
      <c r="F2419" s="232"/>
      <c r="G2419" s="228" t="s">
        <v>914</v>
      </c>
      <c r="H2419" s="233">
        <v>1</v>
      </c>
      <c r="I2419" s="234">
        <v>19.88</v>
      </c>
      <c r="J2419" s="262">
        <v>19.88</v>
      </c>
    </row>
    <row r="2420" spans="1:10" ht="25.5" x14ac:dyDescent="0.2">
      <c r="A2420" s="248" t="s">
        <v>911</v>
      </c>
      <c r="B2420" s="229" t="s">
        <v>2373</v>
      </c>
      <c r="C2420" s="229" t="s">
        <v>21</v>
      </c>
      <c r="D2420" s="229" t="s">
        <v>2374</v>
      </c>
      <c r="E2420" s="235" t="s">
        <v>934</v>
      </c>
      <c r="F2420" s="235"/>
      <c r="G2420" s="229" t="s">
        <v>914</v>
      </c>
      <c r="H2420" s="236">
        <v>1</v>
      </c>
      <c r="I2420" s="237">
        <v>0.16</v>
      </c>
      <c r="J2420" s="249">
        <v>0.16</v>
      </c>
    </row>
    <row r="2421" spans="1:10" x14ac:dyDescent="0.2">
      <c r="A2421" s="250" t="s">
        <v>917</v>
      </c>
      <c r="B2421" s="230" t="s">
        <v>2375</v>
      </c>
      <c r="C2421" s="230" t="s">
        <v>21</v>
      </c>
      <c r="D2421" s="230" t="s">
        <v>2376</v>
      </c>
      <c r="E2421" s="238" t="s">
        <v>1186</v>
      </c>
      <c r="F2421" s="238"/>
      <c r="G2421" s="230" t="s">
        <v>914</v>
      </c>
      <c r="H2421" s="239">
        <v>1</v>
      </c>
      <c r="I2421" s="240">
        <v>13.49</v>
      </c>
      <c r="J2421" s="251">
        <v>13.49</v>
      </c>
    </row>
    <row r="2422" spans="1:10" ht="25.5" x14ac:dyDescent="0.2">
      <c r="A2422" s="250" t="s">
        <v>917</v>
      </c>
      <c r="B2422" s="230" t="s">
        <v>2232</v>
      </c>
      <c r="C2422" s="230" t="s">
        <v>21</v>
      </c>
      <c r="D2422" s="230" t="s">
        <v>2233</v>
      </c>
      <c r="E2422" s="238" t="s">
        <v>2005</v>
      </c>
      <c r="F2422" s="238"/>
      <c r="G2422" s="230" t="s">
        <v>914</v>
      </c>
      <c r="H2422" s="239">
        <v>1</v>
      </c>
      <c r="I2422" s="240">
        <v>3.18</v>
      </c>
      <c r="J2422" s="251">
        <v>3.18</v>
      </c>
    </row>
    <row r="2423" spans="1:10" ht="25.5" x14ac:dyDescent="0.2">
      <c r="A2423" s="250" t="s">
        <v>917</v>
      </c>
      <c r="B2423" s="230" t="s">
        <v>2234</v>
      </c>
      <c r="C2423" s="230" t="s">
        <v>21</v>
      </c>
      <c r="D2423" s="230" t="s">
        <v>2235</v>
      </c>
      <c r="E2423" s="238" t="s">
        <v>1382</v>
      </c>
      <c r="F2423" s="238"/>
      <c r="G2423" s="230" t="s">
        <v>914</v>
      </c>
      <c r="H2423" s="239">
        <v>1</v>
      </c>
      <c r="I2423" s="240">
        <v>1.02</v>
      </c>
      <c r="J2423" s="251">
        <v>1.02</v>
      </c>
    </row>
    <row r="2424" spans="1:10" ht="25.5" x14ac:dyDescent="0.2">
      <c r="A2424" s="250" t="s">
        <v>917</v>
      </c>
      <c r="B2424" s="230" t="s">
        <v>2236</v>
      </c>
      <c r="C2424" s="230" t="s">
        <v>21</v>
      </c>
      <c r="D2424" s="230" t="s">
        <v>2237</v>
      </c>
      <c r="E2424" s="238" t="s">
        <v>2005</v>
      </c>
      <c r="F2424" s="238"/>
      <c r="G2424" s="230" t="s">
        <v>914</v>
      </c>
      <c r="H2424" s="239">
        <v>1</v>
      </c>
      <c r="I2424" s="240">
        <v>1.1399999999999999</v>
      </c>
      <c r="J2424" s="251">
        <v>1.1399999999999999</v>
      </c>
    </row>
    <row r="2425" spans="1:10" ht="25.5" x14ac:dyDescent="0.2">
      <c r="A2425" s="250" t="s">
        <v>917</v>
      </c>
      <c r="B2425" s="230" t="s">
        <v>2238</v>
      </c>
      <c r="C2425" s="230" t="s">
        <v>21</v>
      </c>
      <c r="D2425" s="230" t="s">
        <v>2239</v>
      </c>
      <c r="E2425" s="238" t="s">
        <v>2240</v>
      </c>
      <c r="F2425" s="238"/>
      <c r="G2425" s="230" t="s">
        <v>914</v>
      </c>
      <c r="H2425" s="239">
        <v>1</v>
      </c>
      <c r="I2425" s="240">
        <v>0.06</v>
      </c>
      <c r="J2425" s="251">
        <v>0.06</v>
      </c>
    </row>
    <row r="2426" spans="1:10" ht="38.25" x14ac:dyDescent="0.2">
      <c r="A2426" s="250" t="s">
        <v>917</v>
      </c>
      <c r="B2426" s="230" t="s">
        <v>2255</v>
      </c>
      <c r="C2426" s="230" t="s">
        <v>21</v>
      </c>
      <c r="D2426" s="230" t="s">
        <v>2256</v>
      </c>
      <c r="E2426" s="238" t="s">
        <v>1193</v>
      </c>
      <c r="F2426" s="238"/>
      <c r="G2426" s="230" t="s">
        <v>914</v>
      </c>
      <c r="H2426" s="239">
        <v>1</v>
      </c>
      <c r="I2426" s="240">
        <v>0.01</v>
      </c>
      <c r="J2426" s="251">
        <v>0.01</v>
      </c>
    </row>
    <row r="2427" spans="1:10" ht="25.5" x14ac:dyDescent="0.2">
      <c r="A2427" s="250" t="s">
        <v>917</v>
      </c>
      <c r="B2427" s="230" t="s">
        <v>2257</v>
      </c>
      <c r="C2427" s="230" t="s">
        <v>21</v>
      </c>
      <c r="D2427" s="230" t="s">
        <v>2258</v>
      </c>
      <c r="E2427" s="238" t="s">
        <v>1193</v>
      </c>
      <c r="F2427" s="238"/>
      <c r="G2427" s="230" t="s">
        <v>914</v>
      </c>
      <c r="H2427" s="239">
        <v>1</v>
      </c>
      <c r="I2427" s="240">
        <v>0.82</v>
      </c>
      <c r="J2427" s="251">
        <v>0.82</v>
      </c>
    </row>
    <row r="2428" spans="1:10" ht="25.5" x14ac:dyDescent="0.2">
      <c r="A2428" s="252"/>
      <c r="B2428" s="253"/>
      <c r="C2428" s="253"/>
      <c r="D2428" s="253"/>
      <c r="E2428" s="253" t="s">
        <v>926</v>
      </c>
      <c r="F2428" s="254">
        <v>6.2657791999999999</v>
      </c>
      <c r="G2428" s="253" t="s">
        <v>927</v>
      </c>
      <c r="H2428" s="254">
        <v>7.38</v>
      </c>
      <c r="I2428" s="253" t="s">
        <v>928</v>
      </c>
      <c r="J2428" s="255">
        <v>13.65</v>
      </c>
    </row>
    <row r="2429" spans="1:10" ht="26.25" thickBot="1" x14ac:dyDescent="0.25">
      <c r="A2429" s="252"/>
      <c r="B2429" s="253"/>
      <c r="C2429" s="253"/>
      <c r="D2429" s="253"/>
      <c r="E2429" s="253" t="s">
        <v>929</v>
      </c>
      <c r="F2429" s="254">
        <v>4.54</v>
      </c>
      <c r="G2429" s="253"/>
      <c r="H2429" s="256" t="s">
        <v>930</v>
      </c>
      <c r="I2429" s="256"/>
      <c r="J2429" s="255">
        <v>24.42</v>
      </c>
    </row>
    <row r="2430" spans="1:10" ht="15" thickTop="1" x14ac:dyDescent="0.2">
      <c r="A2430" s="257"/>
      <c r="B2430" s="241"/>
      <c r="C2430" s="241"/>
      <c r="D2430" s="241"/>
      <c r="E2430" s="241"/>
      <c r="F2430" s="241"/>
      <c r="G2430" s="241"/>
      <c r="H2430" s="241"/>
      <c r="I2430" s="241"/>
      <c r="J2430" s="258"/>
    </row>
    <row r="2431" spans="1:10" ht="30" x14ac:dyDescent="0.2">
      <c r="A2431" s="259"/>
      <c r="B2431" s="227" t="s">
        <v>786</v>
      </c>
      <c r="C2431" s="227" t="s">
        <v>787</v>
      </c>
      <c r="D2431" s="227" t="s">
        <v>788</v>
      </c>
      <c r="E2431" s="231" t="s">
        <v>789</v>
      </c>
      <c r="F2431" s="231"/>
      <c r="G2431" s="227" t="s">
        <v>790</v>
      </c>
      <c r="H2431" s="227" t="s">
        <v>791</v>
      </c>
      <c r="I2431" s="227" t="s">
        <v>792</v>
      </c>
      <c r="J2431" s="260" t="s">
        <v>793</v>
      </c>
    </row>
    <row r="2432" spans="1:10" ht="25.5" x14ac:dyDescent="0.2">
      <c r="A2432" s="261" t="s">
        <v>909</v>
      </c>
      <c r="B2432" s="228" t="s">
        <v>1425</v>
      </c>
      <c r="C2432" s="228" t="s">
        <v>21</v>
      </c>
      <c r="D2432" s="228" t="s">
        <v>1426</v>
      </c>
      <c r="E2432" s="232" t="s">
        <v>934</v>
      </c>
      <c r="F2432" s="232"/>
      <c r="G2432" s="228" t="s">
        <v>914</v>
      </c>
      <c r="H2432" s="233">
        <v>1</v>
      </c>
      <c r="I2432" s="234">
        <v>21.66</v>
      </c>
      <c r="J2432" s="262">
        <v>21.66</v>
      </c>
    </row>
    <row r="2433" spans="1:10" ht="38.25" x14ac:dyDescent="0.2">
      <c r="A2433" s="248" t="s">
        <v>911</v>
      </c>
      <c r="B2433" s="229" t="s">
        <v>2377</v>
      </c>
      <c r="C2433" s="229" t="s">
        <v>21</v>
      </c>
      <c r="D2433" s="229" t="s">
        <v>2378</v>
      </c>
      <c r="E2433" s="235" t="s">
        <v>934</v>
      </c>
      <c r="F2433" s="235"/>
      <c r="G2433" s="229" t="s">
        <v>914</v>
      </c>
      <c r="H2433" s="236">
        <v>1</v>
      </c>
      <c r="I2433" s="237">
        <v>0.17</v>
      </c>
      <c r="J2433" s="249">
        <v>0.17</v>
      </c>
    </row>
    <row r="2434" spans="1:10" x14ac:dyDescent="0.2">
      <c r="A2434" s="250" t="s">
        <v>917</v>
      </c>
      <c r="B2434" s="230" t="s">
        <v>2379</v>
      </c>
      <c r="C2434" s="230" t="s">
        <v>21</v>
      </c>
      <c r="D2434" s="230" t="s">
        <v>2380</v>
      </c>
      <c r="E2434" s="238" t="s">
        <v>1186</v>
      </c>
      <c r="F2434" s="238"/>
      <c r="G2434" s="230" t="s">
        <v>914</v>
      </c>
      <c r="H2434" s="239">
        <v>1</v>
      </c>
      <c r="I2434" s="240">
        <v>14.08</v>
      </c>
      <c r="J2434" s="251">
        <v>14.08</v>
      </c>
    </row>
    <row r="2435" spans="1:10" ht="25.5" x14ac:dyDescent="0.2">
      <c r="A2435" s="250" t="s">
        <v>917</v>
      </c>
      <c r="B2435" s="230" t="s">
        <v>2232</v>
      </c>
      <c r="C2435" s="230" t="s">
        <v>21</v>
      </c>
      <c r="D2435" s="230" t="s">
        <v>2233</v>
      </c>
      <c r="E2435" s="238" t="s">
        <v>2005</v>
      </c>
      <c r="F2435" s="238"/>
      <c r="G2435" s="230" t="s">
        <v>914</v>
      </c>
      <c r="H2435" s="239">
        <v>1</v>
      </c>
      <c r="I2435" s="240">
        <v>3.18</v>
      </c>
      <c r="J2435" s="251">
        <v>3.18</v>
      </c>
    </row>
    <row r="2436" spans="1:10" ht="25.5" x14ac:dyDescent="0.2">
      <c r="A2436" s="250" t="s">
        <v>917</v>
      </c>
      <c r="B2436" s="230" t="s">
        <v>2234</v>
      </c>
      <c r="C2436" s="230" t="s">
        <v>21</v>
      </c>
      <c r="D2436" s="230" t="s">
        <v>2235</v>
      </c>
      <c r="E2436" s="238" t="s">
        <v>1382</v>
      </c>
      <c r="F2436" s="238"/>
      <c r="G2436" s="230" t="s">
        <v>914</v>
      </c>
      <c r="H2436" s="239">
        <v>1</v>
      </c>
      <c r="I2436" s="240">
        <v>1.02</v>
      </c>
      <c r="J2436" s="251">
        <v>1.02</v>
      </c>
    </row>
    <row r="2437" spans="1:10" ht="25.5" x14ac:dyDescent="0.2">
      <c r="A2437" s="250" t="s">
        <v>917</v>
      </c>
      <c r="B2437" s="230" t="s">
        <v>2236</v>
      </c>
      <c r="C2437" s="230" t="s">
        <v>21</v>
      </c>
      <c r="D2437" s="230" t="s">
        <v>2237</v>
      </c>
      <c r="E2437" s="238" t="s">
        <v>2005</v>
      </c>
      <c r="F2437" s="238"/>
      <c r="G2437" s="230" t="s">
        <v>914</v>
      </c>
      <c r="H2437" s="239">
        <v>1</v>
      </c>
      <c r="I2437" s="240">
        <v>1.1399999999999999</v>
      </c>
      <c r="J2437" s="251">
        <v>1.1399999999999999</v>
      </c>
    </row>
    <row r="2438" spans="1:10" ht="25.5" x14ac:dyDescent="0.2">
      <c r="A2438" s="250" t="s">
        <v>917</v>
      </c>
      <c r="B2438" s="230" t="s">
        <v>2238</v>
      </c>
      <c r="C2438" s="230" t="s">
        <v>21</v>
      </c>
      <c r="D2438" s="230" t="s">
        <v>2239</v>
      </c>
      <c r="E2438" s="238" t="s">
        <v>2240</v>
      </c>
      <c r="F2438" s="238"/>
      <c r="G2438" s="230" t="s">
        <v>914</v>
      </c>
      <c r="H2438" s="239">
        <v>1</v>
      </c>
      <c r="I2438" s="240">
        <v>0.06</v>
      </c>
      <c r="J2438" s="251">
        <v>0.06</v>
      </c>
    </row>
    <row r="2439" spans="1:10" ht="25.5" x14ac:dyDescent="0.2">
      <c r="A2439" s="250" t="s">
        <v>917</v>
      </c>
      <c r="B2439" s="230" t="s">
        <v>2241</v>
      </c>
      <c r="C2439" s="230" t="s">
        <v>21</v>
      </c>
      <c r="D2439" s="230" t="s">
        <v>2242</v>
      </c>
      <c r="E2439" s="238" t="s">
        <v>1193</v>
      </c>
      <c r="F2439" s="238"/>
      <c r="G2439" s="230" t="s">
        <v>914</v>
      </c>
      <c r="H2439" s="239">
        <v>1</v>
      </c>
      <c r="I2439" s="240">
        <v>0.84</v>
      </c>
      <c r="J2439" s="251">
        <v>0.84</v>
      </c>
    </row>
    <row r="2440" spans="1:10" ht="25.5" x14ac:dyDescent="0.2">
      <c r="A2440" s="250" t="s">
        <v>917</v>
      </c>
      <c r="B2440" s="230" t="s">
        <v>2243</v>
      </c>
      <c r="C2440" s="230" t="s">
        <v>21</v>
      </c>
      <c r="D2440" s="230" t="s">
        <v>2244</v>
      </c>
      <c r="E2440" s="238" t="s">
        <v>1193</v>
      </c>
      <c r="F2440" s="238"/>
      <c r="G2440" s="230" t="s">
        <v>914</v>
      </c>
      <c r="H2440" s="239">
        <v>1</v>
      </c>
      <c r="I2440" s="240">
        <v>1.17</v>
      </c>
      <c r="J2440" s="251">
        <v>1.17</v>
      </c>
    </row>
    <row r="2441" spans="1:10" ht="25.5" x14ac:dyDescent="0.2">
      <c r="A2441" s="252"/>
      <c r="B2441" s="253"/>
      <c r="C2441" s="253"/>
      <c r="D2441" s="253"/>
      <c r="E2441" s="253" t="s">
        <v>926</v>
      </c>
      <c r="F2441" s="254">
        <v>6.5411980999999999</v>
      </c>
      <c r="G2441" s="253" t="s">
        <v>927</v>
      </c>
      <c r="H2441" s="254">
        <v>7.71</v>
      </c>
      <c r="I2441" s="253" t="s">
        <v>928</v>
      </c>
      <c r="J2441" s="255">
        <v>14.25</v>
      </c>
    </row>
    <row r="2442" spans="1:10" ht="26.25" thickBot="1" x14ac:dyDescent="0.25">
      <c r="A2442" s="252"/>
      <c r="B2442" s="253"/>
      <c r="C2442" s="253"/>
      <c r="D2442" s="253"/>
      <c r="E2442" s="253" t="s">
        <v>929</v>
      </c>
      <c r="F2442" s="254">
        <v>4.95</v>
      </c>
      <c r="G2442" s="253"/>
      <c r="H2442" s="256" t="s">
        <v>930</v>
      </c>
      <c r="I2442" s="256"/>
      <c r="J2442" s="255">
        <v>26.61</v>
      </c>
    </row>
    <row r="2443" spans="1:10" ht="15" thickTop="1" x14ac:dyDescent="0.2">
      <c r="A2443" s="257"/>
      <c r="B2443" s="241"/>
      <c r="C2443" s="241"/>
      <c r="D2443" s="241"/>
      <c r="E2443" s="241"/>
      <c r="F2443" s="241"/>
      <c r="G2443" s="241"/>
      <c r="H2443" s="241"/>
      <c r="I2443" s="241"/>
      <c r="J2443" s="258"/>
    </row>
    <row r="2444" spans="1:10" ht="30" x14ac:dyDescent="0.2">
      <c r="A2444" s="259"/>
      <c r="B2444" s="227" t="s">
        <v>786</v>
      </c>
      <c r="C2444" s="227" t="s">
        <v>787</v>
      </c>
      <c r="D2444" s="227" t="s">
        <v>788</v>
      </c>
      <c r="E2444" s="231" t="s">
        <v>789</v>
      </c>
      <c r="F2444" s="231"/>
      <c r="G2444" s="227" t="s">
        <v>790</v>
      </c>
      <c r="H2444" s="227" t="s">
        <v>791</v>
      </c>
      <c r="I2444" s="227" t="s">
        <v>792</v>
      </c>
      <c r="J2444" s="260" t="s">
        <v>793</v>
      </c>
    </row>
    <row r="2445" spans="1:10" ht="25.5" x14ac:dyDescent="0.2">
      <c r="A2445" s="261" t="s">
        <v>909</v>
      </c>
      <c r="B2445" s="228" t="s">
        <v>2381</v>
      </c>
      <c r="C2445" s="228" t="s">
        <v>21</v>
      </c>
      <c r="D2445" s="228" t="s">
        <v>2382</v>
      </c>
      <c r="E2445" s="232" t="s">
        <v>934</v>
      </c>
      <c r="F2445" s="232"/>
      <c r="G2445" s="228" t="s">
        <v>914</v>
      </c>
      <c r="H2445" s="233">
        <v>1</v>
      </c>
      <c r="I2445" s="234">
        <v>26.48</v>
      </c>
      <c r="J2445" s="262">
        <v>26.48</v>
      </c>
    </row>
    <row r="2446" spans="1:10" ht="38.25" x14ac:dyDescent="0.2">
      <c r="A2446" s="248" t="s">
        <v>911</v>
      </c>
      <c r="B2446" s="229" t="s">
        <v>2383</v>
      </c>
      <c r="C2446" s="229" t="s">
        <v>21</v>
      </c>
      <c r="D2446" s="229" t="s">
        <v>2384</v>
      </c>
      <c r="E2446" s="235" t="s">
        <v>934</v>
      </c>
      <c r="F2446" s="235"/>
      <c r="G2446" s="229" t="s">
        <v>914</v>
      </c>
      <c r="H2446" s="236">
        <v>1</v>
      </c>
      <c r="I2446" s="237">
        <v>0.28999999999999998</v>
      </c>
      <c r="J2446" s="249">
        <v>0.28999999999999998</v>
      </c>
    </row>
    <row r="2447" spans="1:10" x14ac:dyDescent="0.2">
      <c r="A2447" s="250" t="s">
        <v>917</v>
      </c>
      <c r="B2447" s="230" t="s">
        <v>2385</v>
      </c>
      <c r="C2447" s="230" t="s">
        <v>21</v>
      </c>
      <c r="D2447" s="230" t="s">
        <v>2386</v>
      </c>
      <c r="E2447" s="238" t="s">
        <v>1186</v>
      </c>
      <c r="F2447" s="238"/>
      <c r="G2447" s="230" t="s">
        <v>914</v>
      </c>
      <c r="H2447" s="239">
        <v>1</v>
      </c>
      <c r="I2447" s="240">
        <v>18.78</v>
      </c>
      <c r="J2447" s="251">
        <v>18.78</v>
      </c>
    </row>
    <row r="2448" spans="1:10" ht="25.5" x14ac:dyDescent="0.2">
      <c r="A2448" s="250" t="s">
        <v>917</v>
      </c>
      <c r="B2448" s="230" t="s">
        <v>2232</v>
      </c>
      <c r="C2448" s="230" t="s">
        <v>21</v>
      </c>
      <c r="D2448" s="230" t="s">
        <v>2233</v>
      </c>
      <c r="E2448" s="238" t="s">
        <v>2005</v>
      </c>
      <c r="F2448" s="238"/>
      <c r="G2448" s="230" t="s">
        <v>914</v>
      </c>
      <c r="H2448" s="239">
        <v>1</v>
      </c>
      <c r="I2448" s="240">
        <v>3.18</v>
      </c>
      <c r="J2448" s="251">
        <v>3.18</v>
      </c>
    </row>
    <row r="2449" spans="1:10" ht="25.5" x14ac:dyDescent="0.2">
      <c r="A2449" s="250" t="s">
        <v>917</v>
      </c>
      <c r="B2449" s="230" t="s">
        <v>2234</v>
      </c>
      <c r="C2449" s="230" t="s">
        <v>21</v>
      </c>
      <c r="D2449" s="230" t="s">
        <v>2235</v>
      </c>
      <c r="E2449" s="238" t="s">
        <v>1382</v>
      </c>
      <c r="F2449" s="238"/>
      <c r="G2449" s="230" t="s">
        <v>914</v>
      </c>
      <c r="H2449" s="239">
        <v>1</v>
      </c>
      <c r="I2449" s="240">
        <v>1.02</v>
      </c>
      <c r="J2449" s="251">
        <v>1.02</v>
      </c>
    </row>
    <row r="2450" spans="1:10" ht="25.5" x14ac:dyDescent="0.2">
      <c r="A2450" s="250" t="s">
        <v>917</v>
      </c>
      <c r="B2450" s="230" t="s">
        <v>2236</v>
      </c>
      <c r="C2450" s="230" t="s">
        <v>21</v>
      </c>
      <c r="D2450" s="230" t="s">
        <v>2237</v>
      </c>
      <c r="E2450" s="238" t="s">
        <v>2005</v>
      </c>
      <c r="F2450" s="238"/>
      <c r="G2450" s="230" t="s">
        <v>914</v>
      </c>
      <c r="H2450" s="239">
        <v>1</v>
      </c>
      <c r="I2450" s="240">
        <v>1.1399999999999999</v>
      </c>
      <c r="J2450" s="251">
        <v>1.1399999999999999</v>
      </c>
    </row>
    <row r="2451" spans="1:10" ht="25.5" x14ac:dyDescent="0.2">
      <c r="A2451" s="250" t="s">
        <v>917</v>
      </c>
      <c r="B2451" s="230" t="s">
        <v>2238</v>
      </c>
      <c r="C2451" s="230" t="s">
        <v>21</v>
      </c>
      <c r="D2451" s="230" t="s">
        <v>2239</v>
      </c>
      <c r="E2451" s="238" t="s">
        <v>2240</v>
      </c>
      <c r="F2451" s="238"/>
      <c r="G2451" s="230" t="s">
        <v>914</v>
      </c>
      <c r="H2451" s="239">
        <v>1</v>
      </c>
      <c r="I2451" s="240">
        <v>0.06</v>
      </c>
      <c r="J2451" s="251">
        <v>0.06</v>
      </c>
    </row>
    <row r="2452" spans="1:10" ht="25.5" x14ac:dyDescent="0.2">
      <c r="A2452" s="250" t="s">
        <v>917</v>
      </c>
      <c r="B2452" s="230" t="s">
        <v>2241</v>
      </c>
      <c r="C2452" s="230" t="s">
        <v>21</v>
      </c>
      <c r="D2452" s="230" t="s">
        <v>2242</v>
      </c>
      <c r="E2452" s="238" t="s">
        <v>1193</v>
      </c>
      <c r="F2452" s="238"/>
      <c r="G2452" s="230" t="s">
        <v>914</v>
      </c>
      <c r="H2452" s="239">
        <v>1</v>
      </c>
      <c r="I2452" s="240">
        <v>0.84</v>
      </c>
      <c r="J2452" s="251">
        <v>0.84</v>
      </c>
    </row>
    <row r="2453" spans="1:10" ht="25.5" x14ac:dyDescent="0.2">
      <c r="A2453" s="250" t="s">
        <v>917</v>
      </c>
      <c r="B2453" s="230" t="s">
        <v>2243</v>
      </c>
      <c r="C2453" s="230" t="s">
        <v>21</v>
      </c>
      <c r="D2453" s="230" t="s">
        <v>2244</v>
      </c>
      <c r="E2453" s="238" t="s">
        <v>1193</v>
      </c>
      <c r="F2453" s="238"/>
      <c r="G2453" s="230" t="s">
        <v>914</v>
      </c>
      <c r="H2453" s="239">
        <v>1</v>
      </c>
      <c r="I2453" s="240">
        <v>1.17</v>
      </c>
      <c r="J2453" s="251">
        <v>1.17</v>
      </c>
    </row>
    <row r="2454" spans="1:10" ht="25.5" x14ac:dyDescent="0.2">
      <c r="A2454" s="252"/>
      <c r="B2454" s="253"/>
      <c r="C2454" s="253"/>
      <c r="D2454" s="253"/>
      <c r="E2454" s="253" t="s">
        <v>926</v>
      </c>
      <c r="F2454" s="254">
        <v>8.7537295999999998</v>
      </c>
      <c r="G2454" s="253" t="s">
        <v>927</v>
      </c>
      <c r="H2454" s="254">
        <v>10.32</v>
      </c>
      <c r="I2454" s="253" t="s">
        <v>928</v>
      </c>
      <c r="J2454" s="255">
        <v>19.07</v>
      </c>
    </row>
    <row r="2455" spans="1:10" ht="26.25" thickBot="1" x14ac:dyDescent="0.25">
      <c r="A2455" s="252"/>
      <c r="B2455" s="253"/>
      <c r="C2455" s="253"/>
      <c r="D2455" s="253"/>
      <c r="E2455" s="253" t="s">
        <v>929</v>
      </c>
      <c r="F2455" s="254">
        <v>6.05</v>
      </c>
      <c r="G2455" s="253"/>
      <c r="H2455" s="256" t="s">
        <v>930</v>
      </c>
      <c r="I2455" s="256"/>
      <c r="J2455" s="255">
        <v>32.53</v>
      </c>
    </row>
    <row r="2456" spans="1:10" ht="15" thickTop="1" x14ac:dyDescent="0.2">
      <c r="A2456" s="257"/>
      <c r="B2456" s="241"/>
      <c r="C2456" s="241"/>
      <c r="D2456" s="241"/>
      <c r="E2456" s="241"/>
      <c r="F2456" s="241"/>
      <c r="G2456" s="241"/>
      <c r="H2456" s="241"/>
      <c r="I2456" s="241"/>
      <c r="J2456" s="258"/>
    </row>
    <row r="2457" spans="1:10" ht="30" x14ac:dyDescent="0.2">
      <c r="A2457" s="259"/>
      <c r="B2457" s="227" t="s">
        <v>786</v>
      </c>
      <c r="C2457" s="227" t="s">
        <v>787</v>
      </c>
      <c r="D2457" s="227" t="s">
        <v>788</v>
      </c>
      <c r="E2457" s="231" t="s">
        <v>789</v>
      </c>
      <c r="F2457" s="231"/>
      <c r="G2457" s="227" t="s">
        <v>790</v>
      </c>
      <c r="H2457" s="227" t="s">
        <v>791</v>
      </c>
      <c r="I2457" s="227" t="s">
        <v>792</v>
      </c>
      <c r="J2457" s="260" t="s">
        <v>793</v>
      </c>
    </row>
    <row r="2458" spans="1:10" ht="38.25" x14ac:dyDescent="0.2">
      <c r="A2458" s="261" t="s">
        <v>909</v>
      </c>
      <c r="B2458" s="228" t="s">
        <v>2133</v>
      </c>
      <c r="C2458" s="228" t="s">
        <v>79</v>
      </c>
      <c r="D2458" s="228" t="s">
        <v>2134</v>
      </c>
      <c r="E2458" s="232" t="s">
        <v>2135</v>
      </c>
      <c r="F2458" s="232"/>
      <c r="G2458" s="228" t="s">
        <v>102</v>
      </c>
      <c r="H2458" s="233">
        <v>1</v>
      </c>
      <c r="I2458" s="234">
        <v>663.98</v>
      </c>
      <c r="J2458" s="262">
        <v>663.98</v>
      </c>
    </row>
    <row r="2459" spans="1:10" ht="25.5" x14ac:dyDescent="0.2">
      <c r="A2459" s="248" t="s">
        <v>911</v>
      </c>
      <c r="B2459" s="229" t="s">
        <v>1262</v>
      </c>
      <c r="C2459" s="229" t="s">
        <v>79</v>
      </c>
      <c r="D2459" s="229" t="s">
        <v>1263</v>
      </c>
      <c r="E2459" s="235" t="s">
        <v>1264</v>
      </c>
      <c r="F2459" s="235"/>
      <c r="G2459" s="229" t="s">
        <v>1265</v>
      </c>
      <c r="H2459" s="236">
        <v>4</v>
      </c>
      <c r="I2459" s="237">
        <v>3.74</v>
      </c>
      <c r="J2459" s="249">
        <v>14.96</v>
      </c>
    </row>
    <row r="2460" spans="1:10" ht="25.5" x14ac:dyDescent="0.2">
      <c r="A2460" s="250" t="s">
        <v>917</v>
      </c>
      <c r="B2460" s="230" t="s">
        <v>2317</v>
      </c>
      <c r="C2460" s="230" t="s">
        <v>21</v>
      </c>
      <c r="D2460" s="230" t="s">
        <v>2318</v>
      </c>
      <c r="E2460" s="238" t="s">
        <v>920</v>
      </c>
      <c r="F2460" s="238"/>
      <c r="G2460" s="230" t="s">
        <v>102</v>
      </c>
      <c r="H2460" s="239">
        <v>1.08</v>
      </c>
      <c r="I2460" s="240">
        <v>90</v>
      </c>
      <c r="J2460" s="251">
        <v>97.2</v>
      </c>
    </row>
    <row r="2461" spans="1:10" x14ac:dyDescent="0.2">
      <c r="A2461" s="250" t="s">
        <v>917</v>
      </c>
      <c r="B2461" s="230" t="s">
        <v>2321</v>
      </c>
      <c r="C2461" s="230" t="s">
        <v>21</v>
      </c>
      <c r="D2461" s="230" t="s">
        <v>2322</v>
      </c>
      <c r="E2461" s="238" t="s">
        <v>920</v>
      </c>
      <c r="F2461" s="238"/>
      <c r="G2461" s="230" t="s">
        <v>121</v>
      </c>
      <c r="H2461" s="239">
        <v>452.2</v>
      </c>
      <c r="I2461" s="240">
        <v>1.1000000000000001</v>
      </c>
      <c r="J2461" s="251">
        <v>497.42</v>
      </c>
    </row>
    <row r="2462" spans="1:10" x14ac:dyDescent="0.2">
      <c r="A2462" s="250" t="s">
        <v>917</v>
      </c>
      <c r="B2462" s="230" t="s">
        <v>1277</v>
      </c>
      <c r="C2462" s="230" t="s">
        <v>21</v>
      </c>
      <c r="D2462" s="230" t="s">
        <v>1278</v>
      </c>
      <c r="E2462" s="238" t="s">
        <v>1186</v>
      </c>
      <c r="F2462" s="238"/>
      <c r="G2462" s="230" t="s">
        <v>914</v>
      </c>
      <c r="H2462" s="239">
        <v>4</v>
      </c>
      <c r="I2462" s="240">
        <v>13.6</v>
      </c>
      <c r="J2462" s="251">
        <v>54.4</v>
      </c>
    </row>
    <row r="2463" spans="1:10" ht="25.5" x14ac:dyDescent="0.2">
      <c r="A2463" s="252"/>
      <c r="B2463" s="253"/>
      <c r="C2463" s="253"/>
      <c r="D2463" s="253"/>
      <c r="E2463" s="253" t="s">
        <v>926</v>
      </c>
      <c r="F2463" s="254">
        <v>24.971310500000001</v>
      </c>
      <c r="G2463" s="253" t="s">
        <v>927</v>
      </c>
      <c r="H2463" s="254">
        <v>29.43</v>
      </c>
      <c r="I2463" s="253" t="s">
        <v>928</v>
      </c>
      <c r="J2463" s="255">
        <v>54.4</v>
      </c>
    </row>
    <row r="2464" spans="1:10" ht="26.25" thickBot="1" x14ac:dyDescent="0.25">
      <c r="A2464" s="252"/>
      <c r="B2464" s="253"/>
      <c r="C2464" s="253"/>
      <c r="D2464" s="253"/>
      <c r="E2464" s="253" t="s">
        <v>929</v>
      </c>
      <c r="F2464" s="254">
        <v>151.91</v>
      </c>
      <c r="G2464" s="253"/>
      <c r="H2464" s="256" t="s">
        <v>930</v>
      </c>
      <c r="I2464" s="256"/>
      <c r="J2464" s="255">
        <v>815.89</v>
      </c>
    </row>
    <row r="2465" spans="1:10" ht="15" thickTop="1" x14ac:dyDescent="0.2">
      <c r="A2465" s="257"/>
      <c r="B2465" s="241"/>
      <c r="C2465" s="241"/>
      <c r="D2465" s="241"/>
      <c r="E2465" s="241"/>
      <c r="F2465" s="241"/>
      <c r="G2465" s="241"/>
      <c r="H2465" s="241"/>
      <c r="I2465" s="241"/>
      <c r="J2465" s="258"/>
    </row>
    <row r="2466" spans="1:10" ht="30" x14ac:dyDescent="0.2">
      <c r="A2466" s="259"/>
      <c r="B2466" s="227" t="s">
        <v>786</v>
      </c>
      <c r="C2466" s="227" t="s">
        <v>787</v>
      </c>
      <c r="D2466" s="227" t="s">
        <v>788</v>
      </c>
      <c r="E2466" s="231" t="s">
        <v>789</v>
      </c>
      <c r="F2466" s="231"/>
      <c r="G2466" s="227" t="s">
        <v>790</v>
      </c>
      <c r="H2466" s="227" t="s">
        <v>791</v>
      </c>
      <c r="I2466" s="227" t="s">
        <v>792</v>
      </c>
      <c r="J2466" s="260" t="s">
        <v>793</v>
      </c>
    </row>
    <row r="2467" spans="1:10" ht="25.5" x14ac:dyDescent="0.2">
      <c r="A2467" s="261" t="s">
        <v>909</v>
      </c>
      <c r="B2467" s="228" t="s">
        <v>1554</v>
      </c>
      <c r="C2467" s="228" t="s">
        <v>4</v>
      </c>
      <c r="D2467" s="228" t="s">
        <v>1555</v>
      </c>
      <c r="E2467" s="232" t="s">
        <v>910</v>
      </c>
      <c r="F2467" s="232"/>
      <c r="G2467" s="228" t="s">
        <v>102</v>
      </c>
      <c r="H2467" s="233">
        <v>1</v>
      </c>
      <c r="I2467" s="234">
        <v>495.75</v>
      </c>
      <c r="J2467" s="262">
        <v>495.75</v>
      </c>
    </row>
    <row r="2468" spans="1:10" ht="25.5" x14ac:dyDescent="0.2">
      <c r="A2468" s="248" t="s">
        <v>911</v>
      </c>
      <c r="B2468" s="229" t="s">
        <v>915</v>
      </c>
      <c r="C2468" s="229" t="s">
        <v>4</v>
      </c>
      <c r="D2468" s="229" t="s">
        <v>916</v>
      </c>
      <c r="E2468" s="235" t="s">
        <v>910</v>
      </c>
      <c r="F2468" s="235"/>
      <c r="G2468" s="229" t="s">
        <v>914</v>
      </c>
      <c r="H2468" s="236">
        <v>8</v>
      </c>
      <c r="I2468" s="237">
        <v>18.16</v>
      </c>
      <c r="J2468" s="249">
        <v>145.28</v>
      </c>
    </row>
    <row r="2469" spans="1:10" x14ac:dyDescent="0.2">
      <c r="A2469" s="250" t="s">
        <v>917</v>
      </c>
      <c r="B2469" s="230" t="s">
        <v>1240</v>
      </c>
      <c r="C2469" s="230" t="s">
        <v>4</v>
      </c>
      <c r="D2469" s="230" t="s">
        <v>1241</v>
      </c>
      <c r="E2469" s="238" t="s">
        <v>920</v>
      </c>
      <c r="F2469" s="238"/>
      <c r="G2469" s="230" t="s">
        <v>102</v>
      </c>
      <c r="H2469" s="239">
        <v>1.21</v>
      </c>
      <c r="I2469" s="240">
        <v>88.82</v>
      </c>
      <c r="J2469" s="251">
        <v>107.47</v>
      </c>
    </row>
    <row r="2470" spans="1:10" x14ac:dyDescent="0.2">
      <c r="A2470" s="250" t="s">
        <v>917</v>
      </c>
      <c r="B2470" s="230" t="s">
        <v>1237</v>
      </c>
      <c r="C2470" s="230" t="s">
        <v>4</v>
      </c>
      <c r="D2470" s="230" t="s">
        <v>1238</v>
      </c>
      <c r="E2470" s="238" t="s">
        <v>920</v>
      </c>
      <c r="F2470" s="238"/>
      <c r="G2470" s="230" t="s">
        <v>1239</v>
      </c>
      <c r="H2470" s="239">
        <v>4.8600000000000003</v>
      </c>
      <c r="I2470" s="240">
        <v>50</v>
      </c>
      <c r="J2470" s="251">
        <v>243</v>
      </c>
    </row>
    <row r="2471" spans="1:10" ht="25.5" x14ac:dyDescent="0.2">
      <c r="A2471" s="252"/>
      <c r="B2471" s="253"/>
      <c r="C2471" s="253"/>
      <c r="D2471" s="253"/>
      <c r="E2471" s="253" t="s">
        <v>926</v>
      </c>
      <c r="F2471" s="254">
        <v>43.479458299999997</v>
      </c>
      <c r="G2471" s="253" t="s">
        <v>927</v>
      </c>
      <c r="H2471" s="254">
        <v>51.24</v>
      </c>
      <c r="I2471" s="253" t="s">
        <v>928</v>
      </c>
      <c r="J2471" s="255">
        <v>94.72</v>
      </c>
    </row>
    <row r="2472" spans="1:10" ht="26.25" thickBot="1" x14ac:dyDescent="0.25">
      <c r="A2472" s="252"/>
      <c r="B2472" s="253"/>
      <c r="C2472" s="253"/>
      <c r="D2472" s="253"/>
      <c r="E2472" s="253" t="s">
        <v>929</v>
      </c>
      <c r="F2472" s="254">
        <v>113.42</v>
      </c>
      <c r="G2472" s="253"/>
      <c r="H2472" s="256" t="s">
        <v>930</v>
      </c>
      <c r="I2472" s="256"/>
      <c r="J2472" s="255">
        <v>609.16999999999996</v>
      </c>
    </row>
    <row r="2473" spans="1:10" ht="15" thickTop="1" x14ac:dyDescent="0.2">
      <c r="A2473" s="257"/>
      <c r="B2473" s="241"/>
      <c r="C2473" s="241"/>
      <c r="D2473" s="241"/>
      <c r="E2473" s="241"/>
      <c r="F2473" s="241"/>
      <c r="G2473" s="241"/>
      <c r="H2473" s="241"/>
      <c r="I2473" s="241"/>
      <c r="J2473" s="258"/>
    </row>
    <row r="2474" spans="1:10" ht="30" x14ac:dyDescent="0.2">
      <c r="A2474" s="259"/>
      <c r="B2474" s="227" t="s">
        <v>786</v>
      </c>
      <c r="C2474" s="227" t="s">
        <v>787</v>
      </c>
      <c r="D2474" s="227" t="s">
        <v>788</v>
      </c>
      <c r="E2474" s="231" t="s">
        <v>789</v>
      </c>
      <c r="F2474" s="231"/>
      <c r="G2474" s="227" t="s">
        <v>790</v>
      </c>
      <c r="H2474" s="227" t="s">
        <v>791</v>
      </c>
      <c r="I2474" s="227" t="s">
        <v>792</v>
      </c>
      <c r="J2474" s="260" t="s">
        <v>793</v>
      </c>
    </row>
    <row r="2475" spans="1:10" ht="25.5" x14ac:dyDescent="0.2">
      <c r="A2475" s="261" t="s">
        <v>909</v>
      </c>
      <c r="B2475" s="228" t="s">
        <v>2069</v>
      </c>
      <c r="C2475" s="228" t="s">
        <v>4</v>
      </c>
      <c r="D2475" s="228" t="s">
        <v>2070</v>
      </c>
      <c r="E2475" s="232" t="s">
        <v>910</v>
      </c>
      <c r="F2475" s="232"/>
      <c r="G2475" s="228" t="s">
        <v>102</v>
      </c>
      <c r="H2475" s="233">
        <v>1</v>
      </c>
      <c r="I2475" s="234">
        <v>754.3</v>
      </c>
      <c r="J2475" s="262">
        <v>754.3</v>
      </c>
    </row>
    <row r="2476" spans="1:10" ht="25.5" x14ac:dyDescent="0.2">
      <c r="A2476" s="248" t="s">
        <v>911</v>
      </c>
      <c r="B2476" s="229" t="s">
        <v>915</v>
      </c>
      <c r="C2476" s="229" t="s">
        <v>4</v>
      </c>
      <c r="D2476" s="229" t="s">
        <v>916</v>
      </c>
      <c r="E2476" s="235" t="s">
        <v>910</v>
      </c>
      <c r="F2476" s="235"/>
      <c r="G2476" s="229" t="s">
        <v>914</v>
      </c>
      <c r="H2476" s="236">
        <v>10</v>
      </c>
      <c r="I2476" s="237">
        <v>18.16</v>
      </c>
      <c r="J2476" s="249">
        <v>181.6</v>
      </c>
    </row>
    <row r="2477" spans="1:10" x14ac:dyDescent="0.2">
      <c r="A2477" s="250" t="s">
        <v>917</v>
      </c>
      <c r="B2477" s="230" t="s">
        <v>1237</v>
      </c>
      <c r="C2477" s="230" t="s">
        <v>4</v>
      </c>
      <c r="D2477" s="230" t="s">
        <v>1238</v>
      </c>
      <c r="E2477" s="238" t="s">
        <v>920</v>
      </c>
      <c r="F2477" s="238"/>
      <c r="G2477" s="230" t="s">
        <v>1239</v>
      </c>
      <c r="H2477" s="239">
        <v>9.5</v>
      </c>
      <c r="I2477" s="240">
        <v>50</v>
      </c>
      <c r="J2477" s="251">
        <v>475</v>
      </c>
    </row>
    <row r="2478" spans="1:10" x14ac:dyDescent="0.2">
      <c r="A2478" s="250" t="s">
        <v>917</v>
      </c>
      <c r="B2478" s="230" t="s">
        <v>1240</v>
      </c>
      <c r="C2478" s="230" t="s">
        <v>4</v>
      </c>
      <c r="D2478" s="230" t="s">
        <v>1241</v>
      </c>
      <c r="E2478" s="238" t="s">
        <v>920</v>
      </c>
      <c r="F2478" s="238"/>
      <c r="G2478" s="230" t="s">
        <v>102</v>
      </c>
      <c r="H2478" s="239">
        <v>1.1000000000000001</v>
      </c>
      <c r="I2478" s="240">
        <v>88.82</v>
      </c>
      <c r="J2478" s="251">
        <v>97.7</v>
      </c>
    </row>
    <row r="2479" spans="1:10" ht="25.5" x14ac:dyDescent="0.2">
      <c r="A2479" s="252"/>
      <c r="B2479" s="253"/>
      <c r="C2479" s="253"/>
      <c r="D2479" s="253"/>
      <c r="E2479" s="253" t="s">
        <v>926</v>
      </c>
      <c r="F2479" s="254">
        <v>54.349322899999997</v>
      </c>
      <c r="G2479" s="253" t="s">
        <v>927</v>
      </c>
      <c r="H2479" s="254">
        <v>64.05</v>
      </c>
      <c r="I2479" s="253" t="s">
        <v>928</v>
      </c>
      <c r="J2479" s="255">
        <v>118.4</v>
      </c>
    </row>
    <row r="2480" spans="1:10" ht="26.25" thickBot="1" x14ac:dyDescent="0.25">
      <c r="A2480" s="252"/>
      <c r="B2480" s="253"/>
      <c r="C2480" s="253"/>
      <c r="D2480" s="253"/>
      <c r="E2480" s="253" t="s">
        <v>929</v>
      </c>
      <c r="F2480" s="254">
        <v>172.58</v>
      </c>
      <c r="G2480" s="253"/>
      <c r="H2480" s="256" t="s">
        <v>930</v>
      </c>
      <c r="I2480" s="256"/>
      <c r="J2480" s="255">
        <v>926.88</v>
      </c>
    </row>
    <row r="2481" spans="1:10" ht="15" thickTop="1" x14ac:dyDescent="0.2">
      <c r="A2481" s="257"/>
      <c r="B2481" s="241"/>
      <c r="C2481" s="241"/>
      <c r="D2481" s="241"/>
      <c r="E2481" s="241"/>
      <c r="F2481" s="241"/>
      <c r="G2481" s="241"/>
      <c r="H2481" s="241"/>
      <c r="I2481" s="241"/>
      <c r="J2481" s="258"/>
    </row>
    <row r="2482" spans="1:10" ht="30" x14ac:dyDescent="0.2">
      <c r="A2482" s="259"/>
      <c r="B2482" s="227" t="s">
        <v>786</v>
      </c>
      <c r="C2482" s="227" t="s">
        <v>787</v>
      </c>
      <c r="D2482" s="227" t="s">
        <v>788</v>
      </c>
      <c r="E2482" s="231" t="s">
        <v>789</v>
      </c>
      <c r="F2482" s="231"/>
      <c r="G2482" s="227" t="s">
        <v>790</v>
      </c>
      <c r="H2482" s="227" t="s">
        <v>791</v>
      </c>
      <c r="I2482" s="227" t="s">
        <v>792</v>
      </c>
      <c r="J2482" s="260" t="s">
        <v>793</v>
      </c>
    </row>
    <row r="2483" spans="1:10" ht="25.5" x14ac:dyDescent="0.2">
      <c r="A2483" s="261" t="s">
        <v>909</v>
      </c>
      <c r="B2483" s="228" t="s">
        <v>2065</v>
      </c>
      <c r="C2483" s="228" t="s">
        <v>4</v>
      </c>
      <c r="D2483" s="228" t="s">
        <v>2066</v>
      </c>
      <c r="E2483" s="232" t="s">
        <v>910</v>
      </c>
      <c r="F2483" s="232"/>
      <c r="G2483" s="228" t="s">
        <v>102</v>
      </c>
      <c r="H2483" s="233">
        <v>1</v>
      </c>
      <c r="I2483" s="234">
        <v>481.16</v>
      </c>
      <c r="J2483" s="262">
        <v>481.16</v>
      </c>
    </row>
    <row r="2484" spans="1:10" ht="25.5" x14ac:dyDescent="0.2">
      <c r="A2484" s="248" t="s">
        <v>911</v>
      </c>
      <c r="B2484" s="229" t="s">
        <v>915</v>
      </c>
      <c r="C2484" s="229" t="s">
        <v>4</v>
      </c>
      <c r="D2484" s="229" t="s">
        <v>916</v>
      </c>
      <c r="E2484" s="235" t="s">
        <v>910</v>
      </c>
      <c r="F2484" s="235"/>
      <c r="G2484" s="229" t="s">
        <v>914</v>
      </c>
      <c r="H2484" s="236">
        <v>8</v>
      </c>
      <c r="I2484" s="237">
        <v>18.16</v>
      </c>
      <c r="J2484" s="249">
        <v>145.28</v>
      </c>
    </row>
    <row r="2485" spans="1:10" x14ac:dyDescent="0.2">
      <c r="A2485" s="250" t="s">
        <v>917</v>
      </c>
      <c r="B2485" s="230" t="s">
        <v>1240</v>
      </c>
      <c r="C2485" s="230" t="s">
        <v>4</v>
      </c>
      <c r="D2485" s="230" t="s">
        <v>1241</v>
      </c>
      <c r="E2485" s="238" t="s">
        <v>920</v>
      </c>
      <c r="F2485" s="238"/>
      <c r="G2485" s="230" t="s">
        <v>102</v>
      </c>
      <c r="H2485" s="239">
        <v>1.1000000000000001</v>
      </c>
      <c r="I2485" s="240">
        <v>88.82</v>
      </c>
      <c r="J2485" s="251">
        <v>97.7</v>
      </c>
    </row>
    <row r="2486" spans="1:10" x14ac:dyDescent="0.2">
      <c r="A2486" s="250" t="s">
        <v>917</v>
      </c>
      <c r="B2486" s="230" t="s">
        <v>1237</v>
      </c>
      <c r="C2486" s="230" t="s">
        <v>4</v>
      </c>
      <c r="D2486" s="230" t="s">
        <v>1238</v>
      </c>
      <c r="E2486" s="238" t="s">
        <v>920</v>
      </c>
      <c r="F2486" s="238"/>
      <c r="G2486" s="230" t="s">
        <v>1239</v>
      </c>
      <c r="H2486" s="239">
        <v>4.5999999999999996</v>
      </c>
      <c r="I2486" s="240">
        <v>50</v>
      </c>
      <c r="J2486" s="251">
        <v>230</v>
      </c>
    </row>
    <row r="2487" spans="1:10" x14ac:dyDescent="0.2">
      <c r="A2487" s="250" t="s">
        <v>917</v>
      </c>
      <c r="B2487" s="230" t="s">
        <v>2387</v>
      </c>
      <c r="C2487" s="230" t="s">
        <v>4</v>
      </c>
      <c r="D2487" s="230" t="s">
        <v>2388</v>
      </c>
      <c r="E2487" s="238" t="s">
        <v>920</v>
      </c>
      <c r="F2487" s="238"/>
      <c r="G2487" s="230" t="s">
        <v>812</v>
      </c>
      <c r="H2487" s="239">
        <v>0.92</v>
      </c>
      <c r="I2487" s="240">
        <v>8.9</v>
      </c>
      <c r="J2487" s="251">
        <v>8.18</v>
      </c>
    </row>
    <row r="2488" spans="1:10" ht="25.5" x14ac:dyDescent="0.2">
      <c r="A2488" s="252"/>
      <c r="B2488" s="253"/>
      <c r="C2488" s="253"/>
      <c r="D2488" s="253"/>
      <c r="E2488" s="253" t="s">
        <v>926</v>
      </c>
      <c r="F2488" s="254">
        <v>43.479458299999997</v>
      </c>
      <c r="G2488" s="253" t="s">
        <v>927</v>
      </c>
      <c r="H2488" s="254">
        <v>51.24</v>
      </c>
      <c r="I2488" s="253" t="s">
        <v>928</v>
      </c>
      <c r="J2488" s="255">
        <v>94.72</v>
      </c>
    </row>
    <row r="2489" spans="1:10" ht="26.25" thickBot="1" x14ac:dyDescent="0.25">
      <c r="A2489" s="252"/>
      <c r="B2489" s="253"/>
      <c r="C2489" s="253"/>
      <c r="D2489" s="253"/>
      <c r="E2489" s="253" t="s">
        <v>929</v>
      </c>
      <c r="F2489" s="254">
        <v>110.08</v>
      </c>
      <c r="G2489" s="253"/>
      <c r="H2489" s="256" t="s">
        <v>930</v>
      </c>
      <c r="I2489" s="256"/>
      <c r="J2489" s="255">
        <v>591.24</v>
      </c>
    </row>
    <row r="2490" spans="1:10" ht="15" thickTop="1" x14ac:dyDescent="0.2">
      <c r="A2490" s="257"/>
      <c r="B2490" s="241"/>
      <c r="C2490" s="241"/>
      <c r="D2490" s="241"/>
      <c r="E2490" s="241"/>
      <c r="F2490" s="241"/>
      <c r="G2490" s="241"/>
      <c r="H2490" s="241"/>
      <c r="I2490" s="241"/>
      <c r="J2490" s="258"/>
    </row>
    <row r="2491" spans="1:10" ht="30" x14ac:dyDescent="0.2">
      <c r="A2491" s="259"/>
      <c r="B2491" s="227" t="s">
        <v>786</v>
      </c>
      <c r="C2491" s="227" t="s">
        <v>787</v>
      </c>
      <c r="D2491" s="227" t="s">
        <v>788</v>
      </c>
      <c r="E2491" s="231" t="s">
        <v>789</v>
      </c>
      <c r="F2491" s="231"/>
      <c r="G2491" s="227" t="s">
        <v>790</v>
      </c>
      <c r="H2491" s="227" t="s">
        <v>791</v>
      </c>
      <c r="I2491" s="227" t="s">
        <v>792</v>
      </c>
      <c r="J2491" s="260" t="s">
        <v>793</v>
      </c>
    </row>
    <row r="2492" spans="1:10" ht="25.5" x14ac:dyDescent="0.2">
      <c r="A2492" s="261" t="s">
        <v>909</v>
      </c>
      <c r="B2492" s="228" t="s">
        <v>1421</v>
      </c>
      <c r="C2492" s="228" t="s">
        <v>4</v>
      </c>
      <c r="D2492" s="228" t="s">
        <v>1422</v>
      </c>
      <c r="E2492" s="232" t="s">
        <v>910</v>
      </c>
      <c r="F2492" s="232"/>
      <c r="G2492" s="228" t="s">
        <v>121</v>
      </c>
      <c r="H2492" s="233">
        <v>1</v>
      </c>
      <c r="I2492" s="234">
        <v>15.55</v>
      </c>
      <c r="J2492" s="262">
        <v>15.55</v>
      </c>
    </row>
    <row r="2493" spans="1:10" ht="25.5" x14ac:dyDescent="0.2">
      <c r="A2493" s="248" t="s">
        <v>911</v>
      </c>
      <c r="B2493" s="229" t="s">
        <v>915</v>
      </c>
      <c r="C2493" s="229" t="s">
        <v>4</v>
      </c>
      <c r="D2493" s="229" t="s">
        <v>916</v>
      </c>
      <c r="E2493" s="235" t="s">
        <v>910</v>
      </c>
      <c r="F2493" s="235"/>
      <c r="G2493" s="229" t="s">
        <v>914</v>
      </c>
      <c r="H2493" s="236">
        <v>0.08</v>
      </c>
      <c r="I2493" s="237">
        <v>18.16</v>
      </c>
      <c r="J2493" s="249">
        <v>1.45</v>
      </c>
    </row>
    <row r="2494" spans="1:10" ht="25.5" x14ac:dyDescent="0.2">
      <c r="A2494" s="248" t="s">
        <v>911</v>
      </c>
      <c r="B2494" s="229" t="s">
        <v>1553</v>
      </c>
      <c r="C2494" s="229" t="s">
        <v>4</v>
      </c>
      <c r="D2494" s="229" t="s">
        <v>1494</v>
      </c>
      <c r="E2494" s="235" t="s">
        <v>910</v>
      </c>
      <c r="F2494" s="235"/>
      <c r="G2494" s="229" t="s">
        <v>914</v>
      </c>
      <c r="H2494" s="236">
        <v>0.1</v>
      </c>
      <c r="I2494" s="237">
        <v>22.69</v>
      </c>
      <c r="J2494" s="249">
        <v>2.2599999999999998</v>
      </c>
    </row>
    <row r="2495" spans="1:10" x14ac:dyDescent="0.2">
      <c r="A2495" s="250" t="s">
        <v>917</v>
      </c>
      <c r="B2495" s="230" t="s">
        <v>2389</v>
      </c>
      <c r="C2495" s="230" t="s">
        <v>4</v>
      </c>
      <c r="D2495" s="230" t="s">
        <v>2390</v>
      </c>
      <c r="E2495" s="238" t="s">
        <v>920</v>
      </c>
      <c r="F2495" s="238"/>
      <c r="G2495" s="230" t="s">
        <v>121</v>
      </c>
      <c r="H2495" s="239">
        <v>2.5000000000000001E-2</v>
      </c>
      <c r="I2495" s="240">
        <v>23.5</v>
      </c>
      <c r="J2495" s="251">
        <v>0.57999999999999996</v>
      </c>
    </row>
    <row r="2496" spans="1:10" x14ac:dyDescent="0.2">
      <c r="A2496" s="250" t="s">
        <v>917</v>
      </c>
      <c r="B2496" s="230" t="s">
        <v>2391</v>
      </c>
      <c r="C2496" s="230" t="s">
        <v>4</v>
      </c>
      <c r="D2496" s="230" t="s">
        <v>2392</v>
      </c>
      <c r="E2496" s="238" t="s">
        <v>920</v>
      </c>
      <c r="F2496" s="238"/>
      <c r="G2496" s="230" t="s">
        <v>121</v>
      </c>
      <c r="H2496" s="239">
        <v>1.1000000000000001</v>
      </c>
      <c r="I2496" s="240">
        <v>10.24</v>
      </c>
      <c r="J2496" s="251">
        <v>11.26</v>
      </c>
    </row>
    <row r="2497" spans="1:10" ht="25.5" x14ac:dyDescent="0.2">
      <c r="A2497" s="252"/>
      <c r="B2497" s="253"/>
      <c r="C2497" s="253"/>
      <c r="D2497" s="253"/>
      <c r="E2497" s="253" t="s">
        <v>926</v>
      </c>
      <c r="F2497" s="254">
        <v>1.1751204957539592</v>
      </c>
      <c r="G2497" s="253" t="s">
        <v>927</v>
      </c>
      <c r="H2497" s="254">
        <v>1.38</v>
      </c>
      <c r="I2497" s="253" t="s">
        <v>928</v>
      </c>
      <c r="J2497" s="255">
        <v>2.56</v>
      </c>
    </row>
    <row r="2498" spans="1:10" ht="26.25" thickBot="1" x14ac:dyDescent="0.25">
      <c r="A2498" s="252"/>
      <c r="B2498" s="253"/>
      <c r="C2498" s="253"/>
      <c r="D2498" s="253"/>
      <c r="E2498" s="253" t="s">
        <v>929</v>
      </c>
      <c r="F2498" s="254">
        <v>3.55</v>
      </c>
      <c r="G2498" s="253"/>
      <c r="H2498" s="256" t="s">
        <v>930</v>
      </c>
      <c r="I2498" s="256"/>
      <c r="J2498" s="255">
        <v>19.100000000000001</v>
      </c>
    </row>
    <row r="2499" spans="1:10" ht="15" thickTop="1" x14ac:dyDescent="0.2">
      <c r="A2499" s="257"/>
      <c r="B2499" s="241"/>
      <c r="C2499" s="241"/>
      <c r="D2499" s="241"/>
      <c r="E2499" s="241"/>
      <c r="F2499" s="241"/>
      <c r="G2499" s="241"/>
      <c r="H2499" s="241"/>
      <c r="I2499" s="241"/>
      <c r="J2499" s="258"/>
    </row>
    <row r="2500" spans="1:10" ht="30" x14ac:dyDescent="0.2">
      <c r="A2500" s="259"/>
      <c r="B2500" s="227" t="s">
        <v>786</v>
      </c>
      <c r="C2500" s="227" t="s">
        <v>787</v>
      </c>
      <c r="D2500" s="227" t="s">
        <v>788</v>
      </c>
      <c r="E2500" s="231" t="s">
        <v>789</v>
      </c>
      <c r="F2500" s="231"/>
      <c r="G2500" s="227" t="s">
        <v>790</v>
      </c>
      <c r="H2500" s="227" t="s">
        <v>791</v>
      </c>
      <c r="I2500" s="227" t="s">
        <v>792</v>
      </c>
      <c r="J2500" s="260" t="s">
        <v>793</v>
      </c>
    </row>
    <row r="2501" spans="1:10" ht="25.5" x14ac:dyDescent="0.2">
      <c r="A2501" s="261" t="s">
        <v>909</v>
      </c>
      <c r="B2501" s="228" t="s">
        <v>2393</v>
      </c>
      <c r="C2501" s="228" t="s">
        <v>4</v>
      </c>
      <c r="D2501" s="228" t="s">
        <v>2394</v>
      </c>
      <c r="E2501" s="232" t="s">
        <v>910</v>
      </c>
      <c r="F2501" s="232"/>
      <c r="G2501" s="228" t="s">
        <v>102</v>
      </c>
      <c r="H2501" s="233">
        <v>1</v>
      </c>
      <c r="I2501" s="234">
        <v>133.74</v>
      </c>
      <c r="J2501" s="262">
        <v>133.74</v>
      </c>
    </row>
    <row r="2502" spans="1:10" ht="25.5" x14ac:dyDescent="0.2">
      <c r="A2502" s="248" t="s">
        <v>911</v>
      </c>
      <c r="B2502" s="229" t="s">
        <v>915</v>
      </c>
      <c r="C2502" s="229" t="s">
        <v>4</v>
      </c>
      <c r="D2502" s="229" t="s">
        <v>916</v>
      </c>
      <c r="E2502" s="235" t="s">
        <v>910</v>
      </c>
      <c r="F2502" s="235"/>
      <c r="G2502" s="229" t="s">
        <v>914</v>
      </c>
      <c r="H2502" s="236">
        <v>3</v>
      </c>
      <c r="I2502" s="237">
        <v>18.16</v>
      </c>
      <c r="J2502" s="249">
        <v>54.48</v>
      </c>
    </row>
    <row r="2503" spans="1:10" x14ac:dyDescent="0.2">
      <c r="A2503" s="250" t="s">
        <v>917</v>
      </c>
      <c r="B2503" s="230" t="s">
        <v>2395</v>
      </c>
      <c r="C2503" s="230" t="s">
        <v>4</v>
      </c>
      <c r="D2503" s="230" t="s">
        <v>2396</v>
      </c>
      <c r="E2503" s="238" t="s">
        <v>1193</v>
      </c>
      <c r="F2503" s="238"/>
      <c r="G2503" s="230" t="s">
        <v>2397</v>
      </c>
      <c r="H2503" s="239">
        <v>0.3</v>
      </c>
      <c r="I2503" s="240">
        <v>9</v>
      </c>
      <c r="J2503" s="251">
        <v>2.7</v>
      </c>
    </row>
    <row r="2504" spans="1:10" x14ac:dyDescent="0.2">
      <c r="A2504" s="250" t="s">
        <v>917</v>
      </c>
      <c r="B2504" s="230" t="s">
        <v>2398</v>
      </c>
      <c r="C2504" s="230" t="s">
        <v>4</v>
      </c>
      <c r="D2504" s="230" t="s">
        <v>2399</v>
      </c>
      <c r="E2504" s="238" t="s">
        <v>920</v>
      </c>
      <c r="F2504" s="238"/>
      <c r="G2504" s="230" t="s">
        <v>102</v>
      </c>
      <c r="H2504" s="239">
        <v>1.25</v>
      </c>
      <c r="I2504" s="240">
        <v>61.25</v>
      </c>
      <c r="J2504" s="251">
        <v>76.56</v>
      </c>
    </row>
    <row r="2505" spans="1:10" ht="25.5" x14ac:dyDescent="0.2">
      <c r="A2505" s="252"/>
      <c r="B2505" s="253"/>
      <c r="C2505" s="253"/>
      <c r="D2505" s="253"/>
      <c r="E2505" s="253" t="s">
        <v>926</v>
      </c>
      <c r="F2505" s="254">
        <v>16.304796899999999</v>
      </c>
      <c r="G2505" s="253" t="s">
        <v>927</v>
      </c>
      <c r="H2505" s="254">
        <v>19.22</v>
      </c>
      <c r="I2505" s="253" t="s">
        <v>928</v>
      </c>
      <c r="J2505" s="255">
        <v>35.520000000000003</v>
      </c>
    </row>
    <row r="2506" spans="1:10" ht="26.25" thickBot="1" x14ac:dyDescent="0.25">
      <c r="A2506" s="252"/>
      <c r="B2506" s="253"/>
      <c r="C2506" s="253"/>
      <c r="D2506" s="253"/>
      <c r="E2506" s="253" t="s">
        <v>929</v>
      </c>
      <c r="F2506" s="254">
        <v>30.59</v>
      </c>
      <c r="G2506" s="253"/>
      <c r="H2506" s="256" t="s">
        <v>930</v>
      </c>
      <c r="I2506" s="256"/>
      <c r="J2506" s="255">
        <v>164.33</v>
      </c>
    </row>
    <row r="2507" spans="1:10" ht="15" thickTop="1" x14ac:dyDescent="0.2">
      <c r="A2507" s="257"/>
      <c r="B2507" s="241"/>
      <c r="C2507" s="241"/>
      <c r="D2507" s="241"/>
      <c r="E2507" s="241"/>
      <c r="F2507" s="241"/>
      <c r="G2507" s="241"/>
      <c r="H2507" s="241"/>
      <c r="I2507" s="241"/>
      <c r="J2507" s="258"/>
    </row>
    <row r="2508" spans="1:10" ht="30" x14ac:dyDescent="0.2">
      <c r="A2508" s="259"/>
      <c r="B2508" s="227" t="s">
        <v>786</v>
      </c>
      <c r="C2508" s="227" t="s">
        <v>787</v>
      </c>
      <c r="D2508" s="227" t="s">
        <v>788</v>
      </c>
      <c r="E2508" s="231" t="s">
        <v>789</v>
      </c>
      <c r="F2508" s="231"/>
      <c r="G2508" s="227" t="s">
        <v>790</v>
      </c>
      <c r="H2508" s="227" t="s">
        <v>791</v>
      </c>
      <c r="I2508" s="227" t="s">
        <v>792</v>
      </c>
      <c r="J2508" s="260" t="s">
        <v>793</v>
      </c>
    </row>
    <row r="2509" spans="1:10" ht="38.25" x14ac:dyDescent="0.2">
      <c r="A2509" s="261" t="s">
        <v>909</v>
      </c>
      <c r="B2509" s="228" t="s">
        <v>1268</v>
      </c>
      <c r="C2509" s="228" t="s">
        <v>79</v>
      </c>
      <c r="D2509" s="228" t="s">
        <v>1343</v>
      </c>
      <c r="E2509" s="232" t="s">
        <v>1344</v>
      </c>
      <c r="F2509" s="232"/>
      <c r="G2509" s="228" t="s">
        <v>1274</v>
      </c>
      <c r="H2509" s="233">
        <v>1</v>
      </c>
      <c r="I2509" s="234">
        <v>14.04</v>
      </c>
      <c r="J2509" s="262">
        <v>14.04</v>
      </c>
    </row>
    <row r="2510" spans="1:10" ht="25.5" x14ac:dyDescent="0.2">
      <c r="A2510" s="248" t="s">
        <v>911</v>
      </c>
      <c r="B2510" s="229" t="s">
        <v>1262</v>
      </c>
      <c r="C2510" s="229" t="s">
        <v>79</v>
      </c>
      <c r="D2510" s="229" t="s">
        <v>1263</v>
      </c>
      <c r="E2510" s="235" t="s">
        <v>1264</v>
      </c>
      <c r="F2510" s="235"/>
      <c r="G2510" s="229" t="s">
        <v>1265</v>
      </c>
      <c r="H2510" s="236">
        <v>0.08</v>
      </c>
      <c r="I2510" s="237">
        <v>3.74</v>
      </c>
      <c r="J2510" s="249">
        <v>0.28999999999999998</v>
      </c>
    </row>
    <row r="2511" spans="1:10" ht="25.5" x14ac:dyDescent="0.2">
      <c r="A2511" s="248" t="s">
        <v>911</v>
      </c>
      <c r="B2511" s="229" t="s">
        <v>2400</v>
      </c>
      <c r="C2511" s="229" t="s">
        <v>79</v>
      </c>
      <c r="D2511" s="229" t="s">
        <v>2401</v>
      </c>
      <c r="E2511" s="235" t="s">
        <v>1264</v>
      </c>
      <c r="F2511" s="235"/>
      <c r="G2511" s="229" t="s">
        <v>1265</v>
      </c>
      <c r="H2511" s="236">
        <v>0.08</v>
      </c>
      <c r="I2511" s="237">
        <v>3.55</v>
      </c>
      <c r="J2511" s="249">
        <v>0.28000000000000003</v>
      </c>
    </row>
    <row r="2512" spans="1:10" x14ac:dyDescent="0.2">
      <c r="A2512" s="250" t="s">
        <v>917</v>
      </c>
      <c r="B2512" s="230" t="s">
        <v>2402</v>
      </c>
      <c r="C2512" s="230" t="s">
        <v>79</v>
      </c>
      <c r="D2512" s="230" t="s">
        <v>2403</v>
      </c>
      <c r="E2512" s="238" t="s">
        <v>920</v>
      </c>
      <c r="F2512" s="238"/>
      <c r="G2512" s="230" t="s">
        <v>1274</v>
      </c>
      <c r="H2512" s="239">
        <v>1</v>
      </c>
      <c r="I2512" s="240">
        <v>10.18</v>
      </c>
      <c r="J2512" s="251">
        <v>10.18</v>
      </c>
    </row>
    <row r="2513" spans="1:10" x14ac:dyDescent="0.2">
      <c r="A2513" s="250" t="s">
        <v>917</v>
      </c>
      <c r="B2513" s="230" t="s">
        <v>2345</v>
      </c>
      <c r="C2513" s="230" t="s">
        <v>21</v>
      </c>
      <c r="D2513" s="230" t="s">
        <v>2346</v>
      </c>
      <c r="E2513" s="238" t="s">
        <v>1186</v>
      </c>
      <c r="F2513" s="238"/>
      <c r="G2513" s="230" t="s">
        <v>914</v>
      </c>
      <c r="H2513" s="239">
        <v>0.08</v>
      </c>
      <c r="I2513" s="240">
        <v>18.78</v>
      </c>
      <c r="J2513" s="251">
        <v>1.5</v>
      </c>
    </row>
    <row r="2514" spans="1:10" x14ac:dyDescent="0.2">
      <c r="A2514" s="250" t="s">
        <v>917</v>
      </c>
      <c r="B2514" s="230" t="s">
        <v>1277</v>
      </c>
      <c r="C2514" s="230" t="s">
        <v>21</v>
      </c>
      <c r="D2514" s="230" t="s">
        <v>1278</v>
      </c>
      <c r="E2514" s="238" t="s">
        <v>1186</v>
      </c>
      <c r="F2514" s="238"/>
      <c r="G2514" s="230" t="s">
        <v>914</v>
      </c>
      <c r="H2514" s="239">
        <v>0.08</v>
      </c>
      <c r="I2514" s="240">
        <v>13.6</v>
      </c>
      <c r="J2514" s="251">
        <v>1.08</v>
      </c>
    </row>
    <row r="2515" spans="1:10" ht="38.25" x14ac:dyDescent="0.2">
      <c r="A2515" s="250" t="s">
        <v>917</v>
      </c>
      <c r="B2515" s="230" t="s">
        <v>1836</v>
      </c>
      <c r="C2515" s="230" t="s">
        <v>21</v>
      </c>
      <c r="D2515" s="230" t="s">
        <v>1837</v>
      </c>
      <c r="E2515" s="238" t="s">
        <v>920</v>
      </c>
      <c r="F2515" s="238"/>
      <c r="G2515" s="230" t="s">
        <v>11</v>
      </c>
      <c r="H2515" s="239">
        <v>0.4</v>
      </c>
      <c r="I2515" s="240">
        <v>0.22</v>
      </c>
      <c r="J2515" s="251">
        <v>0.08</v>
      </c>
    </row>
    <row r="2516" spans="1:10" ht="38.25" x14ac:dyDescent="0.2">
      <c r="A2516" s="250" t="s">
        <v>917</v>
      </c>
      <c r="B2516" s="230" t="s">
        <v>2404</v>
      </c>
      <c r="C2516" s="230" t="s">
        <v>21</v>
      </c>
      <c r="D2516" s="230" t="s">
        <v>2405</v>
      </c>
      <c r="E2516" s="238" t="s">
        <v>920</v>
      </c>
      <c r="F2516" s="238"/>
      <c r="G2516" s="230" t="s">
        <v>11</v>
      </c>
      <c r="H2516" s="239">
        <v>0.4</v>
      </c>
      <c r="I2516" s="240">
        <v>0.35</v>
      </c>
      <c r="J2516" s="251">
        <v>0.14000000000000001</v>
      </c>
    </row>
    <row r="2517" spans="1:10" ht="25.5" x14ac:dyDescent="0.2">
      <c r="A2517" s="250" t="s">
        <v>917</v>
      </c>
      <c r="B2517" s="230" t="s">
        <v>1838</v>
      </c>
      <c r="C2517" s="230" t="s">
        <v>21</v>
      </c>
      <c r="D2517" s="230" t="s">
        <v>1839</v>
      </c>
      <c r="E2517" s="238" t="s">
        <v>920</v>
      </c>
      <c r="F2517" s="238"/>
      <c r="G2517" s="230" t="s">
        <v>121</v>
      </c>
      <c r="H2517" s="239">
        <v>0.02</v>
      </c>
      <c r="I2517" s="240">
        <v>24.7</v>
      </c>
      <c r="J2517" s="251">
        <v>0.49</v>
      </c>
    </row>
    <row r="2518" spans="1:10" ht="25.5" x14ac:dyDescent="0.2">
      <c r="A2518" s="252"/>
      <c r="B2518" s="253"/>
      <c r="C2518" s="253"/>
      <c r="D2518" s="253"/>
      <c r="E2518" s="253" t="s">
        <v>926</v>
      </c>
      <c r="F2518" s="254">
        <v>1.1843011000000001</v>
      </c>
      <c r="G2518" s="253" t="s">
        <v>927</v>
      </c>
      <c r="H2518" s="254">
        <v>1.4</v>
      </c>
      <c r="I2518" s="253" t="s">
        <v>928</v>
      </c>
      <c r="J2518" s="255">
        <v>2.58</v>
      </c>
    </row>
    <row r="2519" spans="1:10" ht="26.25" thickBot="1" x14ac:dyDescent="0.25">
      <c r="A2519" s="252"/>
      <c r="B2519" s="253"/>
      <c r="C2519" s="253"/>
      <c r="D2519" s="253"/>
      <c r="E2519" s="253" t="s">
        <v>929</v>
      </c>
      <c r="F2519" s="254">
        <v>3.21</v>
      </c>
      <c r="G2519" s="253"/>
      <c r="H2519" s="256" t="s">
        <v>930</v>
      </c>
      <c r="I2519" s="256"/>
      <c r="J2519" s="255">
        <v>17.25</v>
      </c>
    </row>
    <row r="2520" spans="1:10" ht="15" thickTop="1" x14ac:dyDescent="0.2">
      <c r="A2520" s="257"/>
      <c r="B2520" s="241"/>
      <c r="C2520" s="241"/>
      <c r="D2520" s="241"/>
      <c r="E2520" s="241"/>
      <c r="F2520" s="241"/>
      <c r="G2520" s="241"/>
      <c r="H2520" s="241"/>
      <c r="I2520" s="241"/>
      <c r="J2520" s="258"/>
    </row>
    <row r="2521" spans="1:10" ht="30" x14ac:dyDescent="0.2">
      <c r="A2521" s="259"/>
      <c r="B2521" s="227" t="s">
        <v>786</v>
      </c>
      <c r="C2521" s="227" t="s">
        <v>787</v>
      </c>
      <c r="D2521" s="227" t="s">
        <v>788</v>
      </c>
      <c r="E2521" s="231" t="s">
        <v>789</v>
      </c>
      <c r="F2521" s="231"/>
      <c r="G2521" s="227" t="s">
        <v>790</v>
      </c>
      <c r="H2521" s="227" t="s">
        <v>791</v>
      </c>
      <c r="I2521" s="227" t="s">
        <v>792</v>
      </c>
      <c r="J2521" s="260" t="s">
        <v>793</v>
      </c>
    </row>
    <row r="2522" spans="1:10" ht="51" x14ac:dyDescent="0.2">
      <c r="A2522" s="261" t="s">
        <v>909</v>
      </c>
      <c r="B2522" s="228" t="s">
        <v>2327</v>
      </c>
      <c r="C2522" s="228" t="s">
        <v>21</v>
      </c>
      <c r="D2522" s="228" t="s">
        <v>2328</v>
      </c>
      <c r="E2522" s="232" t="s">
        <v>1208</v>
      </c>
      <c r="F2522" s="232"/>
      <c r="G2522" s="228" t="s">
        <v>1400</v>
      </c>
      <c r="H2522" s="233">
        <v>1</v>
      </c>
      <c r="I2522" s="234">
        <v>0.43</v>
      </c>
      <c r="J2522" s="262">
        <v>0.43</v>
      </c>
    </row>
    <row r="2523" spans="1:10" ht="51" x14ac:dyDescent="0.2">
      <c r="A2523" s="248" t="s">
        <v>911</v>
      </c>
      <c r="B2523" s="229" t="s">
        <v>2406</v>
      </c>
      <c r="C2523" s="229" t="s">
        <v>21</v>
      </c>
      <c r="D2523" s="229" t="s">
        <v>2407</v>
      </c>
      <c r="E2523" s="235" t="s">
        <v>1208</v>
      </c>
      <c r="F2523" s="235"/>
      <c r="G2523" s="229" t="s">
        <v>914</v>
      </c>
      <c r="H2523" s="236">
        <v>1</v>
      </c>
      <c r="I2523" s="237">
        <v>0.39</v>
      </c>
      <c r="J2523" s="249">
        <v>0.39</v>
      </c>
    </row>
    <row r="2524" spans="1:10" ht="51" x14ac:dyDescent="0.2">
      <c r="A2524" s="248" t="s">
        <v>911</v>
      </c>
      <c r="B2524" s="229" t="s">
        <v>2408</v>
      </c>
      <c r="C2524" s="229" t="s">
        <v>21</v>
      </c>
      <c r="D2524" s="229" t="s">
        <v>2409</v>
      </c>
      <c r="E2524" s="235" t="s">
        <v>1208</v>
      </c>
      <c r="F2524" s="235"/>
      <c r="G2524" s="229" t="s">
        <v>914</v>
      </c>
      <c r="H2524" s="236">
        <v>1</v>
      </c>
      <c r="I2524" s="237">
        <v>0.04</v>
      </c>
      <c r="J2524" s="249">
        <v>0.04</v>
      </c>
    </row>
    <row r="2525" spans="1:10" ht="25.5" x14ac:dyDescent="0.2">
      <c r="A2525" s="252"/>
      <c r="B2525" s="253"/>
      <c r="C2525" s="253"/>
      <c r="D2525" s="253"/>
      <c r="E2525" s="253" t="s">
        <v>926</v>
      </c>
      <c r="F2525" s="254">
        <v>0</v>
      </c>
      <c r="G2525" s="253" t="s">
        <v>927</v>
      </c>
      <c r="H2525" s="254">
        <v>0</v>
      </c>
      <c r="I2525" s="253" t="s">
        <v>928</v>
      </c>
      <c r="J2525" s="255">
        <v>0</v>
      </c>
    </row>
    <row r="2526" spans="1:10" ht="26.25" thickBot="1" x14ac:dyDescent="0.25">
      <c r="A2526" s="252"/>
      <c r="B2526" s="253"/>
      <c r="C2526" s="253"/>
      <c r="D2526" s="253"/>
      <c r="E2526" s="253" t="s">
        <v>929</v>
      </c>
      <c r="F2526" s="254">
        <v>0.09</v>
      </c>
      <c r="G2526" s="253"/>
      <c r="H2526" s="256" t="s">
        <v>930</v>
      </c>
      <c r="I2526" s="256"/>
      <c r="J2526" s="255">
        <v>0.52</v>
      </c>
    </row>
    <row r="2527" spans="1:10" ht="15" thickTop="1" x14ac:dyDescent="0.2">
      <c r="A2527" s="257"/>
      <c r="B2527" s="241"/>
      <c r="C2527" s="241"/>
      <c r="D2527" s="241"/>
      <c r="E2527" s="241"/>
      <c r="F2527" s="241"/>
      <c r="G2527" s="241"/>
      <c r="H2527" s="241"/>
      <c r="I2527" s="241"/>
      <c r="J2527" s="258"/>
    </row>
    <row r="2528" spans="1:10" ht="30" x14ac:dyDescent="0.2">
      <c r="A2528" s="259"/>
      <c r="B2528" s="227" t="s">
        <v>786</v>
      </c>
      <c r="C2528" s="227" t="s">
        <v>787</v>
      </c>
      <c r="D2528" s="227" t="s">
        <v>788</v>
      </c>
      <c r="E2528" s="231" t="s">
        <v>789</v>
      </c>
      <c r="F2528" s="231"/>
      <c r="G2528" s="227" t="s">
        <v>790</v>
      </c>
      <c r="H2528" s="227" t="s">
        <v>791</v>
      </c>
      <c r="I2528" s="227" t="s">
        <v>792</v>
      </c>
      <c r="J2528" s="260" t="s">
        <v>793</v>
      </c>
    </row>
    <row r="2529" spans="1:10" ht="51" x14ac:dyDescent="0.2">
      <c r="A2529" s="261" t="s">
        <v>909</v>
      </c>
      <c r="B2529" s="228" t="s">
        <v>2325</v>
      </c>
      <c r="C2529" s="228" t="s">
        <v>21</v>
      </c>
      <c r="D2529" s="228" t="s">
        <v>2326</v>
      </c>
      <c r="E2529" s="232" t="s">
        <v>1208</v>
      </c>
      <c r="F2529" s="232"/>
      <c r="G2529" s="228" t="s">
        <v>1397</v>
      </c>
      <c r="H2529" s="233">
        <v>1</v>
      </c>
      <c r="I2529" s="234">
        <v>2.1800000000000002</v>
      </c>
      <c r="J2529" s="262">
        <v>2.1800000000000002</v>
      </c>
    </row>
    <row r="2530" spans="1:10" ht="51" x14ac:dyDescent="0.2">
      <c r="A2530" s="248" t="s">
        <v>911</v>
      </c>
      <c r="B2530" s="229" t="s">
        <v>2406</v>
      </c>
      <c r="C2530" s="229" t="s">
        <v>21</v>
      </c>
      <c r="D2530" s="229" t="s">
        <v>2407</v>
      </c>
      <c r="E2530" s="235" t="s">
        <v>1208</v>
      </c>
      <c r="F2530" s="235"/>
      <c r="G2530" s="229" t="s">
        <v>914</v>
      </c>
      <c r="H2530" s="236">
        <v>1</v>
      </c>
      <c r="I2530" s="237">
        <v>0.39</v>
      </c>
      <c r="J2530" s="249">
        <v>0.39</v>
      </c>
    </row>
    <row r="2531" spans="1:10" ht="51" x14ac:dyDescent="0.2">
      <c r="A2531" s="248" t="s">
        <v>911</v>
      </c>
      <c r="B2531" s="229" t="s">
        <v>2408</v>
      </c>
      <c r="C2531" s="229" t="s">
        <v>21</v>
      </c>
      <c r="D2531" s="229" t="s">
        <v>2409</v>
      </c>
      <c r="E2531" s="235" t="s">
        <v>1208</v>
      </c>
      <c r="F2531" s="235"/>
      <c r="G2531" s="229" t="s">
        <v>914</v>
      </c>
      <c r="H2531" s="236">
        <v>1</v>
      </c>
      <c r="I2531" s="237">
        <v>0.04</v>
      </c>
      <c r="J2531" s="249">
        <v>0.04</v>
      </c>
    </row>
    <row r="2532" spans="1:10" ht="51" x14ac:dyDescent="0.2">
      <c r="A2532" s="248" t="s">
        <v>911</v>
      </c>
      <c r="B2532" s="229" t="s">
        <v>2410</v>
      </c>
      <c r="C2532" s="229" t="s">
        <v>21</v>
      </c>
      <c r="D2532" s="229" t="s">
        <v>2411</v>
      </c>
      <c r="E2532" s="235" t="s">
        <v>1208</v>
      </c>
      <c r="F2532" s="235"/>
      <c r="G2532" s="229" t="s">
        <v>914</v>
      </c>
      <c r="H2532" s="236">
        <v>1</v>
      </c>
      <c r="I2532" s="237">
        <v>0.43</v>
      </c>
      <c r="J2532" s="249">
        <v>0.43</v>
      </c>
    </row>
    <row r="2533" spans="1:10" ht="51" x14ac:dyDescent="0.2">
      <c r="A2533" s="248" t="s">
        <v>911</v>
      </c>
      <c r="B2533" s="229" t="s">
        <v>2412</v>
      </c>
      <c r="C2533" s="229" t="s">
        <v>21</v>
      </c>
      <c r="D2533" s="229" t="s">
        <v>2413</v>
      </c>
      <c r="E2533" s="235" t="s">
        <v>1208</v>
      </c>
      <c r="F2533" s="235"/>
      <c r="G2533" s="229" t="s">
        <v>914</v>
      </c>
      <c r="H2533" s="236">
        <v>1</v>
      </c>
      <c r="I2533" s="237">
        <v>1.32</v>
      </c>
      <c r="J2533" s="249">
        <v>1.32</v>
      </c>
    </row>
    <row r="2534" spans="1:10" ht="25.5" x14ac:dyDescent="0.2">
      <c r="A2534" s="252"/>
      <c r="B2534" s="253"/>
      <c r="C2534" s="253"/>
      <c r="D2534" s="253"/>
      <c r="E2534" s="253" t="s">
        <v>926</v>
      </c>
      <c r="F2534" s="254">
        <v>0</v>
      </c>
      <c r="G2534" s="253" t="s">
        <v>927</v>
      </c>
      <c r="H2534" s="254">
        <v>0</v>
      </c>
      <c r="I2534" s="253" t="s">
        <v>928</v>
      </c>
      <c r="J2534" s="255">
        <v>0</v>
      </c>
    </row>
    <row r="2535" spans="1:10" ht="26.25" thickBot="1" x14ac:dyDescent="0.25">
      <c r="A2535" s="252"/>
      <c r="B2535" s="253"/>
      <c r="C2535" s="253"/>
      <c r="D2535" s="253"/>
      <c r="E2535" s="253" t="s">
        <v>929</v>
      </c>
      <c r="F2535" s="254">
        <v>0.49</v>
      </c>
      <c r="G2535" s="253"/>
      <c r="H2535" s="256" t="s">
        <v>930</v>
      </c>
      <c r="I2535" s="256"/>
      <c r="J2535" s="255">
        <v>2.67</v>
      </c>
    </row>
    <row r="2536" spans="1:10" ht="15" thickTop="1" x14ac:dyDescent="0.2">
      <c r="A2536" s="257"/>
      <c r="B2536" s="241"/>
      <c r="C2536" s="241"/>
      <c r="D2536" s="241"/>
      <c r="E2536" s="241"/>
      <c r="F2536" s="241"/>
      <c r="G2536" s="241"/>
      <c r="H2536" s="241"/>
      <c r="I2536" s="241"/>
      <c r="J2536" s="258"/>
    </row>
    <row r="2537" spans="1:10" ht="30" x14ac:dyDescent="0.2">
      <c r="A2537" s="259"/>
      <c r="B2537" s="227" t="s">
        <v>786</v>
      </c>
      <c r="C2537" s="227" t="s">
        <v>787</v>
      </c>
      <c r="D2537" s="227" t="s">
        <v>788</v>
      </c>
      <c r="E2537" s="231" t="s">
        <v>789</v>
      </c>
      <c r="F2537" s="231"/>
      <c r="G2537" s="227" t="s">
        <v>790</v>
      </c>
      <c r="H2537" s="227" t="s">
        <v>791</v>
      </c>
      <c r="I2537" s="227" t="s">
        <v>792</v>
      </c>
      <c r="J2537" s="260" t="s">
        <v>793</v>
      </c>
    </row>
    <row r="2538" spans="1:10" ht="51" x14ac:dyDescent="0.2">
      <c r="A2538" s="261" t="s">
        <v>909</v>
      </c>
      <c r="B2538" s="228" t="s">
        <v>2406</v>
      </c>
      <c r="C2538" s="228" t="s">
        <v>21</v>
      </c>
      <c r="D2538" s="228" t="s">
        <v>2407</v>
      </c>
      <c r="E2538" s="232" t="s">
        <v>1208</v>
      </c>
      <c r="F2538" s="232"/>
      <c r="G2538" s="228" t="s">
        <v>914</v>
      </c>
      <c r="H2538" s="233">
        <v>1</v>
      </c>
      <c r="I2538" s="234">
        <v>0.39</v>
      </c>
      <c r="J2538" s="262">
        <v>0.39</v>
      </c>
    </row>
    <row r="2539" spans="1:10" ht="38.25" x14ac:dyDescent="0.2">
      <c r="A2539" s="250" t="s">
        <v>917</v>
      </c>
      <c r="B2539" s="230" t="s">
        <v>2414</v>
      </c>
      <c r="C2539" s="230" t="s">
        <v>21</v>
      </c>
      <c r="D2539" s="230" t="s">
        <v>2415</v>
      </c>
      <c r="E2539" s="238" t="s">
        <v>1193</v>
      </c>
      <c r="F2539" s="238"/>
      <c r="G2539" s="230" t="s">
        <v>11</v>
      </c>
      <c r="H2539" s="239">
        <v>6.3999999999999997E-5</v>
      </c>
      <c r="I2539" s="240">
        <v>6156</v>
      </c>
      <c r="J2539" s="251">
        <v>0.39</v>
      </c>
    </row>
    <row r="2540" spans="1:10" ht="25.5" x14ac:dyDescent="0.2">
      <c r="A2540" s="252"/>
      <c r="B2540" s="253"/>
      <c r="C2540" s="253"/>
      <c r="D2540" s="253"/>
      <c r="E2540" s="253" t="s">
        <v>926</v>
      </c>
      <c r="F2540" s="254">
        <v>0</v>
      </c>
      <c r="G2540" s="253" t="s">
        <v>927</v>
      </c>
      <c r="H2540" s="254">
        <v>0</v>
      </c>
      <c r="I2540" s="253" t="s">
        <v>928</v>
      </c>
      <c r="J2540" s="255">
        <v>0</v>
      </c>
    </row>
    <row r="2541" spans="1:10" ht="26.25" thickBot="1" x14ac:dyDescent="0.25">
      <c r="A2541" s="252"/>
      <c r="B2541" s="253"/>
      <c r="C2541" s="253"/>
      <c r="D2541" s="253"/>
      <c r="E2541" s="253" t="s">
        <v>929</v>
      </c>
      <c r="F2541" s="254">
        <v>0.08</v>
      </c>
      <c r="G2541" s="253"/>
      <c r="H2541" s="256" t="s">
        <v>930</v>
      </c>
      <c r="I2541" s="256"/>
      <c r="J2541" s="255">
        <v>0.47</v>
      </c>
    </row>
    <row r="2542" spans="1:10" ht="15" thickTop="1" x14ac:dyDescent="0.2">
      <c r="A2542" s="257"/>
      <c r="B2542" s="241"/>
      <c r="C2542" s="241"/>
      <c r="D2542" s="241"/>
      <c r="E2542" s="241"/>
      <c r="F2542" s="241"/>
      <c r="G2542" s="241"/>
      <c r="H2542" s="241"/>
      <c r="I2542" s="241"/>
      <c r="J2542" s="258"/>
    </row>
    <row r="2543" spans="1:10" ht="30" x14ac:dyDescent="0.2">
      <c r="A2543" s="259"/>
      <c r="B2543" s="227" t="s">
        <v>786</v>
      </c>
      <c r="C2543" s="227" t="s">
        <v>787</v>
      </c>
      <c r="D2543" s="227" t="s">
        <v>788</v>
      </c>
      <c r="E2543" s="231" t="s">
        <v>789</v>
      </c>
      <c r="F2543" s="231"/>
      <c r="G2543" s="227" t="s">
        <v>790</v>
      </c>
      <c r="H2543" s="227" t="s">
        <v>791</v>
      </c>
      <c r="I2543" s="227" t="s">
        <v>792</v>
      </c>
      <c r="J2543" s="260" t="s">
        <v>793</v>
      </c>
    </row>
    <row r="2544" spans="1:10" ht="51" x14ac:dyDescent="0.2">
      <c r="A2544" s="261" t="s">
        <v>909</v>
      </c>
      <c r="B2544" s="228" t="s">
        <v>2408</v>
      </c>
      <c r="C2544" s="228" t="s">
        <v>21</v>
      </c>
      <c r="D2544" s="228" t="s">
        <v>2409</v>
      </c>
      <c r="E2544" s="232" t="s">
        <v>1208</v>
      </c>
      <c r="F2544" s="232"/>
      <c r="G2544" s="228" t="s">
        <v>914</v>
      </c>
      <c r="H2544" s="233">
        <v>1</v>
      </c>
      <c r="I2544" s="234">
        <v>0.04</v>
      </c>
      <c r="J2544" s="262">
        <v>0.04</v>
      </c>
    </row>
    <row r="2545" spans="1:10" ht="38.25" x14ac:dyDescent="0.2">
      <c r="A2545" s="250" t="s">
        <v>917</v>
      </c>
      <c r="B2545" s="230" t="s">
        <v>2414</v>
      </c>
      <c r="C2545" s="230" t="s">
        <v>21</v>
      </c>
      <c r="D2545" s="230" t="s">
        <v>2415</v>
      </c>
      <c r="E2545" s="238" t="s">
        <v>1193</v>
      </c>
      <c r="F2545" s="238"/>
      <c r="G2545" s="230" t="s">
        <v>11</v>
      </c>
      <c r="H2545" s="239">
        <v>7.6000000000000001E-6</v>
      </c>
      <c r="I2545" s="240">
        <v>6156</v>
      </c>
      <c r="J2545" s="251">
        <v>0.04</v>
      </c>
    </row>
    <row r="2546" spans="1:10" ht="25.5" x14ac:dyDescent="0.2">
      <c r="A2546" s="252"/>
      <c r="B2546" s="253"/>
      <c r="C2546" s="253"/>
      <c r="D2546" s="253"/>
      <c r="E2546" s="253" t="s">
        <v>926</v>
      </c>
      <c r="F2546" s="254">
        <v>0</v>
      </c>
      <c r="G2546" s="253" t="s">
        <v>927</v>
      </c>
      <c r="H2546" s="254">
        <v>0</v>
      </c>
      <c r="I2546" s="253" t="s">
        <v>928</v>
      </c>
      <c r="J2546" s="255">
        <v>0</v>
      </c>
    </row>
    <row r="2547" spans="1:10" ht="26.25" thickBot="1" x14ac:dyDescent="0.25">
      <c r="A2547" s="252"/>
      <c r="B2547" s="253"/>
      <c r="C2547" s="253"/>
      <c r="D2547" s="253"/>
      <c r="E2547" s="253" t="s">
        <v>929</v>
      </c>
      <c r="F2547" s="254">
        <v>0</v>
      </c>
      <c r="G2547" s="253"/>
      <c r="H2547" s="256" t="s">
        <v>930</v>
      </c>
      <c r="I2547" s="256"/>
      <c r="J2547" s="255">
        <v>0.04</v>
      </c>
    </row>
    <row r="2548" spans="1:10" ht="15" thickTop="1" x14ac:dyDescent="0.2">
      <c r="A2548" s="257"/>
      <c r="B2548" s="241"/>
      <c r="C2548" s="241"/>
      <c r="D2548" s="241"/>
      <c r="E2548" s="241"/>
      <c r="F2548" s="241"/>
      <c r="G2548" s="241"/>
      <c r="H2548" s="241"/>
      <c r="I2548" s="241"/>
      <c r="J2548" s="258"/>
    </row>
    <row r="2549" spans="1:10" ht="30" x14ac:dyDescent="0.2">
      <c r="A2549" s="259"/>
      <c r="B2549" s="227" t="s">
        <v>786</v>
      </c>
      <c r="C2549" s="227" t="s">
        <v>787</v>
      </c>
      <c r="D2549" s="227" t="s">
        <v>788</v>
      </c>
      <c r="E2549" s="231" t="s">
        <v>789</v>
      </c>
      <c r="F2549" s="231"/>
      <c r="G2549" s="227" t="s">
        <v>790</v>
      </c>
      <c r="H2549" s="227" t="s">
        <v>791</v>
      </c>
      <c r="I2549" s="227" t="s">
        <v>792</v>
      </c>
      <c r="J2549" s="260" t="s">
        <v>793</v>
      </c>
    </row>
    <row r="2550" spans="1:10" ht="51" x14ac:dyDescent="0.2">
      <c r="A2550" s="261" t="s">
        <v>909</v>
      </c>
      <c r="B2550" s="228" t="s">
        <v>2410</v>
      </c>
      <c r="C2550" s="228" t="s">
        <v>21</v>
      </c>
      <c r="D2550" s="228" t="s">
        <v>2411</v>
      </c>
      <c r="E2550" s="232" t="s">
        <v>1208</v>
      </c>
      <c r="F2550" s="232"/>
      <c r="G2550" s="228" t="s">
        <v>914</v>
      </c>
      <c r="H2550" s="233">
        <v>1</v>
      </c>
      <c r="I2550" s="234">
        <v>0.43</v>
      </c>
      <c r="J2550" s="262">
        <v>0.43</v>
      </c>
    </row>
    <row r="2551" spans="1:10" ht="38.25" x14ac:dyDescent="0.2">
      <c r="A2551" s="250" t="s">
        <v>917</v>
      </c>
      <c r="B2551" s="230" t="s">
        <v>2414</v>
      </c>
      <c r="C2551" s="230" t="s">
        <v>21</v>
      </c>
      <c r="D2551" s="230" t="s">
        <v>2415</v>
      </c>
      <c r="E2551" s="238" t="s">
        <v>1193</v>
      </c>
      <c r="F2551" s="238"/>
      <c r="G2551" s="230" t="s">
        <v>11</v>
      </c>
      <c r="H2551" s="239">
        <v>6.9999999999999994E-5</v>
      </c>
      <c r="I2551" s="240">
        <v>6156</v>
      </c>
      <c r="J2551" s="251">
        <v>0.43</v>
      </c>
    </row>
    <row r="2552" spans="1:10" ht="25.5" x14ac:dyDescent="0.2">
      <c r="A2552" s="252"/>
      <c r="B2552" s="253"/>
      <c r="C2552" s="253"/>
      <c r="D2552" s="253"/>
      <c r="E2552" s="253" t="s">
        <v>926</v>
      </c>
      <c r="F2552" s="254">
        <v>0</v>
      </c>
      <c r="G2552" s="253" t="s">
        <v>927</v>
      </c>
      <c r="H2552" s="254">
        <v>0</v>
      </c>
      <c r="I2552" s="253" t="s">
        <v>928</v>
      </c>
      <c r="J2552" s="255">
        <v>0</v>
      </c>
    </row>
    <row r="2553" spans="1:10" ht="26.25" thickBot="1" x14ac:dyDescent="0.25">
      <c r="A2553" s="252"/>
      <c r="B2553" s="253"/>
      <c r="C2553" s="253"/>
      <c r="D2553" s="253"/>
      <c r="E2553" s="253" t="s">
        <v>929</v>
      </c>
      <c r="F2553" s="254">
        <v>0.09</v>
      </c>
      <c r="G2553" s="253"/>
      <c r="H2553" s="256" t="s">
        <v>930</v>
      </c>
      <c r="I2553" s="256"/>
      <c r="J2553" s="255">
        <v>0.52</v>
      </c>
    </row>
    <row r="2554" spans="1:10" ht="15" thickTop="1" x14ac:dyDescent="0.2">
      <c r="A2554" s="257"/>
      <c r="B2554" s="241"/>
      <c r="C2554" s="241"/>
      <c r="D2554" s="241"/>
      <c r="E2554" s="241"/>
      <c r="F2554" s="241"/>
      <c r="G2554" s="241"/>
      <c r="H2554" s="241"/>
      <c r="I2554" s="241"/>
      <c r="J2554" s="258"/>
    </row>
    <row r="2555" spans="1:10" ht="30" x14ac:dyDescent="0.2">
      <c r="A2555" s="259"/>
      <c r="B2555" s="227" t="s">
        <v>786</v>
      </c>
      <c r="C2555" s="227" t="s">
        <v>787</v>
      </c>
      <c r="D2555" s="227" t="s">
        <v>788</v>
      </c>
      <c r="E2555" s="231" t="s">
        <v>789</v>
      </c>
      <c r="F2555" s="231"/>
      <c r="G2555" s="227" t="s">
        <v>790</v>
      </c>
      <c r="H2555" s="227" t="s">
        <v>791</v>
      </c>
      <c r="I2555" s="227" t="s">
        <v>792</v>
      </c>
      <c r="J2555" s="260" t="s">
        <v>793</v>
      </c>
    </row>
    <row r="2556" spans="1:10" ht="51" x14ac:dyDescent="0.2">
      <c r="A2556" s="261" t="s">
        <v>909</v>
      </c>
      <c r="B2556" s="228" t="s">
        <v>2412</v>
      </c>
      <c r="C2556" s="228" t="s">
        <v>21</v>
      </c>
      <c r="D2556" s="228" t="s">
        <v>2413</v>
      </c>
      <c r="E2556" s="232" t="s">
        <v>1208</v>
      </c>
      <c r="F2556" s="232"/>
      <c r="G2556" s="228" t="s">
        <v>914</v>
      </c>
      <c r="H2556" s="233">
        <v>1</v>
      </c>
      <c r="I2556" s="234">
        <v>1.32</v>
      </c>
      <c r="J2556" s="262">
        <v>1.32</v>
      </c>
    </row>
    <row r="2557" spans="1:10" ht="25.5" x14ac:dyDescent="0.2">
      <c r="A2557" s="250" t="s">
        <v>917</v>
      </c>
      <c r="B2557" s="230" t="s">
        <v>2416</v>
      </c>
      <c r="C2557" s="230" t="s">
        <v>21</v>
      </c>
      <c r="D2557" s="230" t="s">
        <v>2417</v>
      </c>
      <c r="E2557" s="238" t="s">
        <v>920</v>
      </c>
      <c r="F2557" s="238"/>
      <c r="G2557" s="230" t="s">
        <v>2040</v>
      </c>
      <c r="H2557" s="239">
        <v>1.25</v>
      </c>
      <c r="I2557" s="240">
        <v>1.06</v>
      </c>
      <c r="J2557" s="251">
        <v>1.32</v>
      </c>
    </row>
    <row r="2558" spans="1:10" ht="25.5" x14ac:dyDescent="0.2">
      <c r="A2558" s="252"/>
      <c r="B2558" s="253"/>
      <c r="C2558" s="253"/>
      <c r="D2558" s="253"/>
      <c r="E2558" s="253" t="s">
        <v>926</v>
      </c>
      <c r="F2558" s="254">
        <v>0</v>
      </c>
      <c r="G2558" s="253" t="s">
        <v>927</v>
      </c>
      <c r="H2558" s="254">
        <v>0</v>
      </c>
      <c r="I2558" s="253" t="s">
        <v>928</v>
      </c>
      <c r="J2558" s="255">
        <v>0</v>
      </c>
    </row>
    <row r="2559" spans="1:10" ht="26.25" thickBot="1" x14ac:dyDescent="0.25">
      <c r="A2559" s="252"/>
      <c r="B2559" s="253"/>
      <c r="C2559" s="253"/>
      <c r="D2559" s="253"/>
      <c r="E2559" s="253" t="s">
        <v>929</v>
      </c>
      <c r="F2559" s="254">
        <v>0.3</v>
      </c>
      <c r="G2559" s="253"/>
      <c r="H2559" s="256" t="s">
        <v>930</v>
      </c>
      <c r="I2559" s="256"/>
      <c r="J2559" s="255">
        <v>1.62</v>
      </c>
    </row>
    <row r="2560" spans="1:10" ht="15" thickTop="1" x14ac:dyDescent="0.2">
      <c r="A2560" s="257"/>
      <c r="B2560" s="241"/>
      <c r="C2560" s="241"/>
      <c r="D2560" s="241"/>
      <c r="E2560" s="241"/>
      <c r="F2560" s="241"/>
      <c r="G2560" s="241"/>
      <c r="H2560" s="241"/>
      <c r="I2560" s="241"/>
      <c r="J2560" s="258"/>
    </row>
    <row r="2561" spans="1:10" ht="30" x14ac:dyDescent="0.2">
      <c r="A2561" s="259"/>
      <c r="B2561" s="227" t="s">
        <v>786</v>
      </c>
      <c r="C2561" s="227" t="s">
        <v>787</v>
      </c>
      <c r="D2561" s="227" t="s">
        <v>788</v>
      </c>
      <c r="E2561" s="231" t="s">
        <v>789</v>
      </c>
      <c r="F2561" s="231"/>
      <c r="G2561" s="227" t="s">
        <v>790</v>
      </c>
      <c r="H2561" s="227" t="s">
        <v>791</v>
      </c>
      <c r="I2561" s="227" t="s">
        <v>792</v>
      </c>
      <c r="J2561" s="260" t="s">
        <v>793</v>
      </c>
    </row>
    <row r="2562" spans="1:10" ht="51" x14ac:dyDescent="0.2">
      <c r="A2562" s="261" t="s">
        <v>909</v>
      </c>
      <c r="B2562" s="228" t="s">
        <v>2333</v>
      </c>
      <c r="C2562" s="228" t="s">
        <v>21</v>
      </c>
      <c r="D2562" s="228" t="s">
        <v>2334</v>
      </c>
      <c r="E2562" s="232" t="s">
        <v>1208</v>
      </c>
      <c r="F2562" s="232"/>
      <c r="G2562" s="228" t="s">
        <v>1400</v>
      </c>
      <c r="H2562" s="233">
        <v>1</v>
      </c>
      <c r="I2562" s="234">
        <v>1.79</v>
      </c>
      <c r="J2562" s="262">
        <v>1.79</v>
      </c>
    </row>
    <row r="2563" spans="1:10" ht="51" x14ac:dyDescent="0.2">
      <c r="A2563" s="248" t="s">
        <v>911</v>
      </c>
      <c r="B2563" s="229" t="s">
        <v>2418</v>
      </c>
      <c r="C2563" s="229" t="s">
        <v>21</v>
      </c>
      <c r="D2563" s="229" t="s">
        <v>2419</v>
      </c>
      <c r="E2563" s="235" t="s">
        <v>1208</v>
      </c>
      <c r="F2563" s="235"/>
      <c r="G2563" s="229" t="s">
        <v>914</v>
      </c>
      <c r="H2563" s="236">
        <v>1</v>
      </c>
      <c r="I2563" s="237">
        <v>1.6</v>
      </c>
      <c r="J2563" s="249">
        <v>1.6</v>
      </c>
    </row>
    <row r="2564" spans="1:10" ht="51" x14ac:dyDescent="0.2">
      <c r="A2564" s="248" t="s">
        <v>911</v>
      </c>
      <c r="B2564" s="229" t="s">
        <v>2420</v>
      </c>
      <c r="C2564" s="229" t="s">
        <v>21</v>
      </c>
      <c r="D2564" s="229" t="s">
        <v>2421</v>
      </c>
      <c r="E2564" s="235" t="s">
        <v>1208</v>
      </c>
      <c r="F2564" s="235"/>
      <c r="G2564" s="229" t="s">
        <v>914</v>
      </c>
      <c r="H2564" s="236">
        <v>1</v>
      </c>
      <c r="I2564" s="237">
        <v>0.19</v>
      </c>
      <c r="J2564" s="249">
        <v>0.19</v>
      </c>
    </row>
    <row r="2565" spans="1:10" ht="25.5" x14ac:dyDescent="0.2">
      <c r="A2565" s="252"/>
      <c r="B2565" s="253"/>
      <c r="C2565" s="253"/>
      <c r="D2565" s="253"/>
      <c r="E2565" s="253" t="s">
        <v>926</v>
      </c>
      <c r="F2565" s="254">
        <v>0</v>
      </c>
      <c r="G2565" s="253" t="s">
        <v>927</v>
      </c>
      <c r="H2565" s="254">
        <v>0</v>
      </c>
      <c r="I2565" s="253" t="s">
        <v>928</v>
      </c>
      <c r="J2565" s="255">
        <v>0</v>
      </c>
    </row>
    <row r="2566" spans="1:10" ht="26.25" thickBot="1" x14ac:dyDescent="0.25">
      <c r="A2566" s="252"/>
      <c r="B2566" s="253"/>
      <c r="C2566" s="253"/>
      <c r="D2566" s="253"/>
      <c r="E2566" s="253" t="s">
        <v>929</v>
      </c>
      <c r="F2566" s="254">
        <v>0.4</v>
      </c>
      <c r="G2566" s="253"/>
      <c r="H2566" s="256" t="s">
        <v>930</v>
      </c>
      <c r="I2566" s="256"/>
      <c r="J2566" s="255">
        <v>2.19</v>
      </c>
    </row>
    <row r="2567" spans="1:10" ht="15" thickTop="1" x14ac:dyDescent="0.2">
      <c r="A2567" s="257"/>
      <c r="B2567" s="241"/>
      <c r="C2567" s="241"/>
      <c r="D2567" s="241"/>
      <c r="E2567" s="241"/>
      <c r="F2567" s="241"/>
      <c r="G2567" s="241"/>
      <c r="H2567" s="241"/>
      <c r="I2567" s="241"/>
      <c r="J2567" s="258"/>
    </row>
    <row r="2568" spans="1:10" ht="30" x14ac:dyDescent="0.2">
      <c r="A2568" s="259"/>
      <c r="B2568" s="227" t="s">
        <v>786</v>
      </c>
      <c r="C2568" s="227" t="s">
        <v>787</v>
      </c>
      <c r="D2568" s="227" t="s">
        <v>788</v>
      </c>
      <c r="E2568" s="231" t="s">
        <v>789</v>
      </c>
      <c r="F2568" s="231"/>
      <c r="G2568" s="227" t="s">
        <v>790</v>
      </c>
      <c r="H2568" s="227" t="s">
        <v>791</v>
      </c>
      <c r="I2568" s="227" t="s">
        <v>792</v>
      </c>
      <c r="J2568" s="260" t="s">
        <v>793</v>
      </c>
    </row>
    <row r="2569" spans="1:10" ht="51" x14ac:dyDescent="0.2">
      <c r="A2569" s="261" t="s">
        <v>909</v>
      </c>
      <c r="B2569" s="228" t="s">
        <v>2331</v>
      </c>
      <c r="C2569" s="228" t="s">
        <v>21</v>
      </c>
      <c r="D2569" s="228" t="s">
        <v>2332</v>
      </c>
      <c r="E2569" s="232" t="s">
        <v>1208</v>
      </c>
      <c r="F2569" s="232"/>
      <c r="G2569" s="228" t="s">
        <v>1397</v>
      </c>
      <c r="H2569" s="233">
        <v>1</v>
      </c>
      <c r="I2569" s="234">
        <v>6.19</v>
      </c>
      <c r="J2569" s="262">
        <v>6.19</v>
      </c>
    </row>
    <row r="2570" spans="1:10" ht="51" x14ac:dyDescent="0.2">
      <c r="A2570" s="248" t="s">
        <v>911</v>
      </c>
      <c r="B2570" s="229" t="s">
        <v>2418</v>
      </c>
      <c r="C2570" s="229" t="s">
        <v>21</v>
      </c>
      <c r="D2570" s="229" t="s">
        <v>2419</v>
      </c>
      <c r="E2570" s="235" t="s">
        <v>1208</v>
      </c>
      <c r="F2570" s="235"/>
      <c r="G2570" s="229" t="s">
        <v>914</v>
      </c>
      <c r="H2570" s="236">
        <v>1</v>
      </c>
      <c r="I2570" s="237">
        <v>1.6</v>
      </c>
      <c r="J2570" s="249">
        <v>1.6</v>
      </c>
    </row>
    <row r="2571" spans="1:10" ht="51" x14ac:dyDescent="0.2">
      <c r="A2571" s="248" t="s">
        <v>911</v>
      </c>
      <c r="B2571" s="229" t="s">
        <v>2420</v>
      </c>
      <c r="C2571" s="229" t="s">
        <v>21</v>
      </c>
      <c r="D2571" s="229" t="s">
        <v>2421</v>
      </c>
      <c r="E2571" s="235" t="s">
        <v>1208</v>
      </c>
      <c r="F2571" s="235"/>
      <c r="G2571" s="229" t="s">
        <v>914</v>
      </c>
      <c r="H2571" s="236">
        <v>1</v>
      </c>
      <c r="I2571" s="237">
        <v>0.19</v>
      </c>
      <c r="J2571" s="249">
        <v>0.19</v>
      </c>
    </row>
    <row r="2572" spans="1:10" ht="51" x14ac:dyDescent="0.2">
      <c r="A2572" s="248" t="s">
        <v>911</v>
      </c>
      <c r="B2572" s="229" t="s">
        <v>2422</v>
      </c>
      <c r="C2572" s="229" t="s">
        <v>21</v>
      </c>
      <c r="D2572" s="229" t="s">
        <v>2423</v>
      </c>
      <c r="E2572" s="235" t="s">
        <v>1208</v>
      </c>
      <c r="F2572" s="235"/>
      <c r="G2572" s="229" t="s">
        <v>914</v>
      </c>
      <c r="H2572" s="236">
        <v>1</v>
      </c>
      <c r="I2572" s="237">
        <v>1.75</v>
      </c>
      <c r="J2572" s="249">
        <v>1.75</v>
      </c>
    </row>
    <row r="2573" spans="1:10" ht="51" x14ac:dyDescent="0.2">
      <c r="A2573" s="248" t="s">
        <v>911</v>
      </c>
      <c r="B2573" s="229" t="s">
        <v>2424</v>
      </c>
      <c r="C2573" s="229" t="s">
        <v>21</v>
      </c>
      <c r="D2573" s="229" t="s">
        <v>2425</v>
      </c>
      <c r="E2573" s="235" t="s">
        <v>1208</v>
      </c>
      <c r="F2573" s="235"/>
      <c r="G2573" s="229" t="s">
        <v>914</v>
      </c>
      <c r="H2573" s="236">
        <v>1</v>
      </c>
      <c r="I2573" s="237">
        <v>2.65</v>
      </c>
      <c r="J2573" s="249">
        <v>2.65</v>
      </c>
    </row>
    <row r="2574" spans="1:10" ht="25.5" x14ac:dyDescent="0.2">
      <c r="A2574" s="252"/>
      <c r="B2574" s="253"/>
      <c r="C2574" s="253"/>
      <c r="D2574" s="253"/>
      <c r="E2574" s="253" t="s">
        <v>926</v>
      </c>
      <c r="F2574" s="254">
        <v>0</v>
      </c>
      <c r="G2574" s="253" t="s">
        <v>927</v>
      </c>
      <c r="H2574" s="254">
        <v>0</v>
      </c>
      <c r="I2574" s="253" t="s">
        <v>928</v>
      </c>
      <c r="J2574" s="255">
        <v>0</v>
      </c>
    </row>
    <row r="2575" spans="1:10" ht="26.25" thickBot="1" x14ac:dyDescent="0.25">
      <c r="A2575" s="252"/>
      <c r="B2575" s="253"/>
      <c r="C2575" s="253"/>
      <c r="D2575" s="253"/>
      <c r="E2575" s="253" t="s">
        <v>929</v>
      </c>
      <c r="F2575" s="254">
        <v>1.41</v>
      </c>
      <c r="G2575" s="253"/>
      <c r="H2575" s="256" t="s">
        <v>930</v>
      </c>
      <c r="I2575" s="256"/>
      <c r="J2575" s="255">
        <v>7.6</v>
      </c>
    </row>
    <row r="2576" spans="1:10" ht="15" thickTop="1" x14ac:dyDescent="0.2">
      <c r="A2576" s="257"/>
      <c r="B2576" s="241"/>
      <c r="C2576" s="241"/>
      <c r="D2576" s="241"/>
      <c r="E2576" s="241"/>
      <c r="F2576" s="241"/>
      <c r="G2576" s="241"/>
      <c r="H2576" s="241"/>
      <c r="I2576" s="241"/>
      <c r="J2576" s="258"/>
    </row>
    <row r="2577" spans="1:10" ht="30" x14ac:dyDescent="0.2">
      <c r="A2577" s="259"/>
      <c r="B2577" s="227" t="s">
        <v>786</v>
      </c>
      <c r="C2577" s="227" t="s">
        <v>787</v>
      </c>
      <c r="D2577" s="227" t="s">
        <v>788</v>
      </c>
      <c r="E2577" s="231" t="s">
        <v>789</v>
      </c>
      <c r="F2577" s="231"/>
      <c r="G2577" s="227" t="s">
        <v>790</v>
      </c>
      <c r="H2577" s="227" t="s">
        <v>791</v>
      </c>
      <c r="I2577" s="227" t="s">
        <v>792</v>
      </c>
      <c r="J2577" s="260" t="s">
        <v>793</v>
      </c>
    </row>
    <row r="2578" spans="1:10" ht="51" x14ac:dyDescent="0.2">
      <c r="A2578" s="261" t="s">
        <v>909</v>
      </c>
      <c r="B2578" s="228" t="s">
        <v>2418</v>
      </c>
      <c r="C2578" s="228" t="s">
        <v>21</v>
      </c>
      <c r="D2578" s="228" t="s">
        <v>2419</v>
      </c>
      <c r="E2578" s="232" t="s">
        <v>1208</v>
      </c>
      <c r="F2578" s="232"/>
      <c r="G2578" s="228" t="s">
        <v>914</v>
      </c>
      <c r="H2578" s="233">
        <v>1</v>
      </c>
      <c r="I2578" s="234">
        <v>1.6</v>
      </c>
      <c r="J2578" s="262">
        <v>1.6</v>
      </c>
    </row>
    <row r="2579" spans="1:10" ht="38.25" x14ac:dyDescent="0.2">
      <c r="A2579" s="250" t="s">
        <v>917</v>
      </c>
      <c r="B2579" s="230" t="s">
        <v>2426</v>
      </c>
      <c r="C2579" s="230" t="s">
        <v>21</v>
      </c>
      <c r="D2579" s="230" t="s">
        <v>2427</v>
      </c>
      <c r="E2579" s="238" t="s">
        <v>1193</v>
      </c>
      <c r="F2579" s="238"/>
      <c r="G2579" s="230" t="s">
        <v>11</v>
      </c>
      <c r="H2579" s="239">
        <v>6.3999999999999997E-5</v>
      </c>
      <c r="I2579" s="240">
        <v>25041.35</v>
      </c>
      <c r="J2579" s="251">
        <v>1.6</v>
      </c>
    </row>
    <row r="2580" spans="1:10" ht="25.5" x14ac:dyDescent="0.2">
      <c r="A2580" s="252"/>
      <c r="B2580" s="253"/>
      <c r="C2580" s="253"/>
      <c r="D2580" s="253"/>
      <c r="E2580" s="253" t="s">
        <v>926</v>
      </c>
      <c r="F2580" s="254">
        <v>0</v>
      </c>
      <c r="G2580" s="253" t="s">
        <v>927</v>
      </c>
      <c r="H2580" s="254">
        <v>0</v>
      </c>
      <c r="I2580" s="253" t="s">
        <v>928</v>
      </c>
      <c r="J2580" s="255">
        <v>0</v>
      </c>
    </row>
    <row r="2581" spans="1:10" ht="26.25" thickBot="1" x14ac:dyDescent="0.25">
      <c r="A2581" s="252"/>
      <c r="B2581" s="253"/>
      <c r="C2581" s="253"/>
      <c r="D2581" s="253"/>
      <c r="E2581" s="253" t="s">
        <v>929</v>
      </c>
      <c r="F2581" s="254">
        <v>0.36</v>
      </c>
      <c r="G2581" s="253"/>
      <c r="H2581" s="256" t="s">
        <v>930</v>
      </c>
      <c r="I2581" s="256"/>
      <c r="J2581" s="255">
        <v>1.96</v>
      </c>
    </row>
    <row r="2582" spans="1:10" ht="15" thickTop="1" x14ac:dyDescent="0.2">
      <c r="A2582" s="257"/>
      <c r="B2582" s="241"/>
      <c r="C2582" s="241"/>
      <c r="D2582" s="241"/>
      <c r="E2582" s="241"/>
      <c r="F2582" s="241"/>
      <c r="G2582" s="241"/>
      <c r="H2582" s="241"/>
      <c r="I2582" s="241"/>
      <c r="J2582" s="258"/>
    </row>
    <row r="2583" spans="1:10" ht="30" x14ac:dyDescent="0.2">
      <c r="A2583" s="259"/>
      <c r="B2583" s="227" t="s">
        <v>786</v>
      </c>
      <c r="C2583" s="227" t="s">
        <v>787</v>
      </c>
      <c r="D2583" s="227" t="s">
        <v>788</v>
      </c>
      <c r="E2583" s="231" t="s">
        <v>789</v>
      </c>
      <c r="F2583" s="231"/>
      <c r="G2583" s="227" t="s">
        <v>790</v>
      </c>
      <c r="H2583" s="227" t="s">
        <v>791</v>
      </c>
      <c r="I2583" s="227" t="s">
        <v>792</v>
      </c>
      <c r="J2583" s="260" t="s">
        <v>793</v>
      </c>
    </row>
    <row r="2584" spans="1:10" ht="51" x14ac:dyDescent="0.2">
      <c r="A2584" s="261" t="s">
        <v>909</v>
      </c>
      <c r="B2584" s="228" t="s">
        <v>2420</v>
      </c>
      <c r="C2584" s="228" t="s">
        <v>21</v>
      </c>
      <c r="D2584" s="228" t="s">
        <v>2421</v>
      </c>
      <c r="E2584" s="232" t="s">
        <v>1208</v>
      </c>
      <c r="F2584" s="232"/>
      <c r="G2584" s="228" t="s">
        <v>914</v>
      </c>
      <c r="H2584" s="233">
        <v>1</v>
      </c>
      <c r="I2584" s="234">
        <v>0.19</v>
      </c>
      <c r="J2584" s="262">
        <v>0.19</v>
      </c>
    </row>
    <row r="2585" spans="1:10" ht="38.25" x14ac:dyDescent="0.2">
      <c r="A2585" s="250" t="s">
        <v>917</v>
      </c>
      <c r="B2585" s="230" t="s">
        <v>2426</v>
      </c>
      <c r="C2585" s="230" t="s">
        <v>21</v>
      </c>
      <c r="D2585" s="230" t="s">
        <v>2427</v>
      </c>
      <c r="E2585" s="238" t="s">
        <v>1193</v>
      </c>
      <c r="F2585" s="238"/>
      <c r="G2585" s="230" t="s">
        <v>11</v>
      </c>
      <c r="H2585" s="239">
        <v>7.6000000000000001E-6</v>
      </c>
      <c r="I2585" s="240">
        <v>25041.35</v>
      </c>
      <c r="J2585" s="251">
        <v>0.19</v>
      </c>
    </row>
    <row r="2586" spans="1:10" ht="25.5" x14ac:dyDescent="0.2">
      <c r="A2586" s="252"/>
      <c r="B2586" s="253"/>
      <c r="C2586" s="253"/>
      <c r="D2586" s="253"/>
      <c r="E2586" s="253" t="s">
        <v>926</v>
      </c>
      <c r="F2586" s="254">
        <v>0</v>
      </c>
      <c r="G2586" s="253" t="s">
        <v>927</v>
      </c>
      <c r="H2586" s="254">
        <v>0</v>
      </c>
      <c r="I2586" s="253" t="s">
        <v>928</v>
      </c>
      <c r="J2586" s="255">
        <v>0</v>
      </c>
    </row>
    <row r="2587" spans="1:10" ht="26.25" thickBot="1" x14ac:dyDescent="0.25">
      <c r="A2587" s="252"/>
      <c r="B2587" s="253"/>
      <c r="C2587" s="253"/>
      <c r="D2587" s="253"/>
      <c r="E2587" s="253" t="s">
        <v>929</v>
      </c>
      <c r="F2587" s="254">
        <v>0.04</v>
      </c>
      <c r="G2587" s="253"/>
      <c r="H2587" s="256" t="s">
        <v>930</v>
      </c>
      <c r="I2587" s="256"/>
      <c r="J2587" s="255">
        <v>0.23</v>
      </c>
    </row>
    <row r="2588" spans="1:10" ht="15" thickTop="1" x14ac:dyDescent="0.2">
      <c r="A2588" s="257"/>
      <c r="B2588" s="241"/>
      <c r="C2588" s="241"/>
      <c r="D2588" s="241"/>
      <c r="E2588" s="241"/>
      <c r="F2588" s="241"/>
      <c r="G2588" s="241"/>
      <c r="H2588" s="241"/>
      <c r="I2588" s="241"/>
      <c r="J2588" s="258"/>
    </row>
    <row r="2589" spans="1:10" ht="30" x14ac:dyDescent="0.2">
      <c r="A2589" s="259"/>
      <c r="B2589" s="227" t="s">
        <v>786</v>
      </c>
      <c r="C2589" s="227" t="s">
        <v>787</v>
      </c>
      <c r="D2589" s="227" t="s">
        <v>788</v>
      </c>
      <c r="E2589" s="231" t="s">
        <v>789</v>
      </c>
      <c r="F2589" s="231"/>
      <c r="G2589" s="227" t="s">
        <v>790</v>
      </c>
      <c r="H2589" s="227" t="s">
        <v>791</v>
      </c>
      <c r="I2589" s="227" t="s">
        <v>792</v>
      </c>
      <c r="J2589" s="260" t="s">
        <v>793</v>
      </c>
    </row>
    <row r="2590" spans="1:10" ht="51" x14ac:dyDescent="0.2">
      <c r="A2590" s="261" t="s">
        <v>909</v>
      </c>
      <c r="B2590" s="228" t="s">
        <v>2422</v>
      </c>
      <c r="C2590" s="228" t="s">
        <v>21</v>
      </c>
      <c r="D2590" s="228" t="s">
        <v>2423</v>
      </c>
      <c r="E2590" s="232" t="s">
        <v>1208</v>
      </c>
      <c r="F2590" s="232"/>
      <c r="G2590" s="228" t="s">
        <v>914</v>
      </c>
      <c r="H2590" s="233">
        <v>1</v>
      </c>
      <c r="I2590" s="234">
        <v>1.75</v>
      </c>
      <c r="J2590" s="262">
        <v>1.75</v>
      </c>
    </row>
    <row r="2591" spans="1:10" ht="38.25" x14ac:dyDescent="0.2">
      <c r="A2591" s="250" t="s">
        <v>917</v>
      </c>
      <c r="B2591" s="230" t="s">
        <v>2426</v>
      </c>
      <c r="C2591" s="230" t="s">
        <v>21</v>
      </c>
      <c r="D2591" s="230" t="s">
        <v>2427</v>
      </c>
      <c r="E2591" s="238" t="s">
        <v>1193</v>
      </c>
      <c r="F2591" s="238"/>
      <c r="G2591" s="230" t="s">
        <v>11</v>
      </c>
      <c r="H2591" s="239">
        <v>6.9999999999999994E-5</v>
      </c>
      <c r="I2591" s="240">
        <v>25041.35</v>
      </c>
      <c r="J2591" s="251">
        <v>1.75</v>
      </c>
    </row>
    <row r="2592" spans="1:10" ht="25.5" x14ac:dyDescent="0.2">
      <c r="A2592" s="252"/>
      <c r="B2592" s="253"/>
      <c r="C2592" s="253"/>
      <c r="D2592" s="253"/>
      <c r="E2592" s="253" t="s">
        <v>926</v>
      </c>
      <c r="F2592" s="254">
        <v>0</v>
      </c>
      <c r="G2592" s="253" t="s">
        <v>927</v>
      </c>
      <c r="H2592" s="254">
        <v>0</v>
      </c>
      <c r="I2592" s="253" t="s">
        <v>928</v>
      </c>
      <c r="J2592" s="255">
        <v>0</v>
      </c>
    </row>
    <row r="2593" spans="1:10" ht="26.25" thickBot="1" x14ac:dyDescent="0.25">
      <c r="A2593" s="252"/>
      <c r="B2593" s="253"/>
      <c r="C2593" s="253"/>
      <c r="D2593" s="253"/>
      <c r="E2593" s="253" t="s">
        <v>929</v>
      </c>
      <c r="F2593" s="254">
        <v>0.4</v>
      </c>
      <c r="G2593" s="253"/>
      <c r="H2593" s="256" t="s">
        <v>930</v>
      </c>
      <c r="I2593" s="256"/>
      <c r="J2593" s="255">
        <v>2.15</v>
      </c>
    </row>
    <row r="2594" spans="1:10" ht="15" thickTop="1" x14ac:dyDescent="0.2">
      <c r="A2594" s="257"/>
      <c r="B2594" s="241"/>
      <c r="C2594" s="241"/>
      <c r="D2594" s="241"/>
      <c r="E2594" s="241"/>
      <c r="F2594" s="241"/>
      <c r="G2594" s="241"/>
      <c r="H2594" s="241"/>
      <c r="I2594" s="241"/>
      <c r="J2594" s="258"/>
    </row>
    <row r="2595" spans="1:10" ht="30" x14ac:dyDescent="0.2">
      <c r="A2595" s="259"/>
      <c r="B2595" s="227" t="s">
        <v>786</v>
      </c>
      <c r="C2595" s="227" t="s">
        <v>787</v>
      </c>
      <c r="D2595" s="227" t="s">
        <v>788</v>
      </c>
      <c r="E2595" s="231" t="s">
        <v>789</v>
      </c>
      <c r="F2595" s="231"/>
      <c r="G2595" s="227" t="s">
        <v>790</v>
      </c>
      <c r="H2595" s="227" t="s">
        <v>791</v>
      </c>
      <c r="I2595" s="227" t="s">
        <v>792</v>
      </c>
      <c r="J2595" s="260" t="s">
        <v>793</v>
      </c>
    </row>
    <row r="2596" spans="1:10" ht="51" x14ac:dyDescent="0.2">
      <c r="A2596" s="261" t="s">
        <v>909</v>
      </c>
      <c r="B2596" s="228" t="s">
        <v>2424</v>
      </c>
      <c r="C2596" s="228" t="s">
        <v>21</v>
      </c>
      <c r="D2596" s="228" t="s">
        <v>2425</v>
      </c>
      <c r="E2596" s="232" t="s">
        <v>1208</v>
      </c>
      <c r="F2596" s="232"/>
      <c r="G2596" s="228" t="s">
        <v>914</v>
      </c>
      <c r="H2596" s="233">
        <v>1</v>
      </c>
      <c r="I2596" s="234">
        <v>2.65</v>
      </c>
      <c r="J2596" s="262">
        <v>2.65</v>
      </c>
    </row>
    <row r="2597" spans="1:10" ht="25.5" x14ac:dyDescent="0.2">
      <c r="A2597" s="250" t="s">
        <v>917</v>
      </c>
      <c r="B2597" s="230" t="s">
        <v>2416</v>
      </c>
      <c r="C2597" s="230" t="s">
        <v>21</v>
      </c>
      <c r="D2597" s="230" t="s">
        <v>2417</v>
      </c>
      <c r="E2597" s="238" t="s">
        <v>920</v>
      </c>
      <c r="F2597" s="238"/>
      <c r="G2597" s="230" t="s">
        <v>2040</v>
      </c>
      <c r="H2597" s="239">
        <v>2.5</v>
      </c>
      <c r="I2597" s="240">
        <v>1.06</v>
      </c>
      <c r="J2597" s="251">
        <v>2.65</v>
      </c>
    </row>
    <row r="2598" spans="1:10" ht="25.5" x14ac:dyDescent="0.2">
      <c r="A2598" s="252"/>
      <c r="B2598" s="253"/>
      <c r="C2598" s="253"/>
      <c r="D2598" s="253"/>
      <c r="E2598" s="253" t="s">
        <v>926</v>
      </c>
      <c r="F2598" s="254">
        <v>0</v>
      </c>
      <c r="G2598" s="253" t="s">
        <v>927</v>
      </c>
      <c r="H2598" s="254">
        <v>0</v>
      </c>
      <c r="I2598" s="253" t="s">
        <v>928</v>
      </c>
      <c r="J2598" s="255">
        <v>0</v>
      </c>
    </row>
    <row r="2599" spans="1:10" ht="26.25" thickBot="1" x14ac:dyDescent="0.25">
      <c r="A2599" s="252"/>
      <c r="B2599" s="253"/>
      <c r="C2599" s="253"/>
      <c r="D2599" s="253"/>
      <c r="E2599" s="253" t="s">
        <v>929</v>
      </c>
      <c r="F2599" s="254">
        <v>0.6</v>
      </c>
      <c r="G2599" s="253"/>
      <c r="H2599" s="256" t="s">
        <v>930</v>
      </c>
      <c r="I2599" s="256"/>
      <c r="J2599" s="255">
        <v>3.25</v>
      </c>
    </row>
    <row r="2600" spans="1:10" ht="15" thickTop="1" x14ac:dyDescent="0.2">
      <c r="A2600" s="257"/>
      <c r="B2600" s="241"/>
      <c r="C2600" s="241"/>
      <c r="D2600" s="241"/>
      <c r="E2600" s="241"/>
      <c r="F2600" s="241"/>
      <c r="G2600" s="241"/>
      <c r="H2600" s="241"/>
      <c r="I2600" s="241"/>
      <c r="J2600" s="258"/>
    </row>
    <row r="2601" spans="1:10" ht="30" x14ac:dyDescent="0.2">
      <c r="A2601" s="259"/>
      <c r="B2601" s="227" t="s">
        <v>786</v>
      </c>
      <c r="C2601" s="227" t="s">
        <v>787</v>
      </c>
      <c r="D2601" s="227" t="s">
        <v>788</v>
      </c>
      <c r="E2601" s="231" t="s">
        <v>789</v>
      </c>
      <c r="F2601" s="231"/>
      <c r="G2601" s="227" t="s">
        <v>790</v>
      </c>
      <c r="H2601" s="227" t="s">
        <v>791</v>
      </c>
      <c r="I2601" s="227" t="s">
        <v>792</v>
      </c>
      <c r="J2601" s="260" t="s">
        <v>793</v>
      </c>
    </row>
    <row r="2602" spans="1:10" ht="25.5" x14ac:dyDescent="0.2">
      <c r="A2602" s="261" t="s">
        <v>909</v>
      </c>
      <c r="B2602" s="228" t="s">
        <v>2428</v>
      </c>
      <c r="C2602" s="228" t="s">
        <v>4</v>
      </c>
      <c r="D2602" s="228" t="s">
        <v>2429</v>
      </c>
      <c r="E2602" s="232" t="s">
        <v>910</v>
      </c>
      <c r="F2602" s="232"/>
      <c r="G2602" s="228" t="s">
        <v>102</v>
      </c>
      <c r="H2602" s="233">
        <v>1</v>
      </c>
      <c r="I2602" s="234">
        <v>1505.07</v>
      </c>
      <c r="J2602" s="262">
        <v>1505.07</v>
      </c>
    </row>
    <row r="2603" spans="1:10" ht="25.5" x14ac:dyDescent="0.2">
      <c r="A2603" s="248" t="s">
        <v>911</v>
      </c>
      <c r="B2603" s="229" t="s">
        <v>1415</v>
      </c>
      <c r="C2603" s="229" t="s">
        <v>4</v>
      </c>
      <c r="D2603" s="229" t="s">
        <v>1416</v>
      </c>
      <c r="E2603" s="235" t="s">
        <v>910</v>
      </c>
      <c r="F2603" s="235"/>
      <c r="G2603" s="229" t="s">
        <v>6</v>
      </c>
      <c r="H2603" s="236">
        <v>6</v>
      </c>
      <c r="I2603" s="237">
        <v>104.36</v>
      </c>
      <c r="J2603" s="249">
        <v>626.16</v>
      </c>
    </row>
    <row r="2604" spans="1:10" ht="25.5" x14ac:dyDescent="0.2">
      <c r="A2604" s="248" t="s">
        <v>911</v>
      </c>
      <c r="B2604" s="229" t="s">
        <v>1417</v>
      </c>
      <c r="C2604" s="229" t="s">
        <v>4</v>
      </c>
      <c r="D2604" s="229" t="s">
        <v>1418</v>
      </c>
      <c r="E2604" s="235" t="s">
        <v>910</v>
      </c>
      <c r="F2604" s="235"/>
      <c r="G2604" s="229" t="s">
        <v>6</v>
      </c>
      <c r="H2604" s="236">
        <v>6</v>
      </c>
      <c r="I2604" s="237">
        <v>5.44</v>
      </c>
      <c r="J2604" s="249">
        <v>32.64</v>
      </c>
    </row>
    <row r="2605" spans="1:10" ht="25.5" x14ac:dyDescent="0.2">
      <c r="A2605" s="248" t="s">
        <v>911</v>
      </c>
      <c r="B2605" s="229" t="s">
        <v>1419</v>
      </c>
      <c r="C2605" s="229" t="s">
        <v>4</v>
      </c>
      <c r="D2605" s="229" t="s">
        <v>1420</v>
      </c>
      <c r="E2605" s="235" t="s">
        <v>910</v>
      </c>
      <c r="F2605" s="235"/>
      <c r="G2605" s="229" t="s">
        <v>102</v>
      </c>
      <c r="H2605" s="236">
        <v>1</v>
      </c>
      <c r="I2605" s="237">
        <v>846.27</v>
      </c>
      <c r="J2605" s="249">
        <v>846.27</v>
      </c>
    </row>
    <row r="2606" spans="1:10" ht="25.5" x14ac:dyDescent="0.2">
      <c r="A2606" s="252"/>
      <c r="B2606" s="253"/>
      <c r="C2606" s="253"/>
      <c r="D2606" s="253"/>
      <c r="E2606" s="253" t="s">
        <v>926</v>
      </c>
      <c r="F2606" s="254">
        <v>159.24259810000001</v>
      </c>
      <c r="G2606" s="253" t="s">
        <v>927</v>
      </c>
      <c r="H2606" s="254">
        <v>187.67</v>
      </c>
      <c r="I2606" s="253" t="s">
        <v>928</v>
      </c>
      <c r="J2606" s="255">
        <v>346.91</v>
      </c>
    </row>
    <row r="2607" spans="1:10" ht="26.25" thickBot="1" x14ac:dyDescent="0.25">
      <c r="A2607" s="252"/>
      <c r="B2607" s="253"/>
      <c r="C2607" s="253"/>
      <c r="D2607" s="253"/>
      <c r="E2607" s="253" t="s">
        <v>929</v>
      </c>
      <c r="F2607" s="254">
        <v>344.36</v>
      </c>
      <c r="G2607" s="253"/>
      <c r="H2607" s="256" t="s">
        <v>930</v>
      </c>
      <c r="I2607" s="256"/>
      <c r="J2607" s="255">
        <v>1849.43</v>
      </c>
    </row>
    <row r="2608" spans="1:10" ht="15" thickTop="1" x14ac:dyDescent="0.2">
      <c r="A2608" s="257"/>
      <c r="B2608" s="241"/>
      <c r="C2608" s="241"/>
      <c r="D2608" s="241"/>
      <c r="E2608" s="241"/>
      <c r="F2608" s="241"/>
      <c r="G2608" s="241"/>
      <c r="H2608" s="241"/>
      <c r="I2608" s="241"/>
      <c r="J2608" s="258"/>
    </row>
    <row r="2609" spans="1:10" ht="30" x14ac:dyDescent="0.2">
      <c r="A2609" s="259"/>
      <c r="B2609" s="227" t="s">
        <v>786</v>
      </c>
      <c r="C2609" s="227" t="s">
        <v>787</v>
      </c>
      <c r="D2609" s="227" t="s">
        <v>788</v>
      </c>
      <c r="E2609" s="231" t="s">
        <v>789</v>
      </c>
      <c r="F2609" s="231"/>
      <c r="G2609" s="227" t="s">
        <v>790</v>
      </c>
      <c r="H2609" s="227" t="s">
        <v>791</v>
      </c>
      <c r="I2609" s="227" t="s">
        <v>792</v>
      </c>
      <c r="J2609" s="260" t="s">
        <v>793</v>
      </c>
    </row>
    <row r="2610" spans="1:10" ht="38.25" x14ac:dyDescent="0.2">
      <c r="A2610" s="261" t="s">
        <v>909</v>
      </c>
      <c r="B2610" s="228" t="s">
        <v>1113</v>
      </c>
      <c r="C2610" s="228" t="s">
        <v>21</v>
      </c>
      <c r="D2610" s="228" t="s">
        <v>1114</v>
      </c>
      <c r="E2610" s="232" t="s">
        <v>1043</v>
      </c>
      <c r="F2610" s="232"/>
      <c r="G2610" s="228" t="s">
        <v>109</v>
      </c>
      <c r="H2610" s="233">
        <v>1</v>
      </c>
      <c r="I2610" s="234">
        <v>2.96</v>
      </c>
      <c r="J2610" s="262">
        <v>2.96</v>
      </c>
    </row>
    <row r="2611" spans="1:10" ht="25.5" x14ac:dyDescent="0.2">
      <c r="A2611" s="248" t="s">
        <v>911</v>
      </c>
      <c r="B2611" s="229" t="s">
        <v>932</v>
      </c>
      <c r="C2611" s="229" t="s">
        <v>21</v>
      </c>
      <c r="D2611" s="229" t="s">
        <v>933</v>
      </c>
      <c r="E2611" s="235" t="s">
        <v>934</v>
      </c>
      <c r="F2611" s="235"/>
      <c r="G2611" s="229" t="s">
        <v>914</v>
      </c>
      <c r="H2611" s="236">
        <v>2.4E-2</v>
      </c>
      <c r="I2611" s="237">
        <v>22.03</v>
      </c>
      <c r="J2611" s="249">
        <v>0.52</v>
      </c>
    </row>
    <row r="2612" spans="1:10" ht="25.5" x14ac:dyDescent="0.2">
      <c r="A2612" s="248" t="s">
        <v>911</v>
      </c>
      <c r="B2612" s="229" t="s">
        <v>935</v>
      </c>
      <c r="C2612" s="229" t="s">
        <v>21</v>
      </c>
      <c r="D2612" s="229" t="s">
        <v>936</v>
      </c>
      <c r="E2612" s="235" t="s">
        <v>934</v>
      </c>
      <c r="F2612" s="235"/>
      <c r="G2612" s="229" t="s">
        <v>914</v>
      </c>
      <c r="H2612" s="236">
        <v>2.4E-2</v>
      </c>
      <c r="I2612" s="237">
        <v>26.91</v>
      </c>
      <c r="J2612" s="249">
        <v>0.64</v>
      </c>
    </row>
    <row r="2613" spans="1:10" ht="38.25" x14ac:dyDescent="0.2">
      <c r="A2613" s="250" t="s">
        <v>917</v>
      </c>
      <c r="B2613" s="230" t="s">
        <v>2430</v>
      </c>
      <c r="C2613" s="230" t="s">
        <v>21</v>
      </c>
      <c r="D2613" s="230" t="s">
        <v>2431</v>
      </c>
      <c r="E2613" s="238" t="s">
        <v>920</v>
      </c>
      <c r="F2613" s="238"/>
      <c r="G2613" s="230" t="s">
        <v>109</v>
      </c>
      <c r="H2613" s="239">
        <v>1.19</v>
      </c>
      <c r="I2613" s="240">
        <v>1.46</v>
      </c>
      <c r="J2613" s="251">
        <v>1.73</v>
      </c>
    </row>
    <row r="2614" spans="1:10" ht="25.5" x14ac:dyDescent="0.2">
      <c r="A2614" s="250" t="s">
        <v>917</v>
      </c>
      <c r="B2614" s="230" t="s">
        <v>2432</v>
      </c>
      <c r="C2614" s="230" t="s">
        <v>21</v>
      </c>
      <c r="D2614" s="230" t="s">
        <v>2433</v>
      </c>
      <c r="E2614" s="238" t="s">
        <v>920</v>
      </c>
      <c r="F2614" s="238"/>
      <c r="G2614" s="230" t="s">
        <v>11</v>
      </c>
      <c r="H2614" s="239">
        <v>8.9999999999999993E-3</v>
      </c>
      <c r="I2614" s="240">
        <v>7.8</v>
      </c>
      <c r="J2614" s="251">
        <v>7.0000000000000007E-2</v>
      </c>
    </row>
    <row r="2615" spans="1:10" ht="25.5" x14ac:dyDescent="0.2">
      <c r="A2615" s="252"/>
      <c r="B2615" s="253"/>
      <c r="C2615" s="253"/>
      <c r="D2615" s="253"/>
      <c r="E2615" s="253" t="s">
        <v>926</v>
      </c>
      <c r="F2615" s="254">
        <v>0.37181546935965115</v>
      </c>
      <c r="G2615" s="253" t="s">
        <v>927</v>
      </c>
      <c r="H2615" s="254">
        <v>0.44</v>
      </c>
      <c r="I2615" s="253" t="s">
        <v>928</v>
      </c>
      <c r="J2615" s="255">
        <v>0.81</v>
      </c>
    </row>
    <row r="2616" spans="1:10" ht="26.25" thickBot="1" x14ac:dyDescent="0.25">
      <c r="A2616" s="252"/>
      <c r="B2616" s="253"/>
      <c r="C2616" s="253"/>
      <c r="D2616" s="253"/>
      <c r="E2616" s="253" t="s">
        <v>929</v>
      </c>
      <c r="F2616" s="254">
        <v>0.67</v>
      </c>
      <c r="G2616" s="253"/>
      <c r="H2616" s="256" t="s">
        <v>930</v>
      </c>
      <c r="I2616" s="256"/>
      <c r="J2616" s="255">
        <v>3.63</v>
      </c>
    </row>
    <row r="2617" spans="1:10" ht="15" thickTop="1" x14ac:dyDescent="0.2">
      <c r="A2617" s="257"/>
      <c r="B2617" s="241"/>
      <c r="C2617" s="241"/>
      <c r="D2617" s="241"/>
      <c r="E2617" s="241"/>
      <c r="F2617" s="241"/>
      <c r="G2617" s="241"/>
      <c r="H2617" s="241"/>
      <c r="I2617" s="241"/>
      <c r="J2617" s="258"/>
    </row>
    <row r="2618" spans="1:10" ht="30" x14ac:dyDescent="0.2">
      <c r="A2618" s="259"/>
      <c r="B2618" s="227" t="s">
        <v>786</v>
      </c>
      <c r="C2618" s="227" t="s">
        <v>787</v>
      </c>
      <c r="D2618" s="227" t="s">
        <v>788</v>
      </c>
      <c r="E2618" s="231" t="s">
        <v>789</v>
      </c>
      <c r="F2618" s="231"/>
      <c r="G2618" s="227" t="s">
        <v>790</v>
      </c>
      <c r="H2618" s="227" t="s">
        <v>791</v>
      </c>
      <c r="I2618" s="227" t="s">
        <v>792</v>
      </c>
      <c r="J2618" s="260" t="s">
        <v>793</v>
      </c>
    </row>
    <row r="2619" spans="1:10" ht="38.25" x14ac:dyDescent="0.2">
      <c r="A2619" s="261" t="s">
        <v>909</v>
      </c>
      <c r="B2619" s="228" t="s">
        <v>1130</v>
      </c>
      <c r="C2619" s="228" t="s">
        <v>21</v>
      </c>
      <c r="D2619" s="228" t="s">
        <v>1131</v>
      </c>
      <c r="E2619" s="232" t="s">
        <v>1043</v>
      </c>
      <c r="F2619" s="232"/>
      <c r="G2619" s="228" t="s">
        <v>109</v>
      </c>
      <c r="H2619" s="233">
        <v>1</v>
      </c>
      <c r="I2619" s="234">
        <v>16.2</v>
      </c>
      <c r="J2619" s="262">
        <v>16.2</v>
      </c>
    </row>
    <row r="2620" spans="1:10" ht="25.5" x14ac:dyDescent="0.2">
      <c r="A2620" s="248" t="s">
        <v>911</v>
      </c>
      <c r="B2620" s="229" t="s">
        <v>932</v>
      </c>
      <c r="C2620" s="229" t="s">
        <v>21</v>
      </c>
      <c r="D2620" s="229" t="s">
        <v>933</v>
      </c>
      <c r="E2620" s="235" t="s">
        <v>934</v>
      </c>
      <c r="F2620" s="235"/>
      <c r="G2620" s="229" t="s">
        <v>914</v>
      </c>
      <c r="H2620" s="236">
        <v>1.2999999999999999E-2</v>
      </c>
      <c r="I2620" s="237">
        <v>22.03</v>
      </c>
      <c r="J2620" s="249">
        <v>0.28000000000000003</v>
      </c>
    </row>
    <row r="2621" spans="1:10" ht="25.5" x14ac:dyDescent="0.2">
      <c r="A2621" s="248" t="s">
        <v>911</v>
      </c>
      <c r="B2621" s="229" t="s">
        <v>935</v>
      </c>
      <c r="C2621" s="229" t="s">
        <v>21</v>
      </c>
      <c r="D2621" s="229" t="s">
        <v>936</v>
      </c>
      <c r="E2621" s="235" t="s">
        <v>934</v>
      </c>
      <c r="F2621" s="235"/>
      <c r="G2621" s="229" t="s">
        <v>914</v>
      </c>
      <c r="H2621" s="236">
        <v>1.2999999999999999E-2</v>
      </c>
      <c r="I2621" s="237">
        <v>26.91</v>
      </c>
      <c r="J2621" s="249">
        <v>0.34</v>
      </c>
    </row>
    <row r="2622" spans="1:10" ht="38.25" x14ac:dyDescent="0.2">
      <c r="A2622" s="250" t="s">
        <v>917</v>
      </c>
      <c r="B2622" s="230" t="s">
        <v>2434</v>
      </c>
      <c r="C2622" s="230" t="s">
        <v>21</v>
      </c>
      <c r="D2622" s="230" t="s">
        <v>2435</v>
      </c>
      <c r="E2622" s="238" t="s">
        <v>920</v>
      </c>
      <c r="F2622" s="238"/>
      <c r="G2622" s="230" t="s">
        <v>109</v>
      </c>
      <c r="H2622" s="239">
        <v>1.0269999999999999</v>
      </c>
      <c r="I2622" s="240">
        <v>15.11</v>
      </c>
      <c r="J2622" s="251">
        <v>15.51</v>
      </c>
    </row>
    <row r="2623" spans="1:10" ht="25.5" x14ac:dyDescent="0.2">
      <c r="A2623" s="250" t="s">
        <v>917</v>
      </c>
      <c r="B2623" s="230" t="s">
        <v>2432</v>
      </c>
      <c r="C2623" s="230" t="s">
        <v>21</v>
      </c>
      <c r="D2623" s="230" t="s">
        <v>2433</v>
      </c>
      <c r="E2623" s="238" t="s">
        <v>920</v>
      </c>
      <c r="F2623" s="238"/>
      <c r="G2623" s="230" t="s">
        <v>11</v>
      </c>
      <c r="H2623" s="239">
        <v>0.01</v>
      </c>
      <c r="I2623" s="240">
        <v>7.8</v>
      </c>
      <c r="J2623" s="251">
        <v>7.0000000000000007E-2</v>
      </c>
    </row>
    <row r="2624" spans="1:10" ht="25.5" x14ac:dyDescent="0.2">
      <c r="A2624" s="252"/>
      <c r="B2624" s="253"/>
      <c r="C2624" s="253"/>
      <c r="D2624" s="253"/>
      <c r="E2624" s="253" t="s">
        <v>926</v>
      </c>
      <c r="F2624" s="254">
        <v>0.20197383520771173</v>
      </c>
      <c r="G2624" s="253" t="s">
        <v>927</v>
      </c>
      <c r="H2624" s="254">
        <v>0.24</v>
      </c>
      <c r="I2624" s="253" t="s">
        <v>928</v>
      </c>
      <c r="J2624" s="255">
        <v>0.44</v>
      </c>
    </row>
    <row r="2625" spans="1:10" ht="26.25" thickBot="1" x14ac:dyDescent="0.25">
      <c r="A2625" s="252"/>
      <c r="B2625" s="253"/>
      <c r="C2625" s="253"/>
      <c r="D2625" s="253"/>
      <c r="E2625" s="253" t="s">
        <v>929</v>
      </c>
      <c r="F2625" s="254">
        <v>3.7</v>
      </c>
      <c r="G2625" s="253"/>
      <c r="H2625" s="256" t="s">
        <v>930</v>
      </c>
      <c r="I2625" s="256"/>
      <c r="J2625" s="255">
        <v>19.899999999999999</v>
      </c>
    </row>
    <row r="2626" spans="1:10" ht="15" thickTop="1" x14ac:dyDescent="0.2">
      <c r="A2626" s="257"/>
      <c r="B2626" s="241"/>
      <c r="C2626" s="241"/>
      <c r="D2626" s="241"/>
      <c r="E2626" s="241"/>
      <c r="F2626" s="241"/>
      <c r="G2626" s="241"/>
      <c r="H2626" s="241"/>
      <c r="I2626" s="241"/>
      <c r="J2626" s="258"/>
    </row>
    <row r="2627" spans="1:10" ht="30" x14ac:dyDescent="0.2">
      <c r="A2627" s="259"/>
      <c r="B2627" s="227" t="s">
        <v>786</v>
      </c>
      <c r="C2627" s="227" t="s">
        <v>787</v>
      </c>
      <c r="D2627" s="227" t="s">
        <v>788</v>
      </c>
      <c r="E2627" s="231" t="s">
        <v>789</v>
      </c>
      <c r="F2627" s="231"/>
      <c r="G2627" s="227" t="s">
        <v>790</v>
      </c>
      <c r="H2627" s="227" t="s">
        <v>791</v>
      </c>
      <c r="I2627" s="227" t="s">
        <v>792</v>
      </c>
      <c r="J2627" s="260" t="s">
        <v>793</v>
      </c>
    </row>
    <row r="2628" spans="1:10" ht="38.25" x14ac:dyDescent="0.2">
      <c r="A2628" s="261" t="s">
        <v>909</v>
      </c>
      <c r="B2628" s="228" t="s">
        <v>1115</v>
      </c>
      <c r="C2628" s="228" t="s">
        <v>21</v>
      </c>
      <c r="D2628" s="228" t="s">
        <v>1116</v>
      </c>
      <c r="E2628" s="232" t="s">
        <v>1043</v>
      </c>
      <c r="F2628" s="232"/>
      <c r="G2628" s="228" t="s">
        <v>109</v>
      </c>
      <c r="H2628" s="233">
        <v>1</v>
      </c>
      <c r="I2628" s="234">
        <v>4.29</v>
      </c>
      <c r="J2628" s="262">
        <v>4.29</v>
      </c>
    </row>
    <row r="2629" spans="1:10" ht="25.5" x14ac:dyDescent="0.2">
      <c r="A2629" s="248" t="s">
        <v>911</v>
      </c>
      <c r="B2629" s="229" t="s">
        <v>932</v>
      </c>
      <c r="C2629" s="229" t="s">
        <v>21</v>
      </c>
      <c r="D2629" s="229" t="s">
        <v>933</v>
      </c>
      <c r="E2629" s="235" t="s">
        <v>934</v>
      </c>
      <c r="F2629" s="235"/>
      <c r="G2629" s="229" t="s">
        <v>914</v>
      </c>
      <c r="H2629" s="236">
        <v>0.03</v>
      </c>
      <c r="I2629" s="237">
        <v>22.03</v>
      </c>
      <c r="J2629" s="249">
        <v>0.66</v>
      </c>
    </row>
    <row r="2630" spans="1:10" ht="25.5" x14ac:dyDescent="0.2">
      <c r="A2630" s="248" t="s">
        <v>911</v>
      </c>
      <c r="B2630" s="229" t="s">
        <v>935</v>
      </c>
      <c r="C2630" s="229" t="s">
        <v>21</v>
      </c>
      <c r="D2630" s="229" t="s">
        <v>936</v>
      </c>
      <c r="E2630" s="235" t="s">
        <v>934</v>
      </c>
      <c r="F2630" s="235"/>
      <c r="G2630" s="229" t="s">
        <v>914</v>
      </c>
      <c r="H2630" s="236">
        <v>0.03</v>
      </c>
      <c r="I2630" s="237">
        <v>26.91</v>
      </c>
      <c r="J2630" s="249">
        <v>0.8</v>
      </c>
    </row>
    <row r="2631" spans="1:10" ht="38.25" x14ac:dyDescent="0.2">
      <c r="A2631" s="250" t="s">
        <v>917</v>
      </c>
      <c r="B2631" s="230" t="s">
        <v>2436</v>
      </c>
      <c r="C2631" s="230" t="s">
        <v>21</v>
      </c>
      <c r="D2631" s="230" t="s">
        <v>2437</v>
      </c>
      <c r="E2631" s="238" t="s">
        <v>920</v>
      </c>
      <c r="F2631" s="238"/>
      <c r="G2631" s="230" t="s">
        <v>109</v>
      </c>
      <c r="H2631" s="239">
        <v>1.19</v>
      </c>
      <c r="I2631" s="240">
        <v>2.3199999999999998</v>
      </c>
      <c r="J2631" s="251">
        <v>2.76</v>
      </c>
    </row>
    <row r="2632" spans="1:10" ht="25.5" x14ac:dyDescent="0.2">
      <c r="A2632" s="250" t="s">
        <v>917</v>
      </c>
      <c r="B2632" s="230" t="s">
        <v>2432</v>
      </c>
      <c r="C2632" s="230" t="s">
        <v>21</v>
      </c>
      <c r="D2632" s="230" t="s">
        <v>2433</v>
      </c>
      <c r="E2632" s="238" t="s">
        <v>920</v>
      </c>
      <c r="F2632" s="238"/>
      <c r="G2632" s="230" t="s">
        <v>11</v>
      </c>
      <c r="H2632" s="239">
        <v>8.9999999999999993E-3</v>
      </c>
      <c r="I2632" s="240">
        <v>7.8</v>
      </c>
      <c r="J2632" s="251">
        <v>7.0000000000000007E-2</v>
      </c>
    </row>
    <row r="2633" spans="1:10" ht="25.5" x14ac:dyDescent="0.2">
      <c r="A2633" s="252"/>
      <c r="B2633" s="253"/>
      <c r="C2633" s="253"/>
      <c r="D2633" s="253"/>
      <c r="E2633" s="253" t="s">
        <v>926</v>
      </c>
      <c r="F2633" s="254">
        <v>0.46362175809042921</v>
      </c>
      <c r="G2633" s="253" t="s">
        <v>927</v>
      </c>
      <c r="H2633" s="254">
        <v>0.55000000000000004</v>
      </c>
      <c r="I2633" s="253" t="s">
        <v>928</v>
      </c>
      <c r="J2633" s="255">
        <v>1.01</v>
      </c>
    </row>
    <row r="2634" spans="1:10" ht="26.25" thickBot="1" x14ac:dyDescent="0.25">
      <c r="A2634" s="252"/>
      <c r="B2634" s="253"/>
      <c r="C2634" s="253"/>
      <c r="D2634" s="253"/>
      <c r="E2634" s="253" t="s">
        <v>929</v>
      </c>
      <c r="F2634" s="254">
        <v>0.98</v>
      </c>
      <c r="G2634" s="253"/>
      <c r="H2634" s="256" t="s">
        <v>930</v>
      </c>
      <c r="I2634" s="256"/>
      <c r="J2634" s="255">
        <v>5.27</v>
      </c>
    </row>
    <row r="2635" spans="1:10" ht="15" thickTop="1" x14ac:dyDescent="0.2">
      <c r="A2635" s="257"/>
      <c r="B2635" s="241"/>
      <c r="C2635" s="241"/>
      <c r="D2635" s="241"/>
      <c r="E2635" s="241"/>
      <c r="F2635" s="241"/>
      <c r="G2635" s="241"/>
      <c r="H2635" s="241"/>
      <c r="I2635" s="241"/>
      <c r="J2635" s="258"/>
    </row>
    <row r="2636" spans="1:10" ht="30" x14ac:dyDescent="0.2">
      <c r="A2636" s="259"/>
      <c r="B2636" s="227" t="s">
        <v>786</v>
      </c>
      <c r="C2636" s="227" t="s">
        <v>787</v>
      </c>
      <c r="D2636" s="227" t="s">
        <v>788</v>
      </c>
      <c r="E2636" s="231" t="s">
        <v>789</v>
      </c>
      <c r="F2636" s="231"/>
      <c r="G2636" s="227" t="s">
        <v>790</v>
      </c>
      <c r="H2636" s="227" t="s">
        <v>791</v>
      </c>
      <c r="I2636" s="227" t="s">
        <v>792</v>
      </c>
      <c r="J2636" s="260" t="s">
        <v>793</v>
      </c>
    </row>
    <row r="2637" spans="1:10" ht="38.25" x14ac:dyDescent="0.2">
      <c r="A2637" s="261" t="s">
        <v>909</v>
      </c>
      <c r="B2637" s="228" t="s">
        <v>1117</v>
      </c>
      <c r="C2637" s="228" t="s">
        <v>21</v>
      </c>
      <c r="D2637" s="228" t="s">
        <v>1118</v>
      </c>
      <c r="E2637" s="232" t="s">
        <v>1043</v>
      </c>
      <c r="F2637" s="232"/>
      <c r="G2637" s="228" t="s">
        <v>109</v>
      </c>
      <c r="H2637" s="233">
        <v>1</v>
      </c>
      <c r="I2637" s="234">
        <v>6.6</v>
      </c>
      <c r="J2637" s="262">
        <v>6.6</v>
      </c>
    </row>
    <row r="2638" spans="1:10" ht="25.5" x14ac:dyDescent="0.2">
      <c r="A2638" s="248" t="s">
        <v>911</v>
      </c>
      <c r="B2638" s="229" t="s">
        <v>932</v>
      </c>
      <c r="C2638" s="229" t="s">
        <v>21</v>
      </c>
      <c r="D2638" s="229" t="s">
        <v>933</v>
      </c>
      <c r="E2638" s="235" t="s">
        <v>934</v>
      </c>
      <c r="F2638" s="235"/>
      <c r="G2638" s="229" t="s">
        <v>914</v>
      </c>
      <c r="H2638" s="236">
        <v>0.04</v>
      </c>
      <c r="I2638" s="237">
        <v>22.03</v>
      </c>
      <c r="J2638" s="249">
        <v>0.88</v>
      </c>
    </row>
    <row r="2639" spans="1:10" ht="25.5" x14ac:dyDescent="0.2">
      <c r="A2639" s="248" t="s">
        <v>911</v>
      </c>
      <c r="B2639" s="229" t="s">
        <v>935</v>
      </c>
      <c r="C2639" s="229" t="s">
        <v>21</v>
      </c>
      <c r="D2639" s="229" t="s">
        <v>936</v>
      </c>
      <c r="E2639" s="235" t="s">
        <v>934</v>
      </c>
      <c r="F2639" s="235"/>
      <c r="G2639" s="229" t="s">
        <v>914</v>
      </c>
      <c r="H2639" s="236">
        <v>0.04</v>
      </c>
      <c r="I2639" s="237">
        <v>26.91</v>
      </c>
      <c r="J2639" s="249">
        <v>1.07</v>
      </c>
    </row>
    <row r="2640" spans="1:10" ht="38.25" x14ac:dyDescent="0.2">
      <c r="A2640" s="250" t="s">
        <v>917</v>
      </c>
      <c r="B2640" s="230" t="s">
        <v>2438</v>
      </c>
      <c r="C2640" s="230" t="s">
        <v>21</v>
      </c>
      <c r="D2640" s="230" t="s">
        <v>2439</v>
      </c>
      <c r="E2640" s="238" t="s">
        <v>920</v>
      </c>
      <c r="F2640" s="238"/>
      <c r="G2640" s="230" t="s">
        <v>109</v>
      </c>
      <c r="H2640" s="239">
        <v>1.19</v>
      </c>
      <c r="I2640" s="240">
        <v>3.85</v>
      </c>
      <c r="J2640" s="251">
        <v>4.58</v>
      </c>
    </row>
    <row r="2641" spans="1:10" ht="25.5" x14ac:dyDescent="0.2">
      <c r="A2641" s="250" t="s">
        <v>917</v>
      </c>
      <c r="B2641" s="230" t="s">
        <v>2432</v>
      </c>
      <c r="C2641" s="230" t="s">
        <v>21</v>
      </c>
      <c r="D2641" s="230" t="s">
        <v>2433</v>
      </c>
      <c r="E2641" s="238" t="s">
        <v>920</v>
      </c>
      <c r="F2641" s="238"/>
      <c r="G2641" s="230" t="s">
        <v>11</v>
      </c>
      <c r="H2641" s="239">
        <v>8.9999999999999993E-3</v>
      </c>
      <c r="I2641" s="240">
        <v>7.8</v>
      </c>
      <c r="J2641" s="251">
        <v>7.0000000000000007E-2</v>
      </c>
    </row>
    <row r="2642" spans="1:10" ht="25.5" x14ac:dyDescent="0.2">
      <c r="A2642" s="252"/>
      <c r="B2642" s="253"/>
      <c r="C2642" s="253"/>
      <c r="D2642" s="253"/>
      <c r="E2642" s="253" t="s">
        <v>926</v>
      </c>
      <c r="F2642" s="254">
        <v>0.62428276336929078</v>
      </c>
      <c r="G2642" s="253" t="s">
        <v>927</v>
      </c>
      <c r="H2642" s="254">
        <v>0.74</v>
      </c>
      <c r="I2642" s="253" t="s">
        <v>928</v>
      </c>
      <c r="J2642" s="255">
        <v>1.36</v>
      </c>
    </row>
    <row r="2643" spans="1:10" ht="26.25" thickBot="1" x14ac:dyDescent="0.25">
      <c r="A2643" s="252"/>
      <c r="B2643" s="253"/>
      <c r="C2643" s="253"/>
      <c r="D2643" s="253"/>
      <c r="E2643" s="253" t="s">
        <v>929</v>
      </c>
      <c r="F2643" s="254">
        <v>1.51</v>
      </c>
      <c r="G2643" s="253"/>
      <c r="H2643" s="256" t="s">
        <v>930</v>
      </c>
      <c r="I2643" s="256"/>
      <c r="J2643" s="255">
        <v>8.11</v>
      </c>
    </row>
    <row r="2644" spans="1:10" ht="15" thickTop="1" x14ac:dyDescent="0.2">
      <c r="A2644" s="257"/>
      <c r="B2644" s="241"/>
      <c r="C2644" s="241"/>
      <c r="D2644" s="241"/>
      <c r="E2644" s="241"/>
      <c r="F2644" s="241"/>
      <c r="G2644" s="241"/>
      <c r="H2644" s="241"/>
      <c r="I2644" s="241"/>
      <c r="J2644" s="258"/>
    </row>
    <row r="2645" spans="1:10" ht="30" x14ac:dyDescent="0.2">
      <c r="A2645" s="259"/>
      <c r="B2645" s="227" t="s">
        <v>786</v>
      </c>
      <c r="C2645" s="227" t="s">
        <v>787</v>
      </c>
      <c r="D2645" s="227" t="s">
        <v>788</v>
      </c>
      <c r="E2645" s="231" t="s">
        <v>789</v>
      </c>
      <c r="F2645" s="231"/>
      <c r="G2645" s="227" t="s">
        <v>790</v>
      </c>
      <c r="H2645" s="227" t="s">
        <v>791</v>
      </c>
      <c r="I2645" s="227" t="s">
        <v>792</v>
      </c>
      <c r="J2645" s="260" t="s">
        <v>793</v>
      </c>
    </row>
    <row r="2646" spans="1:10" ht="51" x14ac:dyDescent="0.2">
      <c r="A2646" s="261" t="s">
        <v>909</v>
      </c>
      <c r="B2646" s="228" t="s">
        <v>1149</v>
      </c>
      <c r="C2646" s="228" t="s">
        <v>21</v>
      </c>
      <c r="D2646" s="228" t="s">
        <v>1150</v>
      </c>
      <c r="E2646" s="232" t="s">
        <v>1043</v>
      </c>
      <c r="F2646" s="232"/>
      <c r="G2646" s="228" t="s">
        <v>11</v>
      </c>
      <c r="H2646" s="233">
        <v>1</v>
      </c>
      <c r="I2646" s="234">
        <v>179.1</v>
      </c>
      <c r="J2646" s="262">
        <v>179.1</v>
      </c>
    </row>
    <row r="2647" spans="1:10" ht="51" x14ac:dyDescent="0.2">
      <c r="A2647" s="248" t="s">
        <v>911</v>
      </c>
      <c r="B2647" s="229" t="s">
        <v>2335</v>
      </c>
      <c r="C2647" s="229" t="s">
        <v>21</v>
      </c>
      <c r="D2647" s="229" t="s">
        <v>2336</v>
      </c>
      <c r="E2647" s="235" t="s">
        <v>934</v>
      </c>
      <c r="F2647" s="235"/>
      <c r="G2647" s="229" t="s">
        <v>102</v>
      </c>
      <c r="H2647" s="236">
        <v>2.7799999999999998E-2</v>
      </c>
      <c r="I2647" s="237">
        <v>875.53</v>
      </c>
      <c r="J2647" s="249">
        <v>24.33</v>
      </c>
    </row>
    <row r="2648" spans="1:10" ht="38.25" x14ac:dyDescent="0.2">
      <c r="A2648" s="248" t="s">
        <v>911</v>
      </c>
      <c r="B2648" s="229" t="s">
        <v>2440</v>
      </c>
      <c r="C2648" s="229" t="s">
        <v>21</v>
      </c>
      <c r="D2648" s="229" t="s">
        <v>2441</v>
      </c>
      <c r="E2648" s="235" t="s">
        <v>1136</v>
      </c>
      <c r="F2648" s="235"/>
      <c r="G2648" s="229" t="s">
        <v>102</v>
      </c>
      <c r="H2648" s="236">
        <v>3.5999999999999997E-2</v>
      </c>
      <c r="I2648" s="237">
        <v>389.59</v>
      </c>
      <c r="J2648" s="249">
        <v>14.02</v>
      </c>
    </row>
    <row r="2649" spans="1:10" ht="51" x14ac:dyDescent="0.2">
      <c r="A2649" s="248" t="s">
        <v>911</v>
      </c>
      <c r="B2649" s="229" t="s">
        <v>2339</v>
      </c>
      <c r="C2649" s="229" t="s">
        <v>21</v>
      </c>
      <c r="D2649" s="229" t="s">
        <v>2340</v>
      </c>
      <c r="E2649" s="235" t="s">
        <v>934</v>
      </c>
      <c r="F2649" s="235"/>
      <c r="G2649" s="229" t="s">
        <v>102</v>
      </c>
      <c r="H2649" s="236">
        <v>3.8999999999999998E-3</v>
      </c>
      <c r="I2649" s="237">
        <v>573.29</v>
      </c>
      <c r="J2649" s="249">
        <v>2.23</v>
      </c>
    </row>
    <row r="2650" spans="1:10" ht="25.5" x14ac:dyDescent="0.2">
      <c r="A2650" s="248" t="s">
        <v>911</v>
      </c>
      <c r="B2650" s="229" t="s">
        <v>937</v>
      </c>
      <c r="C2650" s="229" t="s">
        <v>21</v>
      </c>
      <c r="D2650" s="229" t="s">
        <v>938</v>
      </c>
      <c r="E2650" s="235" t="s">
        <v>934</v>
      </c>
      <c r="F2650" s="235"/>
      <c r="G2650" s="229" t="s">
        <v>914</v>
      </c>
      <c r="H2650" s="236">
        <v>1.2685999999999999</v>
      </c>
      <c r="I2650" s="237">
        <v>26.6</v>
      </c>
      <c r="J2650" s="249">
        <v>33.74</v>
      </c>
    </row>
    <row r="2651" spans="1:10" ht="25.5" x14ac:dyDescent="0.2">
      <c r="A2651" s="248" t="s">
        <v>911</v>
      </c>
      <c r="B2651" s="229" t="s">
        <v>939</v>
      </c>
      <c r="C2651" s="229" t="s">
        <v>21</v>
      </c>
      <c r="D2651" s="229" t="s">
        <v>916</v>
      </c>
      <c r="E2651" s="235" t="s">
        <v>934</v>
      </c>
      <c r="F2651" s="235"/>
      <c r="G2651" s="229" t="s">
        <v>914</v>
      </c>
      <c r="H2651" s="236">
        <v>0.99670000000000003</v>
      </c>
      <c r="I2651" s="237">
        <v>21.14</v>
      </c>
      <c r="J2651" s="249">
        <v>21.07</v>
      </c>
    </row>
    <row r="2652" spans="1:10" ht="38.25" x14ac:dyDescent="0.2">
      <c r="A2652" s="248" t="s">
        <v>911</v>
      </c>
      <c r="B2652" s="229" t="s">
        <v>2442</v>
      </c>
      <c r="C2652" s="229" t="s">
        <v>21</v>
      </c>
      <c r="D2652" s="229" t="s">
        <v>2443</v>
      </c>
      <c r="E2652" s="235" t="s">
        <v>1040</v>
      </c>
      <c r="F2652" s="235"/>
      <c r="G2652" s="229" t="s">
        <v>102</v>
      </c>
      <c r="H2652" s="236">
        <v>1.7500000000000002E-2</v>
      </c>
      <c r="I2652" s="237">
        <v>3125.84</v>
      </c>
      <c r="J2652" s="249">
        <v>54.7</v>
      </c>
    </row>
    <row r="2653" spans="1:10" ht="25.5" x14ac:dyDescent="0.2">
      <c r="A2653" s="250" t="s">
        <v>917</v>
      </c>
      <c r="B2653" s="230" t="s">
        <v>2301</v>
      </c>
      <c r="C2653" s="230" t="s">
        <v>21</v>
      </c>
      <c r="D2653" s="230" t="s">
        <v>2302</v>
      </c>
      <c r="E2653" s="238" t="s">
        <v>920</v>
      </c>
      <c r="F2653" s="238"/>
      <c r="G2653" s="230" t="s">
        <v>11</v>
      </c>
      <c r="H2653" s="239">
        <v>38.691000000000003</v>
      </c>
      <c r="I2653" s="240">
        <v>0.75</v>
      </c>
      <c r="J2653" s="251">
        <v>29.01</v>
      </c>
    </row>
    <row r="2654" spans="1:10" ht="25.5" x14ac:dyDescent="0.2">
      <c r="A2654" s="252"/>
      <c r="B2654" s="253"/>
      <c r="C2654" s="253"/>
      <c r="D2654" s="253"/>
      <c r="E2654" s="253" t="s">
        <v>926</v>
      </c>
      <c r="F2654" s="254">
        <v>31.021344962129906</v>
      </c>
      <c r="G2654" s="253" t="s">
        <v>927</v>
      </c>
      <c r="H2654" s="254">
        <v>36.56</v>
      </c>
      <c r="I2654" s="253" t="s">
        <v>928</v>
      </c>
      <c r="J2654" s="255">
        <v>67.58</v>
      </c>
    </row>
    <row r="2655" spans="1:10" ht="26.25" thickBot="1" x14ac:dyDescent="0.25">
      <c r="A2655" s="252"/>
      <c r="B2655" s="253"/>
      <c r="C2655" s="253"/>
      <c r="D2655" s="253"/>
      <c r="E2655" s="253" t="s">
        <v>929</v>
      </c>
      <c r="F2655" s="254">
        <v>40.97</v>
      </c>
      <c r="G2655" s="253"/>
      <c r="H2655" s="256" t="s">
        <v>930</v>
      </c>
      <c r="I2655" s="256"/>
      <c r="J2655" s="255">
        <v>220.07</v>
      </c>
    </row>
    <row r="2656" spans="1:10" ht="15" thickTop="1" x14ac:dyDescent="0.2">
      <c r="A2656" s="257"/>
      <c r="B2656" s="241"/>
      <c r="C2656" s="241"/>
      <c r="D2656" s="241"/>
      <c r="E2656" s="241"/>
      <c r="F2656" s="241"/>
      <c r="G2656" s="241"/>
      <c r="H2656" s="241"/>
      <c r="I2656" s="241"/>
      <c r="J2656" s="258"/>
    </row>
    <row r="2657" spans="1:10" ht="30" x14ac:dyDescent="0.2">
      <c r="A2657" s="259"/>
      <c r="B2657" s="227" t="s">
        <v>786</v>
      </c>
      <c r="C2657" s="227" t="s">
        <v>787</v>
      </c>
      <c r="D2657" s="227" t="s">
        <v>788</v>
      </c>
      <c r="E2657" s="231" t="s">
        <v>789</v>
      </c>
      <c r="F2657" s="231"/>
      <c r="G2657" s="227" t="s">
        <v>790</v>
      </c>
      <c r="H2657" s="227" t="s">
        <v>791</v>
      </c>
      <c r="I2657" s="227" t="s">
        <v>792</v>
      </c>
      <c r="J2657" s="260" t="s">
        <v>793</v>
      </c>
    </row>
    <row r="2658" spans="1:10" ht="51" x14ac:dyDescent="0.2">
      <c r="A2658" s="261" t="s">
        <v>909</v>
      </c>
      <c r="B2658" s="228" t="s">
        <v>1151</v>
      </c>
      <c r="C2658" s="228" t="s">
        <v>21</v>
      </c>
      <c r="D2658" s="228" t="s">
        <v>1152</v>
      </c>
      <c r="E2658" s="232" t="s">
        <v>1037</v>
      </c>
      <c r="F2658" s="232"/>
      <c r="G2658" s="228" t="s">
        <v>11</v>
      </c>
      <c r="H2658" s="233">
        <v>1</v>
      </c>
      <c r="I2658" s="234">
        <v>470.9</v>
      </c>
      <c r="J2658" s="262">
        <v>470.9</v>
      </c>
    </row>
    <row r="2659" spans="1:10" ht="51" x14ac:dyDescent="0.2">
      <c r="A2659" s="248" t="s">
        <v>911</v>
      </c>
      <c r="B2659" s="229" t="s">
        <v>2335</v>
      </c>
      <c r="C2659" s="229" t="s">
        <v>21</v>
      </c>
      <c r="D2659" s="229" t="s">
        <v>2336</v>
      </c>
      <c r="E2659" s="235" t="s">
        <v>934</v>
      </c>
      <c r="F2659" s="235"/>
      <c r="G2659" s="229" t="s">
        <v>102</v>
      </c>
      <c r="H2659" s="236">
        <v>7.2800000000000004E-2</v>
      </c>
      <c r="I2659" s="237">
        <v>875.53</v>
      </c>
      <c r="J2659" s="249">
        <v>63.73</v>
      </c>
    </row>
    <row r="2660" spans="1:10" ht="25.5" x14ac:dyDescent="0.2">
      <c r="A2660" s="248" t="s">
        <v>911</v>
      </c>
      <c r="B2660" s="229" t="s">
        <v>2444</v>
      </c>
      <c r="C2660" s="229" t="s">
        <v>21</v>
      </c>
      <c r="D2660" s="229" t="s">
        <v>2445</v>
      </c>
      <c r="E2660" s="235" t="s">
        <v>1136</v>
      </c>
      <c r="F2660" s="235"/>
      <c r="G2660" s="229" t="s">
        <v>6</v>
      </c>
      <c r="H2660" s="236">
        <v>0.81</v>
      </c>
      <c r="I2660" s="237">
        <v>6.14</v>
      </c>
      <c r="J2660" s="249">
        <v>4.97</v>
      </c>
    </row>
    <row r="2661" spans="1:10" ht="76.5" x14ac:dyDescent="0.2">
      <c r="A2661" s="248" t="s">
        <v>911</v>
      </c>
      <c r="B2661" s="229" t="s">
        <v>1925</v>
      </c>
      <c r="C2661" s="229" t="s">
        <v>21</v>
      </c>
      <c r="D2661" s="229" t="s">
        <v>1926</v>
      </c>
      <c r="E2661" s="235" t="s">
        <v>1208</v>
      </c>
      <c r="F2661" s="235"/>
      <c r="G2661" s="229" t="s">
        <v>1397</v>
      </c>
      <c r="H2661" s="236">
        <v>8.6999999999999994E-3</v>
      </c>
      <c r="I2661" s="237">
        <v>153.84</v>
      </c>
      <c r="J2661" s="249">
        <v>1.33</v>
      </c>
    </row>
    <row r="2662" spans="1:10" ht="76.5" x14ac:dyDescent="0.2">
      <c r="A2662" s="248" t="s">
        <v>911</v>
      </c>
      <c r="B2662" s="229" t="s">
        <v>1927</v>
      </c>
      <c r="C2662" s="229" t="s">
        <v>21</v>
      </c>
      <c r="D2662" s="229" t="s">
        <v>1928</v>
      </c>
      <c r="E2662" s="235" t="s">
        <v>1208</v>
      </c>
      <c r="F2662" s="235"/>
      <c r="G2662" s="229" t="s">
        <v>1400</v>
      </c>
      <c r="H2662" s="236">
        <v>1.78E-2</v>
      </c>
      <c r="I2662" s="237">
        <v>60.24</v>
      </c>
      <c r="J2662" s="249">
        <v>1.07</v>
      </c>
    </row>
    <row r="2663" spans="1:10" ht="51" x14ac:dyDescent="0.2">
      <c r="A2663" s="248" t="s">
        <v>911</v>
      </c>
      <c r="B2663" s="229" t="s">
        <v>2339</v>
      </c>
      <c r="C2663" s="229" t="s">
        <v>21</v>
      </c>
      <c r="D2663" s="229" t="s">
        <v>2340</v>
      </c>
      <c r="E2663" s="235" t="s">
        <v>934</v>
      </c>
      <c r="F2663" s="235"/>
      <c r="G2663" s="229" t="s">
        <v>102</v>
      </c>
      <c r="H2663" s="236">
        <v>1.4800000000000001E-2</v>
      </c>
      <c r="I2663" s="237">
        <v>573.29</v>
      </c>
      <c r="J2663" s="249">
        <v>8.48</v>
      </c>
    </row>
    <row r="2664" spans="1:10" ht="25.5" x14ac:dyDescent="0.2">
      <c r="A2664" s="248" t="s">
        <v>911</v>
      </c>
      <c r="B2664" s="229" t="s">
        <v>937</v>
      </c>
      <c r="C2664" s="229" t="s">
        <v>21</v>
      </c>
      <c r="D2664" s="229" t="s">
        <v>938</v>
      </c>
      <c r="E2664" s="235" t="s">
        <v>934</v>
      </c>
      <c r="F2664" s="235"/>
      <c r="G2664" s="229" t="s">
        <v>914</v>
      </c>
      <c r="H2664" s="236">
        <v>3.5684</v>
      </c>
      <c r="I2664" s="237">
        <v>26.6</v>
      </c>
      <c r="J2664" s="249">
        <v>94.91</v>
      </c>
    </row>
    <row r="2665" spans="1:10" ht="25.5" x14ac:dyDescent="0.2">
      <c r="A2665" s="248" t="s">
        <v>911</v>
      </c>
      <c r="B2665" s="229" t="s">
        <v>939</v>
      </c>
      <c r="C2665" s="229" t="s">
        <v>21</v>
      </c>
      <c r="D2665" s="229" t="s">
        <v>916</v>
      </c>
      <c r="E2665" s="235" t="s">
        <v>934</v>
      </c>
      <c r="F2665" s="235"/>
      <c r="G2665" s="229" t="s">
        <v>914</v>
      </c>
      <c r="H2665" s="236">
        <v>2.8037999999999998</v>
      </c>
      <c r="I2665" s="237">
        <v>21.14</v>
      </c>
      <c r="J2665" s="249">
        <v>59.27</v>
      </c>
    </row>
    <row r="2666" spans="1:10" ht="38.25" x14ac:dyDescent="0.2">
      <c r="A2666" s="248" t="s">
        <v>911</v>
      </c>
      <c r="B2666" s="229" t="s">
        <v>2446</v>
      </c>
      <c r="C2666" s="229" t="s">
        <v>21</v>
      </c>
      <c r="D2666" s="229" t="s">
        <v>2447</v>
      </c>
      <c r="E2666" s="235" t="s">
        <v>1040</v>
      </c>
      <c r="F2666" s="235"/>
      <c r="G2666" s="229" t="s">
        <v>102</v>
      </c>
      <c r="H2666" s="236">
        <v>7.4399999999999994E-2</v>
      </c>
      <c r="I2666" s="237">
        <v>612.99</v>
      </c>
      <c r="J2666" s="249">
        <v>45.6</v>
      </c>
    </row>
    <row r="2667" spans="1:10" ht="38.25" x14ac:dyDescent="0.2">
      <c r="A2667" s="248" t="s">
        <v>911</v>
      </c>
      <c r="B2667" s="229" t="s">
        <v>2448</v>
      </c>
      <c r="C2667" s="229" t="s">
        <v>21</v>
      </c>
      <c r="D2667" s="229" t="s">
        <v>2449</v>
      </c>
      <c r="E2667" s="235" t="s">
        <v>1040</v>
      </c>
      <c r="F2667" s="235"/>
      <c r="G2667" s="229" t="s">
        <v>102</v>
      </c>
      <c r="H2667" s="236">
        <v>4.48E-2</v>
      </c>
      <c r="I2667" s="237">
        <v>2630.02</v>
      </c>
      <c r="J2667" s="249">
        <v>117.82</v>
      </c>
    </row>
    <row r="2668" spans="1:10" ht="25.5" x14ac:dyDescent="0.2">
      <c r="A2668" s="250" t="s">
        <v>917</v>
      </c>
      <c r="B2668" s="230" t="s">
        <v>2450</v>
      </c>
      <c r="C2668" s="230" t="s">
        <v>21</v>
      </c>
      <c r="D2668" s="230" t="s">
        <v>2451</v>
      </c>
      <c r="E2668" s="238" t="s">
        <v>920</v>
      </c>
      <c r="F2668" s="238"/>
      <c r="G2668" s="230" t="s">
        <v>11</v>
      </c>
      <c r="H2668" s="239">
        <v>20.761500000000002</v>
      </c>
      <c r="I2668" s="240">
        <v>3.12</v>
      </c>
      <c r="J2668" s="251">
        <v>64.77</v>
      </c>
    </row>
    <row r="2669" spans="1:10" ht="25.5" x14ac:dyDescent="0.2">
      <c r="A2669" s="250" t="s">
        <v>917</v>
      </c>
      <c r="B2669" s="230" t="s">
        <v>1822</v>
      </c>
      <c r="C2669" s="230" t="s">
        <v>21</v>
      </c>
      <c r="D2669" s="230" t="s">
        <v>1823</v>
      </c>
      <c r="E2669" s="238" t="s">
        <v>920</v>
      </c>
      <c r="F2669" s="238"/>
      <c r="G2669" s="230" t="s">
        <v>812</v>
      </c>
      <c r="H2669" s="239">
        <v>5.4000000000000003E-3</v>
      </c>
      <c r="I2669" s="240">
        <v>7.96</v>
      </c>
      <c r="J2669" s="251">
        <v>0.04</v>
      </c>
    </row>
    <row r="2670" spans="1:10" ht="25.5" x14ac:dyDescent="0.2">
      <c r="A2670" s="250" t="s">
        <v>917</v>
      </c>
      <c r="B2670" s="230" t="s">
        <v>1824</v>
      </c>
      <c r="C2670" s="230" t="s">
        <v>21</v>
      </c>
      <c r="D2670" s="230" t="s">
        <v>1825</v>
      </c>
      <c r="E2670" s="238" t="s">
        <v>920</v>
      </c>
      <c r="F2670" s="238"/>
      <c r="G2670" s="230" t="s">
        <v>109</v>
      </c>
      <c r="H2670" s="239">
        <v>0.11840000000000001</v>
      </c>
      <c r="I2670" s="240">
        <v>10.87</v>
      </c>
      <c r="J2670" s="251">
        <v>1.28</v>
      </c>
    </row>
    <row r="2671" spans="1:10" ht="25.5" x14ac:dyDescent="0.2">
      <c r="A2671" s="250" t="s">
        <v>917</v>
      </c>
      <c r="B2671" s="230" t="s">
        <v>1826</v>
      </c>
      <c r="C2671" s="230" t="s">
        <v>21</v>
      </c>
      <c r="D2671" s="230" t="s">
        <v>1827</v>
      </c>
      <c r="E2671" s="238" t="s">
        <v>920</v>
      </c>
      <c r="F2671" s="238"/>
      <c r="G2671" s="230" t="s">
        <v>109</v>
      </c>
      <c r="H2671" s="239">
        <v>0.14080000000000001</v>
      </c>
      <c r="I2671" s="240">
        <v>3.8</v>
      </c>
      <c r="J2671" s="251">
        <v>0.53</v>
      </c>
    </row>
    <row r="2672" spans="1:10" ht="25.5" x14ac:dyDescent="0.2">
      <c r="A2672" s="250" t="s">
        <v>917</v>
      </c>
      <c r="B2672" s="230" t="s">
        <v>2452</v>
      </c>
      <c r="C2672" s="230" t="s">
        <v>21</v>
      </c>
      <c r="D2672" s="230" t="s">
        <v>2453</v>
      </c>
      <c r="E2672" s="238" t="s">
        <v>920</v>
      </c>
      <c r="F2672" s="238"/>
      <c r="G2672" s="230" t="s">
        <v>121</v>
      </c>
      <c r="H2672" s="239">
        <v>1.2500000000000001E-2</v>
      </c>
      <c r="I2672" s="240">
        <v>24.03</v>
      </c>
      <c r="J2672" s="251">
        <v>0.3</v>
      </c>
    </row>
    <row r="2673" spans="1:10" ht="38.25" x14ac:dyDescent="0.2">
      <c r="A2673" s="250" t="s">
        <v>917</v>
      </c>
      <c r="B2673" s="230" t="s">
        <v>2454</v>
      </c>
      <c r="C2673" s="230" t="s">
        <v>21</v>
      </c>
      <c r="D2673" s="230" t="s">
        <v>2455</v>
      </c>
      <c r="E2673" s="238" t="s">
        <v>920</v>
      </c>
      <c r="F2673" s="238"/>
      <c r="G2673" s="230" t="s">
        <v>109</v>
      </c>
      <c r="H2673" s="239">
        <v>0.44159999999999999</v>
      </c>
      <c r="I2673" s="240">
        <v>15.4</v>
      </c>
      <c r="J2673" s="251">
        <v>6.8</v>
      </c>
    </row>
    <row r="2674" spans="1:10" ht="25.5" x14ac:dyDescent="0.2">
      <c r="A2674" s="252"/>
      <c r="B2674" s="253"/>
      <c r="C2674" s="253"/>
      <c r="D2674" s="253"/>
      <c r="E2674" s="253" t="s">
        <v>926</v>
      </c>
      <c r="F2674" s="254">
        <v>76.180858388799635</v>
      </c>
      <c r="G2674" s="253" t="s">
        <v>927</v>
      </c>
      <c r="H2674" s="254">
        <v>89.78</v>
      </c>
      <c r="I2674" s="253" t="s">
        <v>928</v>
      </c>
      <c r="J2674" s="255">
        <v>165.96</v>
      </c>
    </row>
    <row r="2675" spans="1:10" ht="26.25" thickBot="1" x14ac:dyDescent="0.25">
      <c r="A2675" s="252"/>
      <c r="B2675" s="253"/>
      <c r="C2675" s="253"/>
      <c r="D2675" s="253"/>
      <c r="E2675" s="253" t="s">
        <v>929</v>
      </c>
      <c r="F2675" s="254">
        <v>107.74</v>
      </c>
      <c r="G2675" s="253"/>
      <c r="H2675" s="256" t="s">
        <v>930</v>
      </c>
      <c r="I2675" s="256"/>
      <c r="J2675" s="255">
        <v>578.64</v>
      </c>
    </row>
    <row r="2676" spans="1:10" ht="15" thickTop="1" x14ac:dyDescent="0.2">
      <c r="A2676" s="257"/>
      <c r="B2676" s="241"/>
      <c r="C2676" s="241"/>
      <c r="D2676" s="241"/>
      <c r="E2676" s="241"/>
      <c r="F2676" s="241"/>
      <c r="G2676" s="241"/>
      <c r="H2676" s="241"/>
      <c r="I2676" s="241"/>
      <c r="J2676" s="258"/>
    </row>
    <row r="2677" spans="1:10" ht="30" x14ac:dyDescent="0.2">
      <c r="A2677" s="259"/>
      <c r="B2677" s="227" t="s">
        <v>786</v>
      </c>
      <c r="C2677" s="227" t="s">
        <v>787</v>
      </c>
      <c r="D2677" s="227" t="s">
        <v>788</v>
      </c>
      <c r="E2677" s="231" t="s">
        <v>789</v>
      </c>
      <c r="F2677" s="231"/>
      <c r="G2677" s="227" t="s">
        <v>790</v>
      </c>
      <c r="H2677" s="227" t="s">
        <v>791</v>
      </c>
      <c r="I2677" s="227" t="s">
        <v>792</v>
      </c>
      <c r="J2677" s="260" t="s">
        <v>793</v>
      </c>
    </row>
    <row r="2678" spans="1:10" ht="38.25" x14ac:dyDescent="0.2">
      <c r="A2678" s="261" t="s">
        <v>909</v>
      </c>
      <c r="B2678" s="228" t="s">
        <v>1119</v>
      </c>
      <c r="C2678" s="228" t="s">
        <v>21</v>
      </c>
      <c r="D2678" s="228" t="s">
        <v>1120</v>
      </c>
      <c r="E2678" s="232" t="s">
        <v>1043</v>
      </c>
      <c r="F2678" s="232"/>
      <c r="G2678" s="228" t="s">
        <v>11</v>
      </c>
      <c r="H2678" s="233">
        <v>1</v>
      </c>
      <c r="I2678" s="234">
        <v>15.44</v>
      </c>
      <c r="J2678" s="262">
        <v>15.44</v>
      </c>
    </row>
    <row r="2679" spans="1:10" ht="25.5" x14ac:dyDescent="0.2">
      <c r="A2679" s="248" t="s">
        <v>911</v>
      </c>
      <c r="B2679" s="229" t="s">
        <v>932</v>
      </c>
      <c r="C2679" s="229" t="s">
        <v>21</v>
      </c>
      <c r="D2679" s="229" t="s">
        <v>933</v>
      </c>
      <c r="E2679" s="235" t="s">
        <v>934</v>
      </c>
      <c r="F2679" s="235"/>
      <c r="G2679" s="229" t="s">
        <v>914</v>
      </c>
      <c r="H2679" s="236">
        <v>0.247</v>
      </c>
      <c r="I2679" s="237">
        <v>22.03</v>
      </c>
      <c r="J2679" s="249">
        <v>5.44</v>
      </c>
    </row>
    <row r="2680" spans="1:10" ht="25.5" x14ac:dyDescent="0.2">
      <c r="A2680" s="248" t="s">
        <v>911</v>
      </c>
      <c r="B2680" s="229" t="s">
        <v>935</v>
      </c>
      <c r="C2680" s="229" t="s">
        <v>21</v>
      </c>
      <c r="D2680" s="229" t="s">
        <v>936</v>
      </c>
      <c r="E2680" s="235" t="s">
        <v>934</v>
      </c>
      <c r="F2680" s="235"/>
      <c r="G2680" s="229" t="s">
        <v>914</v>
      </c>
      <c r="H2680" s="236">
        <v>0.247</v>
      </c>
      <c r="I2680" s="237">
        <v>26.91</v>
      </c>
      <c r="J2680" s="249">
        <v>6.64</v>
      </c>
    </row>
    <row r="2681" spans="1:10" ht="25.5" x14ac:dyDescent="0.2">
      <c r="A2681" s="248" t="s">
        <v>911</v>
      </c>
      <c r="B2681" s="229" t="s">
        <v>1549</v>
      </c>
      <c r="C2681" s="229" t="s">
        <v>21</v>
      </c>
      <c r="D2681" s="229" t="s">
        <v>1550</v>
      </c>
      <c r="E2681" s="235" t="s">
        <v>934</v>
      </c>
      <c r="F2681" s="235"/>
      <c r="G2681" s="229" t="s">
        <v>102</v>
      </c>
      <c r="H2681" s="236">
        <v>8.9999999999999998E-4</v>
      </c>
      <c r="I2681" s="237">
        <v>808.71</v>
      </c>
      <c r="J2681" s="249">
        <v>0.72</v>
      </c>
    </row>
    <row r="2682" spans="1:10" ht="25.5" x14ac:dyDescent="0.2">
      <c r="A2682" s="250" t="s">
        <v>917</v>
      </c>
      <c r="B2682" s="230" t="s">
        <v>2456</v>
      </c>
      <c r="C2682" s="230" t="s">
        <v>21</v>
      </c>
      <c r="D2682" s="230" t="s">
        <v>2457</v>
      </c>
      <c r="E2682" s="238" t="s">
        <v>920</v>
      </c>
      <c r="F2682" s="238"/>
      <c r="G2682" s="230" t="s">
        <v>11</v>
      </c>
      <c r="H2682" s="239">
        <v>1</v>
      </c>
      <c r="I2682" s="240">
        <v>2.64</v>
      </c>
      <c r="J2682" s="251">
        <v>2.64</v>
      </c>
    </row>
    <row r="2683" spans="1:10" ht="25.5" x14ac:dyDescent="0.2">
      <c r="A2683" s="252"/>
      <c r="B2683" s="253"/>
      <c r="C2683" s="253"/>
      <c r="D2683" s="253"/>
      <c r="E2683" s="253" t="s">
        <v>926</v>
      </c>
      <c r="F2683" s="254">
        <v>3.9109478999311453</v>
      </c>
      <c r="G2683" s="253" t="s">
        <v>927</v>
      </c>
      <c r="H2683" s="254">
        <v>4.6100000000000003</v>
      </c>
      <c r="I2683" s="253" t="s">
        <v>928</v>
      </c>
      <c r="J2683" s="255">
        <v>8.52</v>
      </c>
    </row>
    <row r="2684" spans="1:10" ht="26.25" thickBot="1" x14ac:dyDescent="0.25">
      <c r="A2684" s="252"/>
      <c r="B2684" s="253"/>
      <c r="C2684" s="253"/>
      <c r="D2684" s="253"/>
      <c r="E2684" s="253" t="s">
        <v>929</v>
      </c>
      <c r="F2684" s="254">
        <v>3.53</v>
      </c>
      <c r="G2684" s="253"/>
      <c r="H2684" s="256" t="s">
        <v>930</v>
      </c>
      <c r="I2684" s="256"/>
      <c r="J2684" s="255">
        <v>18.97</v>
      </c>
    </row>
    <row r="2685" spans="1:10" ht="15" thickTop="1" x14ac:dyDescent="0.2">
      <c r="A2685" s="257"/>
      <c r="B2685" s="241"/>
      <c r="C2685" s="241"/>
      <c r="D2685" s="241"/>
      <c r="E2685" s="241"/>
      <c r="F2685" s="241"/>
      <c r="G2685" s="241"/>
      <c r="H2685" s="241"/>
      <c r="I2685" s="241"/>
      <c r="J2685" s="258"/>
    </row>
    <row r="2686" spans="1:10" ht="30" x14ac:dyDescent="0.2">
      <c r="A2686" s="259"/>
      <c r="B2686" s="227" t="s">
        <v>786</v>
      </c>
      <c r="C2686" s="227" t="s">
        <v>787</v>
      </c>
      <c r="D2686" s="227" t="s">
        <v>788</v>
      </c>
      <c r="E2686" s="231" t="s">
        <v>789</v>
      </c>
      <c r="F2686" s="231"/>
      <c r="G2686" s="227" t="s">
        <v>790</v>
      </c>
      <c r="H2686" s="227" t="s">
        <v>791</v>
      </c>
      <c r="I2686" s="227" t="s">
        <v>792</v>
      </c>
      <c r="J2686" s="260" t="s">
        <v>793</v>
      </c>
    </row>
    <row r="2687" spans="1:10" ht="63.75" x14ac:dyDescent="0.2">
      <c r="A2687" s="261" t="s">
        <v>909</v>
      </c>
      <c r="B2687" s="228" t="s">
        <v>2458</v>
      </c>
      <c r="C2687" s="228" t="s">
        <v>21</v>
      </c>
      <c r="D2687" s="228" t="s">
        <v>2459</v>
      </c>
      <c r="E2687" s="232" t="s">
        <v>1208</v>
      </c>
      <c r="F2687" s="232"/>
      <c r="G2687" s="228" t="s">
        <v>1400</v>
      </c>
      <c r="H2687" s="233">
        <v>1</v>
      </c>
      <c r="I2687" s="234">
        <v>56.41</v>
      </c>
      <c r="J2687" s="262">
        <v>56.41</v>
      </c>
    </row>
    <row r="2688" spans="1:10" ht="25.5" x14ac:dyDescent="0.2">
      <c r="A2688" s="248" t="s">
        <v>911</v>
      </c>
      <c r="B2688" s="229" t="s">
        <v>2460</v>
      </c>
      <c r="C2688" s="229" t="s">
        <v>21</v>
      </c>
      <c r="D2688" s="229" t="s">
        <v>2461</v>
      </c>
      <c r="E2688" s="235" t="s">
        <v>934</v>
      </c>
      <c r="F2688" s="235"/>
      <c r="G2688" s="229" t="s">
        <v>914</v>
      </c>
      <c r="H2688" s="236">
        <v>1</v>
      </c>
      <c r="I2688" s="237">
        <v>22.44</v>
      </c>
      <c r="J2688" s="249">
        <v>22.44</v>
      </c>
    </row>
    <row r="2689" spans="1:10" ht="63.75" x14ac:dyDescent="0.2">
      <c r="A2689" s="248" t="s">
        <v>911</v>
      </c>
      <c r="B2689" s="229" t="s">
        <v>2462</v>
      </c>
      <c r="C2689" s="229" t="s">
        <v>21</v>
      </c>
      <c r="D2689" s="229" t="s">
        <v>2463</v>
      </c>
      <c r="E2689" s="235" t="s">
        <v>1208</v>
      </c>
      <c r="F2689" s="235"/>
      <c r="G2689" s="229" t="s">
        <v>914</v>
      </c>
      <c r="H2689" s="236">
        <v>1</v>
      </c>
      <c r="I2689" s="237">
        <v>25.18</v>
      </c>
      <c r="J2689" s="249">
        <v>25.18</v>
      </c>
    </row>
    <row r="2690" spans="1:10" ht="63.75" x14ac:dyDescent="0.2">
      <c r="A2690" s="248" t="s">
        <v>911</v>
      </c>
      <c r="B2690" s="229" t="s">
        <v>2464</v>
      </c>
      <c r="C2690" s="229" t="s">
        <v>21</v>
      </c>
      <c r="D2690" s="229" t="s">
        <v>2465</v>
      </c>
      <c r="E2690" s="235" t="s">
        <v>1208</v>
      </c>
      <c r="F2690" s="235"/>
      <c r="G2690" s="229" t="s">
        <v>914</v>
      </c>
      <c r="H2690" s="236">
        <v>1</v>
      </c>
      <c r="I2690" s="237">
        <v>4.9000000000000004</v>
      </c>
      <c r="J2690" s="249">
        <v>4.9000000000000004</v>
      </c>
    </row>
    <row r="2691" spans="1:10" ht="63.75" x14ac:dyDescent="0.2">
      <c r="A2691" s="248" t="s">
        <v>911</v>
      </c>
      <c r="B2691" s="229" t="s">
        <v>2466</v>
      </c>
      <c r="C2691" s="229" t="s">
        <v>21</v>
      </c>
      <c r="D2691" s="229" t="s">
        <v>2467</v>
      </c>
      <c r="E2691" s="235" t="s">
        <v>1208</v>
      </c>
      <c r="F2691" s="235"/>
      <c r="G2691" s="229" t="s">
        <v>914</v>
      </c>
      <c r="H2691" s="236">
        <v>1</v>
      </c>
      <c r="I2691" s="237">
        <v>3.89</v>
      </c>
      <c r="J2691" s="249">
        <v>3.89</v>
      </c>
    </row>
    <row r="2692" spans="1:10" ht="25.5" x14ac:dyDescent="0.2">
      <c r="A2692" s="252"/>
      <c r="B2692" s="253"/>
      <c r="C2692" s="253"/>
      <c r="D2692" s="253"/>
      <c r="E2692" s="253" t="s">
        <v>926</v>
      </c>
      <c r="F2692" s="254">
        <v>7.4408997000000001</v>
      </c>
      <c r="G2692" s="253" t="s">
        <v>927</v>
      </c>
      <c r="H2692" s="254">
        <v>8.77</v>
      </c>
      <c r="I2692" s="253" t="s">
        <v>928</v>
      </c>
      <c r="J2692" s="255">
        <v>16.21</v>
      </c>
    </row>
    <row r="2693" spans="1:10" ht="26.25" thickBot="1" x14ac:dyDescent="0.25">
      <c r="A2693" s="252"/>
      <c r="B2693" s="253"/>
      <c r="C2693" s="253"/>
      <c r="D2693" s="253"/>
      <c r="E2693" s="253" t="s">
        <v>929</v>
      </c>
      <c r="F2693" s="254">
        <v>12.9</v>
      </c>
      <c r="G2693" s="253"/>
      <c r="H2693" s="256" t="s">
        <v>930</v>
      </c>
      <c r="I2693" s="256"/>
      <c r="J2693" s="255">
        <v>69.31</v>
      </c>
    </row>
    <row r="2694" spans="1:10" ht="15" thickTop="1" x14ac:dyDescent="0.2">
      <c r="A2694" s="257"/>
      <c r="B2694" s="241"/>
      <c r="C2694" s="241"/>
      <c r="D2694" s="241"/>
      <c r="E2694" s="241"/>
      <c r="F2694" s="241"/>
      <c r="G2694" s="241"/>
      <c r="H2694" s="241"/>
      <c r="I2694" s="241"/>
      <c r="J2694" s="258"/>
    </row>
    <row r="2695" spans="1:10" ht="30" x14ac:dyDescent="0.2">
      <c r="A2695" s="259"/>
      <c r="B2695" s="227" t="s">
        <v>786</v>
      </c>
      <c r="C2695" s="227" t="s">
        <v>787</v>
      </c>
      <c r="D2695" s="227" t="s">
        <v>788</v>
      </c>
      <c r="E2695" s="231" t="s">
        <v>789</v>
      </c>
      <c r="F2695" s="231"/>
      <c r="G2695" s="227" t="s">
        <v>790</v>
      </c>
      <c r="H2695" s="227" t="s">
        <v>791</v>
      </c>
      <c r="I2695" s="227" t="s">
        <v>792</v>
      </c>
      <c r="J2695" s="260" t="s">
        <v>793</v>
      </c>
    </row>
    <row r="2696" spans="1:10" ht="63.75" x14ac:dyDescent="0.2">
      <c r="A2696" s="261" t="s">
        <v>909</v>
      </c>
      <c r="B2696" s="228" t="s">
        <v>2468</v>
      </c>
      <c r="C2696" s="228" t="s">
        <v>21</v>
      </c>
      <c r="D2696" s="228" t="s">
        <v>2469</v>
      </c>
      <c r="E2696" s="232" t="s">
        <v>1208</v>
      </c>
      <c r="F2696" s="232"/>
      <c r="G2696" s="228" t="s">
        <v>1397</v>
      </c>
      <c r="H2696" s="233">
        <v>1</v>
      </c>
      <c r="I2696" s="234">
        <v>260.89</v>
      </c>
      <c r="J2696" s="262">
        <v>260.89</v>
      </c>
    </row>
    <row r="2697" spans="1:10" ht="25.5" x14ac:dyDescent="0.2">
      <c r="A2697" s="248" t="s">
        <v>911</v>
      </c>
      <c r="B2697" s="229" t="s">
        <v>2460</v>
      </c>
      <c r="C2697" s="229" t="s">
        <v>21</v>
      </c>
      <c r="D2697" s="229" t="s">
        <v>2461</v>
      </c>
      <c r="E2697" s="235" t="s">
        <v>934</v>
      </c>
      <c r="F2697" s="235"/>
      <c r="G2697" s="229" t="s">
        <v>914</v>
      </c>
      <c r="H2697" s="236">
        <v>1</v>
      </c>
      <c r="I2697" s="237">
        <v>22.44</v>
      </c>
      <c r="J2697" s="249">
        <v>22.44</v>
      </c>
    </row>
    <row r="2698" spans="1:10" ht="63.75" x14ac:dyDescent="0.2">
      <c r="A2698" s="248" t="s">
        <v>911</v>
      </c>
      <c r="B2698" s="229" t="s">
        <v>2462</v>
      </c>
      <c r="C2698" s="229" t="s">
        <v>21</v>
      </c>
      <c r="D2698" s="229" t="s">
        <v>2463</v>
      </c>
      <c r="E2698" s="235" t="s">
        <v>1208</v>
      </c>
      <c r="F2698" s="235"/>
      <c r="G2698" s="229" t="s">
        <v>914</v>
      </c>
      <c r="H2698" s="236">
        <v>1</v>
      </c>
      <c r="I2698" s="237">
        <v>25.18</v>
      </c>
      <c r="J2698" s="249">
        <v>25.18</v>
      </c>
    </row>
    <row r="2699" spans="1:10" ht="63.75" x14ac:dyDescent="0.2">
      <c r="A2699" s="248" t="s">
        <v>911</v>
      </c>
      <c r="B2699" s="229" t="s">
        <v>2464</v>
      </c>
      <c r="C2699" s="229" t="s">
        <v>21</v>
      </c>
      <c r="D2699" s="229" t="s">
        <v>2465</v>
      </c>
      <c r="E2699" s="235" t="s">
        <v>1208</v>
      </c>
      <c r="F2699" s="235"/>
      <c r="G2699" s="229" t="s">
        <v>914</v>
      </c>
      <c r="H2699" s="236">
        <v>1</v>
      </c>
      <c r="I2699" s="237">
        <v>4.9000000000000004</v>
      </c>
      <c r="J2699" s="249">
        <v>4.9000000000000004</v>
      </c>
    </row>
    <row r="2700" spans="1:10" ht="63.75" x14ac:dyDescent="0.2">
      <c r="A2700" s="248" t="s">
        <v>911</v>
      </c>
      <c r="B2700" s="229" t="s">
        <v>2466</v>
      </c>
      <c r="C2700" s="229" t="s">
        <v>21</v>
      </c>
      <c r="D2700" s="229" t="s">
        <v>2467</v>
      </c>
      <c r="E2700" s="235" t="s">
        <v>1208</v>
      </c>
      <c r="F2700" s="235"/>
      <c r="G2700" s="229" t="s">
        <v>914</v>
      </c>
      <c r="H2700" s="236">
        <v>1</v>
      </c>
      <c r="I2700" s="237">
        <v>3.89</v>
      </c>
      <c r="J2700" s="249">
        <v>3.89</v>
      </c>
    </row>
    <row r="2701" spans="1:10" ht="63.75" x14ac:dyDescent="0.2">
      <c r="A2701" s="248" t="s">
        <v>911</v>
      </c>
      <c r="B2701" s="229" t="s">
        <v>2470</v>
      </c>
      <c r="C2701" s="229" t="s">
        <v>21</v>
      </c>
      <c r="D2701" s="229" t="s">
        <v>2471</v>
      </c>
      <c r="E2701" s="235" t="s">
        <v>1208</v>
      </c>
      <c r="F2701" s="235"/>
      <c r="G2701" s="229" t="s">
        <v>914</v>
      </c>
      <c r="H2701" s="236">
        <v>1</v>
      </c>
      <c r="I2701" s="237">
        <v>45.22</v>
      </c>
      <c r="J2701" s="249">
        <v>45.22</v>
      </c>
    </row>
    <row r="2702" spans="1:10" ht="63.75" x14ac:dyDescent="0.2">
      <c r="A2702" s="248" t="s">
        <v>911</v>
      </c>
      <c r="B2702" s="229" t="s">
        <v>2472</v>
      </c>
      <c r="C2702" s="229" t="s">
        <v>21</v>
      </c>
      <c r="D2702" s="229" t="s">
        <v>2473</v>
      </c>
      <c r="E2702" s="235" t="s">
        <v>1208</v>
      </c>
      <c r="F2702" s="235"/>
      <c r="G2702" s="229" t="s">
        <v>914</v>
      </c>
      <c r="H2702" s="236">
        <v>1</v>
      </c>
      <c r="I2702" s="237">
        <v>159.26</v>
      </c>
      <c r="J2702" s="249">
        <v>159.26</v>
      </c>
    </row>
    <row r="2703" spans="1:10" ht="25.5" x14ac:dyDescent="0.2">
      <c r="A2703" s="252"/>
      <c r="B2703" s="253"/>
      <c r="C2703" s="253"/>
      <c r="D2703" s="253"/>
      <c r="E2703" s="253" t="s">
        <v>926</v>
      </c>
      <c r="F2703" s="254">
        <v>7.4408997000000001</v>
      </c>
      <c r="G2703" s="253" t="s">
        <v>927</v>
      </c>
      <c r="H2703" s="254">
        <v>8.77</v>
      </c>
      <c r="I2703" s="253" t="s">
        <v>928</v>
      </c>
      <c r="J2703" s="255">
        <v>16.21</v>
      </c>
    </row>
    <row r="2704" spans="1:10" ht="26.25" thickBot="1" x14ac:dyDescent="0.25">
      <c r="A2704" s="252"/>
      <c r="B2704" s="253"/>
      <c r="C2704" s="253"/>
      <c r="D2704" s="253"/>
      <c r="E2704" s="253" t="s">
        <v>929</v>
      </c>
      <c r="F2704" s="254">
        <v>59.69</v>
      </c>
      <c r="G2704" s="253"/>
      <c r="H2704" s="256" t="s">
        <v>930</v>
      </c>
      <c r="I2704" s="256"/>
      <c r="J2704" s="255">
        <v>320.58</v>
      </c>
    </row>
    <row r="2705" spans="1:10" ht="15" thickTop="1" x14ac:dyDescent="0.2">
      <c r="A2705" s="257"/>
      <c r="B2705" s="241"/>
      <c r="C2705" s="241"/>
      <c r="D2705" s="241"/>
      <c r="E2705" s="241"/>
      <c r="F2705" s="241"/>
      <c r="G2705" s="241"/>
      <c r="H2705" s="241"/>
      <c r="I2705" s="241"/>
      <c r="J2705" s="258"/>
    </row>
    <row r="2706" spans="1:10" ht="30" x14ac:dyDescent="0.2">
      <c r="A2706" s="259"/>
      <c r="B2706" s="227" t="s">
        <v>786</v>
      </c>
      <c r="C2706" s="227" t="s">
        <v>787</v>
      </c>
      <c r="D2706" s="227" t="s">
        <v>788</v>
      </c>
      <c r="E2706" s="231" t="s">
        <v>789</v>
      </c>
      <c r="F2706" s="231"/>
      <c r="G2706" s="227" t="s">
        <v>790</v>
      </c>
      <c r="H2706" s="227" t="s">
        <v>791</v>
      </c>
      <c r="I2706" s="227" t="s">
        <v>792</v>
      </c>
      <c r="J2706" s="260" t="s">
        <v>793</v>
      </c>
    </row>
    <row r="2707" spans="1:10" ht="63.75" x14ac:dyDescent="0.2">
      <c r="A2707" s="261" t="s">
        <v>909</v>
      </c>
      <c r="B2707" s="228" t="s">
        <v>2462</v>
      </c>
      <c r="C2707" s="228" t="s">
        <v>21</v>
      </c>
      <c r="D2707" s="228" t="s">
        <v>2463</v>
      </c>
      <c r="E2707" s="232" t="s">
        <v>1208</v>
      </c>
      <c r="F2707" s="232"/>
      <c r="G2707" s="228" t="s">
        <v>914</v>
      </c>
      <c r="H2707" s="233">
        <v>1</v>
      </c>
      <c r="I2707" s="234">
        <v>25.18</v>
      </c>
      <c r="J2707" s="262">
        <v>25.18</v>
      </c>
    </row>
    <row r="2708" spans="1:10" ht="25.5" x14ac:dyDescent="0.2">
      <c r="A2708" s="250" t="s">
        <v>917</v>
      </c>
      <c r="B2708" s="230" t="s">
        <v>2474</v>
      </c>
      <c r="C2708" s="230" t="s">
        <v>21</v>
      </c>
      <c r="D2708" s="230" t="s">
        <v>2475</v>
      </c>
      <c r="E2708" s="238" t="s">
        <v>920</v>
      </c>
      <c r="F2708" s="238"/>
      <c r="G2708" s="230" t="s">
        <v>11</v>
      </c>
      <c r="H2708" s="239">
        <v>6.0300000000000002E-5</v>
      </c>
      <c r="I2708" s="240">
        <v>72933.56</v>
      </c>
      <c r="J2708" s="251">
        <v>4.3899999999999997</v>
      </c>
    </row>
    <row r="2709" spans="1:10" ht="51" x14ac:dyDescent="0.2">
      <c r="A2709" s="250" t="s">
        <v>917</v>
      </c>
      <c r="B2709" s="230" t="s">
        <v>2476</v>
      </c>
      <c r="C2709" s="230" t="s">
        <v>21</v>
      </c>
      <c r="D2709" s="230" t="s">
        <v>2477</v>
      </c>
      <c r="E2709" s="238" t="s">
        <v>1193</v>
      </c>
      <c r="F2709" s="238"/>
      <c r="G2709" s="230" t="s">
        <v>11</v>
      </c>
      <c r="H2709" s="239">
        <v>3.4199999999999998E-5</v>
      </c>
      <c r="I2709" s="240">
        <v>608018</v>
      </c>
      <c r="J2709" s="251">
        <v>20.79</v>
      </c>
    </row>
    <row r="2710" spans="1:10" ht="25.5" x14ac:dyDescent="0.2">
      <c r="A2710" s="252"/>
      <c r="B2710" s="253"/>
      <c r="C2710" s="253"/>
      <c r="D2710" s="253"/>
      <c r="E2710" s="253" t="s">
        <v>926</v>
      </c>
      <c r="F2710" s="254">
        <v>0</v>
      </c>
      <c r="G2710" s="253" t="s">
        <v>927</v>
      </c>
      <c r="H2710" s="254">
        <v>0</v>
      </c>
      <c r="I2710" s="253" t="s">
        <v>928</v>
      </c>
      <c r="J2710" s="255">
        <v>0</v>
      </c>
    </row>
    <row r="2711" spans="1:10" ht="26.25" thickBot="1" x14ac:dyDescent="0.25">
      <c r="A2711" s="252"/>
      <c r="B2711" s="253"/>
      <c r="C2711" s="253"/>
      <c r="D2711" s="253"/>
      <c r="E2711" s="253" t="s">
        <v>929</v>
      </c>
      <c r="F2711" s="254">
        <v>5.76</v>
      </c>
      <c r="G2711" s="253"/>
      <c r="H2711" s="256" t="s">
        <v>930</v>
      </c>
      <c r="I2711" s="256"/>
      <c r="J2711" s="255">
        <v>30.94</v>
      </c>
    </row>
    <row r="2712" spans="1:10" ht="15" thickTop="1" x14ac:dyDescent="0.2">
      <c r="A2712" s="257"/>
      <c r="B2712" s="241"/>
      <c r="C2712" s="241"/>
      <c r="D2712" s="241"/>
      <c r="E2712" s="241"/>
      <c r="F2712" s="241"/>
      <c r="G2712" s="241"/>
      <c r="H2712" s="241"/>
      <c r="I2712" s="241"/>
      <c r="J2712" s="258"/>
    </row>
    <row r="2713" spans="1:10" ht="30" x14ac:dyDescent="0.2">
      <c r="A2713" s="259"/>
      <c r="B2713" s="227" t="s">
        <v>786</v>
      </c>
      <c r="C2713" s="227" t="s">
        <v>787</v>
      </c>
      <c r="D2713" s="227" t="s">
        <v>788</v>
      </c>
      <c r="E2713" s="231" t="s">
        <v>789</v>
      </c>
      <c r="F2713" s="231"/>
      <c r="G2713" s="227" t="s">
        <v>790</v>
      </c>
      <c r="H2713" s="227" t="s">
        <v>791</v>
      </c>
      <c r="I2713" s="227" t="s">
        <v>792</v>
      </c>
      <c r="J2713" s="260" t="s">
        <v>793</v>
      </c>
    </row>
    <row r="2714" spans="1:10" ht="63.75" x14ac:dyDescent="0.2">
      <c r="A2714" s="261" t="s">
        <v>909</v>
      </c>
      <c r="B2714" s="228" t="s">
        <v>2466</v>
      </c>
      <c r="C2714" s="228" t="s">
        <v>21</v>
      </c>
      <c r="D2714" s="228" t="s">
        <v>2467</v>
      </c>
      <c r="E2714" s="232" t="s">
        <v>1208</v>
      </c>
      <c r="F2714" s="232"/>
      <c r="G2714" s="228" t="s">
        <v>914</v>
      </c>
      <c r="H2714" s="233">
        <v>1</v>
      </c>
      <c r="I2714" s="234">
        <v>3.89</v>
      </c>
      <c r="J2714" s="262">
        <v>3.89</v>
      </c>
    </row>
    <row r="2715" spans="1:10" ht="25.5" x14ac:dyDescent="0.2">
      <c r="A2715" s="250" t="s">
        <v>917</v>
      </c>
      <c r="B2715" s="230" t="s">
        <v>2474</v>
      </c>
      <c r="C2715" s="230" t="s">
        <v>21</v>
      </c>
      <c r="D2715" s="230" t="s">
        <v>2475</v>
      </c>
      <c r="E2715" s="238" t="s">
        <v>920</v>
      </c>
      <c r="F2715" s="238"/>
      <c r="G2715" s="230" t="s">
        <v>11</v>
      </c>
      <c r="H2715" s="239">
        <v>5.9000000000000003E-6</v>
      </c>
      <c r="I2715" s="240">
        <v>72933.56</v>
      </c>
      <c r="J2715" s="251">
        <v>0.43</v>
      </c>
    </row>
    <row r="2716" spans="1:10" ht="51" x14ac:dyDescent="0.2">
      <c r="A2716" s="250" t="s">
        <v>917</v>
      </c>
      <c r="B2716" s="230" t="s">
        <v>2476</v>
      </c>
      <c r="C2716" s="230" t="s">
        <v>21</v>
      </c>
      <c r="D2716" s="230" t="s">
        <v>2477</v>
      </c>
      <c r="E2716" s="238" t="s">
        <v>1193</v>
      </c>
      <c r="F2716" s="238"/>
      <c r="G2716" s="230" t="s">
        <v>11</v>
      </c>
      <c r="H2716" s="239">
        <v>5.6999999999999996E-6</v>
      </c>
      <c r="I2716" s="240">
        <v>608018</v>
      </c>
      <c r="J2716" s="251">
        <v>3.46</v>
      </c>
    </row>
    <row r="2717" spans="1:10" ht="25.5" x14ac:dyDescent="0.2">
      <c r="A2717" s="252"/>
      <c r="B2717" s="253"/>
      <c r="C2717" s="253"/>
      <c r="D2717" s="253"/>
      <c r="E2717" s="253" t="s">
        <v>926</v>
      </c>
      <c r="F2717" s="254">
        <v>0</v>
      </c>
      <c r="G2717" s="253" t="s">
        <v>927</v>
      </c>
      <c r="H2717" s="254">
        <v>0</v>
      </c>
      <c r="I2717" s="253" t="s">
        <v>928</v>
      </c>
      <c r="J2717" s="255">
        <v>0</v>
      </c>
    </row>
    <row r="2718" spans="1:10" ht="26.25" thickBot="1" x14ac:dyDescent="0.25">
      <c r="A2718" s="252"/>
      <c r="B2718" s="253"/>
      <c r="C2718" s="253"/>
      <c r="D2718" s="253"/>
      <c r="E2718" s="253" t="s">
        <v>929</v>
      </c>
      <c r="F2718" s="254">
        <v>0.89</v>
      </c>
      <c r="G2718" s="253"/>
      <c r="H2718" s="256" t="s">
        <v>930</v>
      </c>
      <c r="I2718" s="256"/>
      <c r="J2718" s="255">
        <v>4.78</v>
      </c>
    </row>
    <row r="2719" spans="1:10" ht="15" thickTop="1" x14ac:dyDescent="0.2">
      <c r="A2719" s="257"/>
      <c r="B2719" s="241"/>
      <c r="C2719" s="241"/>
      <c r="D2719" s="241"/>
      <c r="E2719" s="241"/>
      <c r="F2719" s="241"/>
      <c r="G2719" s="241"/>
      <c r="H2719" s="241"/>
      <c r="I2719" s="241"/>
      <c r="J2719" s="258"/>
    </row>
    <row r="2720" spans="1:10" ht="30" x14ac:dyDescent="0.2">
      <c r="A2720" s="259"/>
      <c r="B2720" s="227" t="s">
        <v>786</v>
      </c>
      <c r="C2720" s="227" t="s">
        <v>787</v>
      </c>
      <c r="D2720" s="227" t="s">
        <v>788</v>
      </c>
      <c r="E2720" s="231" t="s">
        <v>789</v>
      </c>
      <c r="F2720" s="231"/>
      <c r="G2720" s="227" t="s">
        <v>790</v>
      </c>
      <c r="H2720" s="227" t="s">
        <v>791</v>
      </c>
      <c r="I2720" s="227" t="s">
        <v>792</v>
      </c>
      <c r="J2720" s="260" t="s">
        <v>793</v>
      </c>
    </row>
    <row r="2721" spans="1:10" ht="63.75" x14ac:dyDescent="0.2">
      <c r="A2721" s="261" t="s">
        <v>909</v>
      </c>
      <c r="B2721" s="228" t="s">
        <v>2464</v>
      </c>
      <c r="C2721" s="228" t="s">
        <v>21</v>
      </c>
      <c r="D2721" s="228" t="s">
        <v>2465</v>
      </c>
      <c r="E2721" s="232" t="s">
        <v>1208</v>
      </c>
      <c r="F2721" s="232"/>
      <c r="G2721" s="228" t="s">
        <v>914</v>
      </c>
      <c r="H2721" s="233">
        <v>1</v>
      </c>
      <c r="I2721" s="234">
        <v>4.9000000000000004</v>
      </c>
      <c r="J2721" s="262">
        <v>4.9000000000000004</v>
      </c>
    </row>
    <row r="2722" spans="1:10" ht="25.5" x14ac:dyDescent="0.2">
      <c r="A2722" s="250" t="s">
        <v>917</v>
      </c>
      <c r="B2722" s="230" t="s">
        <v>2474</v>
      </c>
      <c r="C2722" s="230" t="s">
        <v>21</v>
      </c>
      <c r="D2722" s="230" t="s">
        <v>2475</v>
      </c>
      <c r="E2722" s="238" t="s">
        <v>920</v>
      </c>
      <c r="F2722" s="238"/>
      <c r="G2722" s="230" t="s">
        <v>11</v>
      </c>
      <c r="H2722" s="239">
        <v>7.4000000000000003E-6</v>
      </c>
      <c r="I2722" s="240">
        <v>72933.56</v>
      </c>
      <c r="J2722" s="251">
        <v>0.53</v>
      </c>
    </row>
    <row r="2723" spans="1:10" ht="51" x14ac:dyDescent="0.2">
      <c r="A2723" s="250" t="s">
        <v>917</v>
      </c>
      <c r="B2723" s="230" t="s">
        <v>2476</v>
      </c>
      <c r="C2723" s="230" t="s">
        <v>21</v>
      </c>
      <c r="D2723" s="230" t="s">
        <v>2477</v>
      </c>
      <c r="E2723" s="238" t="s">
        <v>1193</v>
      </c>
      <c r="F2723" s="238"/>
      <c r="G2723" s="230" t="s">
        <v>11</v>
      </c>
      <c r="H2723" s="239">
        <v>7.1999999999999997E-6</v>
      </c>
      <c r="I2723" s="240">
        <v>608018</v>
      </c>
      <c r="J2723" s="251">
        <v>4.37</v>
      </c>
    </row>
    <row r="2724" spans="1:10" ht="25.5" x14ac:dyDescent="0.2">
      <c r="A2724" s="252"/>
      <c r="B2724" s="253"/>
      <c r="C2724" s="253"/>
      <c r="D2724" s="253"/>
      <c r="E2724" s="253" t="s">
        <v>926</v>
      </c>
      <c r="F2724" s="254">
        <v>0</v>
      </c>
      <c r="G2724" s="253" t="s">
        <v>927</v>
      </c>
      <c r="H2724" s="254">
        <v>0</v>
      </c>
      <c r="I2724" s="253" t="s">
        <v>928</v>
      </c>
      <c r="J2724" s="255">
        <v>0</v>
      </c>
    </row>
    <row r="2725" spans="1:10" ht="26.25" thickBot="1" x14ac:dyDescent="0.25">
      <c r="A2725" s="252"/>
      <c r="B2725" s="253"/>
      <c r="C2725" s="253"/>
      <c r="D2725" s="253"/>
      <c r="E2725" s="253" t="s">
        <v>929</v>
      </c>
      <c r="F2725" s="254">
        <v>1.1200000000000001</v>
      </c>
      <c r="G2725" s="253"/>
      <c r="H2725" s="256" t="s">
        <v>930</v>
      </c>
      <c r="I2725" s="256"/>
      <c r="J2725" s="255">
        <v>6.02</v>
      </c>
    </row>
    <row r="2726" spans="1:10" ht="15" thickTop="1" x14ac:dyDescent="0.2">
      <c r="A2726" s="257"/>
      <c r="B2726" s="241"/>
      <c r="C2726" s="241"/>
      <c r="D2726" s="241"/>
      <c r="E2726" s="241"/>
      <c r="F2726" s="241"/>
      <c r="G2726" s="241"/>
      <c r="H2726" s="241"/>
      <c r="I2726" s="241"/>
      <c r="J2726" s="258"/>
    </row>
    <row r="2727" spans="1:10" ht="30" x14ac:dyDescent="0.2">
      <c r="A2727" s="259"/>
      <c r="B2727" s="227" t="s">
        <v>786</v>
      </c>
      <c r="C2727" s="227" t="s">
        <v>787</v>
      </c>
      <c r="D2727" s="227" t="s">
        <v>788</v>
      </c>
      <c r="E2727" s="231" t="s">
        <v>789</v>
      </c>
      <c r="F2727" s="231"/>
      <c r="G2727" s="227" t="s">
        <v>790</v>
      </c>
      <c r="H2727" s="227" t="s">
        <v>791</v>
      </c>
      <c r="I2727" s="227" t="s">
        <v>792</v>
      </c>
      <c r="J2727" s="260" t="s">
        <v>793</v>
      </c>
    </row>
    <row r="2728" spans="1:10" ht="63.75" x14ac:dyDescent="0.2">
      <c r="A2728" s="261" t="s">
        <v>909</v>
      </c>
      <c r="B2728" s="228" t="s">
        <v>2470</v>
      </c>
      <c r="C2728" s="228" t="s">
        <v>21</v>
      </c>
      <c r="D2728" s="228" t="s">
        <v>2471</v>
      </c>
      <c r="E2728" s="232" t="s">
        <v>1208</v>
      </c>
      <c r="F2728" s="232"/>
      <c r="G2728" s="228" t="s">
        <v>914</v>
      </c>
      <c r="H2728" s="233">
        <v>1</v>
      </c>
      <c r="I2728" s="234">
        <v>45.22</v>
      </c>
      <c r="J2728" s="262">
        <v>45.22</v>
      </c>
    </row>
    <row r="2729" spans="1:10" ht="25.5" x14ac:dyDescent="0.2">
      <c r="A2729" s="250" t="s">
        <v>917</v>
      </c>
      <c r="B2729" s="230" t="s">
        <v>2474</v>
      </c>
      <c r="C2729" s="230" t="s">
        <v>21</v>
      </c>
      <c r="D2729" s="230" t="s">
        <v>2475</v>
      </c>
      <c r="E2729" s="238" t="s">
        <v>920</v>
      </c>
      <c r="F2729" s="238"/>
      <c r="G2729" s="230" t="s">
        <v>11</v>
      </c>
      <c r="H2729" s="239">
        <v>8.4900000000000004E-5</v>
      </c>
      <c r="I2729" s="240">
        <v>72933.56</v>
      </c>
      <c r="J2729" s="251">
        <v>6.19</v>
      </c>
    </row>
    <row r="2730" spans="1:10" ht="51" x14ac:dyDescent="0.2">
      <c r="A2730" s="250" t="s">
        <v>917</v>
      </c>
      <c r="B2730" s="230" t="s">
        <v>2476</v>
      </c>
      <c r="C2730" s="230" t="s">
        <v>21</v>
      </c>
      <c r="D2730" s="230" t="s">
        <v>2477</v>
      </c>
      <c r="E2730" s="238" t="s">
        <v>1193</v>
      </c>
      <c r="F2730" s="238"/>
      <c r="G2730" s="230" t="s">
        <v>11</v>
      </c>
      <c r="H2730" s="239">
        <v>6.4200000000000002E-5</v>
      </c>
      <c r="I2730" s="240">
        <v>608018</v>
      </c>
      <c r="J2730" s="251">
        <v>39.03</v>
      </c>
    </row>
    <row r="2731" spans="1:10" ht="25.5" x14ac:dyDescent="0.2">
      <c r="A2731" s="252"/>
      <c r="B2731" s="253"/>
      <c r="C2731" s="253"/>
      <c r="D2731" s="253"/>
      <c r="E2731" s="253" t="s">
        <v>926</v>
      </c>
      <c r="F2731" s="254">
        <v>0</v>
      </c>
      <c r="G2731" s="253" t="s">
        <v>927</v>
      </c>
      <c r="H2731" s="254">
        <v>0</v>
      </c>
      <c r="I2731" s="253" t="s">
        <v>928</v>
      </c>
      <c r="J2731" s="255">
        <v>0</v>
      </c>
    </row>
    <row r="2732" spans="1:10" ht="26.25" thickBot="1" x14ac:dyDescent="0.25">
      <c r="A2732" s="252"/>
      <c r="B2732" s="253"/>
      <c r="C2732" s="253"/>
      <c r="D2732" s="253"/>
      <c r="E2732" s="253" t="s">
        <v>929</v>
      </c>
      <c r="F2732" s="254">
        <v>10.34</v>
      </c>
      <c r="G2732" s="253"/>
      <c r="H2732" s="256" t="s">
        <v>930</v>
      </c>
      <c r="I2732" s="256"/>
      <c r="J2732" s="255">
        <v>55.56</v>
      </c>
    </row>
    <row r="2733" spans="1:10" ht="15" thickTop="1" x14ac:dyDescent="0.2">
      <c r="A2733" s="257"/>
      <c r="B2733" s="241"/>
      <c r="C2733" s="241"/>
      <c r="D2733" s="241"/>
      <c r="E2733" s="241"/>
      <c r="F2733" s="241"/>
      <c r="G2733" s="241"/>
      <c r="H2733" s="241"/>
      <c r="I2733" s="241"/>
      <c r="J2733" s="258"/>
    </row>
    <row r="2734" spans="1:10" ht="30" x14ac:dyDescent="0.2">
      <c r="A2734" s="259"/>
      <c r="B2734" s="227" t="s">
        <v>786</v>
      </c>
      <c r="C2734" s="227" t="s">
        <v>787</v>
      </c>
      <c r="D2734" s="227" t="s">
        <v>788</v>
      </c>
      <c r="E2734" s="231" t="s">
        <v>789</v>
      </c>
      <c r="F2734" s="231"/>
      <c r="G2734" s="227" t="s">
        <v>790</v>
      </c>
      <c r="H2734" s="227" t="s">
        <v>791</v>
      </c>
      <c r="I2734" s="227" t="s">
        <v>792</v>
      </c>
      <c r="J2734" s="260" t="s">
        <v>793</v>
      </c>
    </row>
    <row r="2735" spans="1:10" ht="63.75" x14ac:dyDescent="0.2">
      <c r="A2735" s="261" t="s">
        <v>909</v>
      </c>
      <c r="B2735" s="228" t="s">
        <v>2472</v>
      </c>
      <c r="C2735" s="228" t="s">
        <v>21</v>
      </c>
      <c r="D2735" s="228" t="s">
        <v>2473</v>
      </c>
      <c r="E2735" s="232" t="s">
        <v>1208</v>
      </c>
      <c r="F2735" s="232"/>
      <c r="G2735" s="228" t="s">
        <v>914</v>
      </c>
      <c r="H2735" s="233">
        <v>1</v>
      </c>
      <c r="I2735" s="234">
        <v>159.26</v>
      </c>
      <c r="J2735" s="262">
        <v>159.26</v>
      </c>
    </row>
    <row r="2736" spans="1:10" x14ac:dyDescent="0.2">
      <c r="A2736" s="250" t="s">
        <v>917</v>
      </c>
      <c r="B2736" s="230" t="s">
        <v>2478</v>
      </c>
      <c r="C2736" s="230" t="s">
        <v>21</v>
      </c>
      <c r="D2736" s="230" t="s">
        <v>2479</v>
      </c>
      <c r="E2736" s="238" t="s">
        <v>920</v>
      </c>
      <c r="F2736" s="238"/>
      <c r="G2736" s="230" t="s">
        <v>812</v>
      </c>
      <c r="H2736" s="239">
        <v>23.7</v>
      </c>
      <c r="I2736" s="240">
        <v>6.72</v>
      </c>
      <c r="J2736" s="251">
        <v>159.26</v>
      </c>
    </row>
    <row r="2737" spans="1:10" ht="25.5" x14ac:dyDescent="0.2">
      <c r="A2737" s="252"/>
      <c r="B2737" s="253"/>
      <c r="C2737" s="253"/>
      <c r="D2737" s="253"/>
      <c r="E2737" s="253" t="s">
        <v>926</v>
      </c>
      <c r="F2737" s="254">
        <v>0</v>
      </c>
      <c r="G2737" s="253" t="s">
        <v>927</v>
      </c>
      <c r="H2737" s="254">
        <v>0</v>
      </c>
      <c r="I2737" s="253" t="s">
        <v>928</v>
      </c>
      <c r="J2737" s="255">
        <v>0</v>
      </c>
    </row>
    <row r="2738" spans="1:10" ht="26.25" thickBot="1" x14ac:dyDescent="0.25">
      <c r="A2738" s="252"/>
      <c r="B2738" s="253"/>
      <c r="C2738" s="253"/>
      <c r="D2738" s="253"/>
      <c r="E2738" s="253" t="s">
        <v>929</v>
      </c>
      <c r="F2738" s="254">
        <v>36.43</v>
      </c>
      <c r="G2738" s="253"/>
      <c r="H2738" s="256" t="s">
        <v>930</v>
      </c>
      <c r="I2738" s="256"/>
      <c r="J2738" s="255">
        <v>195.69</v>
      </c>
    </row>
    <row r="2739" spans="1:10" ht="15" thickTop="1" x14ac:dyDescent="0.2">
      <c r="A2739" s="257"/>
      <c r="B2739" s="241"/>
      <c r="C2739" s="241"/>
      <c r="D2739" s="241"/>
      <c r="E2739" s="241"/>
      <c r="F2739" s="241"/>
      <c r="G2739" s="241"/>
      <c r="H2739" s="241"/>
      <c r="I2739" s="241"/>
      <c r="J2739" s="258"/>
    </row>
    <row r="2740" spans="1:10" ht="30" x14ac:dyDescent="0.2">
      <c r="A2740" s="259"/>
      <c r="B2740" s="227" t="s">
        <v>786</v>
      </c>
      <c r="C2740" s="227" t="s">
        <v>787</v>
      </c>
      <c r="D2740" s="227" t="s">
        <v>788</v>
      </c>
      <c r="E2740" s="231" t="s">
        <v>789</v>
      </c>
      <c r="F2740" s="231"/>
      <c r="G2740" s="227" t="s">
        <v>790</v>
      </c>
      <c r="H2740" s="227" t="s">
        <v>791</v>
      </c>
      <c r="I2740" s="227" t="s">
        <v>792</v>
      </c>
      <c r="J2740" s="260" t="s">
        <v>793</v>
      </c>
    </row>
    <row r="2741" spans="1:10" ht="63.75" x14ac:dyDescent="0.2">
      <c r="A2741" s="261" t="s">
        <v>909</v>
      </c>
      <c r="B2741" s="228" t="s">
        <v>2480</v>
      </c>
      <c r="C2741" s="228" t="s">
        <v>21</v>
      </c>
      <c r="D2741" s="228" t="s">
        <v>2481</v>
      </c>
      <c r="E2741" s="232" t="s">
        <v>1208</v>
      </c>
      <c r="F2741" s="232"/>
      <c r="G2741" s="228" t="s">
        <v>1400</v>
      </c>
      <c r="H2741" s="233">
        <v>1</v>
      </c>
      <c r="I2741" s="234">
        <v>49.15</v>
      </c>
      <c r="J2741" s="262">
        <v>49.15</v>
      </c>
    </row>
    <row r="2742" spans="1:10" ht="63.75" x14ac:dyDescent="0.2">
      <c r="A2742" s="248" t="s">
        <v>911</v>
      </c>
      <c r="B2742" s="229" t="s">
        <v>2482</v>
      </c>
      <c r="C2742" s="229" t="s">
        <v>21</v>
      </c>
      <c r="D2742" s="229" t="s">
        <v>2483</v>
      </c>
      <c r="E2742" s="235" t="s">
        <v>1208</v>
      </c>
      <c r="F2742" s="235"/>
      <c r="G2742" s="229" t="s">
        <v>914</v>
      </c>
      <c r="H2742" s="236">
        <v>1</v>
      </c>
      <c r="I2742" s="237">
        <v>19.78</v>
      </c>
      <c r="J2742" s="249">
        <v>19.78</v>
      </c>
    </row>
    <row r="2743" spans="1:10" ht="51" x14ac:dyDescent="0.2">
      <c r="A2743" s="248" t="s">
        <v>911</v>
      </c>
      <c r="B2743" s="229" t="s">
        <v>2484</v>
      </c>
      <c r="C2743" s="229" t="s">
        <v>21</v>
      </c>
      <c r="D2743" s="229" t="s">
        <v>2485</v>
      </c>
      <c r="E2743" s="235" t="s">
        <v>1208</v>
      </c>
      <c r="F2743" s="235"/>
      <c r="G2743" s="229" t="s">
        <v>914</v>
      </c>
      <c r="H2743" s="236">
        <v>1</v>
      </c>
      <c r="I2743" s="237">
        <v>3.87</v>
      </c>
      <c r="J2743" s="249">
        <v>3.87</v>
      </c>
    </row>
    <row r="2744" spans="1:10" ht="25.5" x14ac:dyDescent="0.2">
      <c r="A2744" s="248" t="s">
        <v>911</v>
      </c>
      <c r="B2744" s="229" t="s">
        <v>2460</v>
      </c>
      <c r="C2744" s="229" t="s">
        <v>21</v>
      </c>
      <c r="D2744" s="229" t="s">
        <v>2461</v>
      </c>
      <c r="E2744" s="235" t="s">
        <v>934</v>
      </c>
      <c r="F2744" s="235"/>
      <c r="G2744" s="229" t="s">
        <v>914</v>
      </c>
      <c r="H2744" s="236">
        <v>1</v>
      </c>
      <c r="I2744" s="237">
        <v>22.44</v>
      </c>
      <c r="J2744" s="249">
        <v>22.44</v>
      </c>
    </row>
    <row r="2745" spans="1:10" ht="63.75" x14ac:dyDescent="0.2">
      <c r="A2745" s="248" t="s">
        <v>911</v>
      </c>
      <c r="B2745" s="229" t="s">
        <v>2486</v>
      </c>
      <c r="C2745" s="229" t="s">
        <v>21</v>
      </c>
      <c r="D2745" s="229" t="s">
        <v>2487</v>
      </c>
      <c r="E2745" s="235" t="s">
        <v>1208</v>
      </c>
      <c r="F2745" s="235"/>
      <c r="G2745" s="229" t="s">
        <v>914</v>
      </c>
      <c r="H2745" s="236">
        <v>1</v>
      </c>
      <c r="I2745" s="237">
        <v>3.06</v>
      </c>
      <c r="J2745" s="249">
        <v>3.06</v>
      </c>
    </row>
    <row r="2746" spans="1:10" ht="25.5" x14ac:dyDescent="0.2">
      <c r="A2746" s="252"/>
      <c r="B2746" s="253"/>
      <c r="C2746" s="253"/>
      <c r="D2746" s="253"/>
      <c r="E2746" s="253" t="s">
        <v>926</v>
      </c>
      <c r="F2746" s="254">
        <v>7.4408997000000001</v>
      </c>
      <c r="G2746" s="253" t="s">
        <v>927</v>
      </c>
      <c r="H2746" s="254">
        <v>8.77</v>
      </c>
      <c r="I2746" s="253" t="s">
        <v>928</v>
      </c>
      <c r="J2746" s="255">
        <v>16.21</v>
      </c>
    </row>
    <row r="2747" spans="1:10" ht="26.25" thickBot="1" x14ac:dyDescent="0.25">
      <c r="A2747" s="252"/>
      <c r="B2747" s="253"/>
      <c r="C2747" s="253"/>
      <c r="D2747" s="253"/>
      <c r="E2747" s="253" t="s">
        <v>929</v>
      </c>
      <c r="F2747" s="254">
        <v>11.24</v>
      </c>
      <c r="G2747" s="253"/>
      <c r="H2747" s="256" t="s">
        <v>930</v>
      </c>
      <c r="I2747" s="256"/>
      <c r="J2747" s="255">
        <v>60.39</v>
      </c>
    </row>
    <row r="2748" spans="1:10" ht="15" thickTop="1" x14ac:dyDescent="0.2">
      <c r="A2748" s="257"/>
      <c r="B2748" s="241"/>
      <c r="C2748" s="241"/>
      <c r="D2748" s="241"/>
      <c r="E2748" s="241"/>
      <c r="F2748" s="241"/>
      <c r="G2748" s="241"/>
      <c r="H2748" s="241"/>
      <c r="I2748" s="241"/>
      <c r="J2748" s="258"/>
    </row>
    <row r="2749" spans="1:10" ht="30" x14ac:dyDescent="0.2">
      <c r="A2749" s="259"/>
      <c r="B2749" s="227" t="s">
        <v>786</v>
      </c>
      <c r="C2749" s="227" t="s">
        <v>787</v>
      </c>
      <c r="D2749" s="227" t="s">
        <v>788</v>
      </c>
      <c r="E2749" s="231" t="s">
        <v>789</v>
      </c>
      <c r="F2749" s="231"/>
      <c r="G2749" s="227" t="s">
        <v>790</v>
      </c>
      <c r="H2749" s="227" t="s">
        <v>791</v>
      </c>
      <c r="I2749" s="227" t="s">
        <v>792</v>
      </c>
      <c r="J2749" s="260" t="s">
        <v>793</v>
      </c>
    </row>
    <row r="2750" spans="1:10" ht="63.75" x14ac:dyDescent="0.2">
      <c r="A2750" s="261" t="s">
        <v>909</v>
      </c>
      <c r="B2750" s="228" t="s">
        <v>2488</v>
      </c>
      <c r="C2750" s="228" t="s">
        <v>21</v>
      </c>
      <c r="D2750" s="228" t="s">
        <v>2489</v>
      </c>
      <c r="E2750" s="232" t="s">
        <v>1208</v>
      </c>
      <c r="F2750" s="232"/>
      <c r="G2750" s="228" t="s">
        <v>1397</v>
      </c>
      <c r="H2750" s="233">
        <v>1</v>
      </c>
      <c r="I2750" s="234">
        <v>176.28</v>
      </c>
      <c r="J2750" s="262">
        <v>176.28</v>
      </c>
    </row>
    <row r="2751" spans="1:10" ht="63.75" x14ac:dyDescent="0.2">
      <c r="A2751" s="248" t="s">
        <v>911</v>
      </c>
      <c r="B2751" s="229" t="s">
        <v>2482</v>
      </c>
      <c r="C2751" s="229" t="s">
        <v>21</v>
      </c>
      <c r="D2751" s="229" t="s">
        <v>2483</v>
      </c>
      <c r="E2751" s="235" t="s">
        <v>1208</v>
      </c>
      <c r="F2751" s="235"/>
      <c r="G2751" s="229" t="s">
        <v>914</v>
      </c>
      <c r="H2751" s="236">
        <v>1</v>
      </c>
      <c r="I2751" s="237">
        <v>19.78</v>
      </c>
      <c r="J2751" s="249">
        <v>19.78</v>
      </c>
    </row>
    <row r="2752" spans="1:10" ht="51" x14ac:dyDescent="0.2">
      <c r="A2752" s="248" t="s">
        <v>911</v>
      </c>
      <c r="B2752" s="229" t="s">
        <v>2484</v>
      </c>
      <c r="C2752" s="229" t="s">
        <v>21</v>
      </c>
      <c r="D2752" s="229" t="s">
        <v>2485</v>
      </c>
      <c r="E2752" s="235" t="s">
        <v>1208</v>
      </c>
      <c r="F2752" s="235"/>
      <c r="G2752" s="229" t="s">
        <v>914</v>
      </c>
      <c r="H2752" s="236">
        <v>1</v>
      </c>
      <c r="I2752" s="237">
        <v>3.87</v>
      </c>
      <c r="J2752" s="249">
        <v>3.87</v>
      </c>
    </row>
    <row r="2753" spans="1:10" ht="63.75" x14ac:dyDescent="0.2">
      <c r="A2753" s="248" t="s">
        <v>911</v>
      </c>
      <c r="B2753" s="229" t="s">
        <v>2490</v>
      </c>
      <c r="C2753" s="229" t="s">
        <v>21</v>
      </c>
      <c r="D2753" s="229" t="s">
        <v>2491</v>
      </c>
      <c r="E2753" s="235" t="s">
        <v>1208</v>
      </c>
      <c r="F2753" s="235"/>
      <c r="G2753" s="229" t="s">
        <v>914</v>
      </c>
      <c r="H2753" s="236">
        <v>1</v>
      </c>
      <c r="I2753" s="237">
        <v>35.61</v>
      </c>
      <c r="J2753" s="249">
        <v>35.61</v>
      </c>
    </row>
    <row r="2754" spans="1:10" ht="63.75" x14ac:dyDescent="0.2">
      <c r="A2754" s="248" t="s">
        <v>911</v>
      </c>
      <c r="B2754" s="229" t="s">
        <v>2492</v>
      </c>
      <c r="C2754" s="229" t="s">
        <v>21</v>
      </c>
      <c r="D2754" s="229" t="s">
        <v>2493</v>
      </c>
      <c r="E2754" s="235" t="s">
        <v>1208</v>
      </c>
      <c r="F2754" s="235"/>
      <c r="G2754" s="229" t="s">
        <v>914</v>
      </c>
      <c r="H2754" s="236">
        <v>1</v>
      </c>
      <c r="I2754" s="237">
        <v>91.52</v>
      </c>
      <c r="J2754" s="249">
        <v>91.52</v>
      </c>
    </row>
    <row r="2755" spans="1:10" ht="25.5" x14ac:dyDescent="0.2">
      <c r="A2755" s="248" t="s">
        <v>911</v>
      </c>
      <c r="B2755" s="229" t="s">
        <v>2460</v>
      </c>
      <c r="C2755" s="229" t="s">
        <v>21</v>
      </c>
      <c r="D2755" s="229" t="s">
        <v>2461</v>
      </c>
      <c r="E2755" s="235" t="s">
        <v>934</v>
      </c>
      <c r="F2755" s="235"/>
      <c r="G2755" s="229" t="s">
        <v>914</v>
      </c>
      <c r="H2755" s="236">
        <v>1</v>
      </c>
      <c r="I2755" s="237">
        <v>22.44</v>
      </c>
      <c r="J2755" s="249">
        <v>22.44</v>
      </c>
    </row>
    <row r="2756" spans="1:10" ht="63.75" x14ac:dyDescent="0.2">
      <c r="A2756" s="248" t="s">
        <v>911</v>
      </c>
      <c r="B2756" s="229" t="s">
        <v>2486</v>
      </c>
      <c r="C2756" s="229" t="s">
        <v>21</v>
      </c>
      <c r="D2756" s="229" t="s">
        <v>2487</v>
      </c>
      <c r="E2756" s="235" t="s">
        <v>1208</v>
      </c>
      <c r="F2756" s="235"/>
      <c r="G2756" s="229" t="s">
        <v>914</v>
      </c>
      <c r="H2756" s="236">
        <v>1</v>
      </c>
      <c r="I2756" s="237">
        <v>3.06</v>
      </c>
      <c r="J2756" s="249">
        <v>3.06</v>
      </c>
    </row>
    <row r="2757" spans="1:10" ht="25.5" x14ac:dyDescent="0.2">
      <c r="A2757" s="252"/>
      <c r="B2757" s="253"/>
      <c r="C2757" s="253"/>
      <c r="D2757" s="253"/>
      <c r="E2757" s="253" t="s">
        <v>926</v>
      </c>
      <c r="F2757" s="254">
        <v>7.4408997000000001</v>
      </c>
      <c r="G2757" s="253" t="s">
        <v>927</v>
      </c>
      <c r="H2757" s="254">
        <v>8.77</v>
      </c>
      <c r="I2757" s="253" t="s">
        <v>928</v>
      </c>
      <c r="J2757" s="255">
        <v>16.21</v>
      </c>
    </row>
    <row r="2758" spans="1:10" ht="26.25" thickBot="1" x14ac:dyDescent="0.25">
      <c r="A2758" s="252"/>
      <c r="B2758" s="253"/>
      <c r="C2758" s="253"/>
      <c r="D2758" s="253"/>
      <c r="E2758" s="253" t="s">
        <v>929</v>
      </c>
      <c r="F2758" s="254">
        <v>40.33</v>
      </c>
      <c r="G2758" s="253"/>
      <c r="H2758" s="256" t="s">
        <v>930</v>
      </c>
      <c r="I2758" s="256"/>
      <c r="J2758" s="255">
        <v>216.61</v>
      </c>
    </row>
    <row r="2759" spans="1:10" ht="15" thickTop="1" x14ac:dyDescent="0.2">
      <c r="A2759" s="257"/>
      <c r="B2759" s="241"/>
      <c r="C2759" s="241"/>
      <c r="D2759" s="241"/>
      <c r="E2759" s="241"/>
      <c r="F2759" s="241"/>
      <c r="G2759" s="241"/>
      <c r="H2759" s="241"/>
      <c r="I2759" s="241"/>
      <c r="J2759" s="258"/>
    </row>
    <row r="2760" spans="1:10" ht="30" x14ac:dyDescent="0.2">
      <c r="A2760" s="259"/>
      <c r="B2760" s="227" t="s">
        <v>786</v>
      </c>
      <c r="C2760" s="227" t="s">
        <v>787</v>
      </c>
      <c r="D2760" s="227" t="s">
        <v>788</v>
      </c>
      <c r="E2760" s="231" t="s">
        <v>789</v>
      </c>
      <c r="F2760" s="231"/>
      <c r="G2760" s="227" t="s">
        <v>790</v>
      </c>
      <c r="H2760" s="227" t="s">
        <v>791</v>
      </c>
      <c r="I2760" s="227" t="s">
        <v>792</v>
      </c>
      <c r="J2760" s="260" t="s">
        <v>793</v>
      </c>
    </row>
    <row r="2761" spans="1:10" ht="63.75" x14ac:dyDescent="0.2">
      <c r="A2761" s="261" t="s">
        <v>909</v>
      </c>
      <c r="B2761" s="228" t="s">
        <v>2482</v>
      </c>
      <c r="C2761" s="228" t="s">
        <v>21</v>
      </c>
      <c r="D2761" s="228" t="s">
        <v>2483</v>
      </c>
      <c r="E2761" s="232" t="s">
        <v>1208</v>
      </c>
      <c r="F2761" s="232"/>
      <c r="G2761" s="228" t="s">
        <v>914</v>
      </c>
      <c r="H2761" s="233">
        <v>1</v>
      </c>
      <c r="I2761" s="234">
        <v>19.78</v>
      </c>
      <c r="J2761" s="262">
        <v>19.78</v>
      </c>
    </row>
    <row r="2762" spans="1:10" ht="25.5" x14ac:dyDescent="0.2">
      <c r="A2762" s="250" t="s">
        <v>917</v>
      </c>
      <c r="B2762" s="230" t="s">
        <v>2494</v>
      </c>
      <c r="C2762" s="230" t="s">
        <v>21</v>
      </c>
      <c r="D2762" s="230" t="s">
        <v>2495</v>
      </c>
      <c r="E2762" s="238" t="s">
        <v>920</v>
      </c>
      <c r="F2762" s="238"/>
      <c r="G2762" s="230" t="s">
        <v>11</v>
      </c>
      <c r="H2762" s="239">
        <v>6.0300000000000002E-5</v>
      </c>
      <c r="I2762" s="240">
        <v>54685.31</v>
      </c>
      <c r="J2762" s="251">
        <v>3.29</v>
      </c>
    </row>
    <row r="2763" spans="1:10" ht="51" x14ac:dyDescent="0.2">
      <c r="A2763" s="250" t="s">
        <v>917</v>
      </c>
      <c r="B2763" s="230" t="s">
        <v>2496</v>
      </c>
      <c r="C2763" s="230" t="s">
        <v>21</v>
      </c>
      <c r="D2763" s="230" t="s">
        <v>2497</v>
      </c>
      <c r="E2763" s="238" t="s">
        <v>1193</v>
      </c>
      <c r="F2763" s="238"/>
      <c r="G2763" s="230" t="s">
        <v>11</v>
      </c>
      <c r="H2763" s="239">
        <v>3.4199999999999998E-5</v>
      </c>
      <c r="I2763" s="240">
        <v>482432.41</v>
      </c>
      <c r="J2763" s="251">
        <v>16.489999999999998</v>
      </c>
    </row>
    <row r="2764" spans="1:10" ht="25.5" x14ac:dyDescent="0.2">
      <c r="A2764" s="252"/>
      <c r="B2764" s="253"/>
      <c r="C2764" s="253"/>
      <c r="D2764" s="253"/>
      <c r="E2764" s="253" t="s">
        <v>926</v>
      </c>
      <c r="F2764" s="254">
        <v>0</v>
      </c>
      <c r="G2764" s="253" t="s">
        <v>927</v>
      </c>
      <c r="H2764" s="254">
        <v>0</v>
      </c>
      <c r="I2764" s="253" t="s">
        <v>928</v>
      </c>
      <c r="J2764" s="255">
        <v>0</v>
      </c>
    </row>
    <row r="2765" spans="1:10" ht="26.25" thickBot="1" x14ac:dyDescent="0.25">
      <c r="A2765" s="252"/>
      <c r="B2765" s="253"/>
      <c r="C2765" s="253"/>
      <c r="D2765" s="253"/>
      <c r="E2765" s="253" t="s">
        <v>929</v>
      </c>
      <c r="F2765" s="254">
        <v>4.5199999999999996</v>
      </c>
      <c r="G2765" s="253"/>
      <c r="H2765" s="256" t="s">
        <v>930</v>
      </c>
      <c r="I2765" s="256"/>
      <c r="J2765" s="255">
        <v>24.3</v>
      </c>
    </row>
    <row r="2766" spans="1:10" ht="15" thickTop="1" x14ac:dyDescent="0.2">
      <c r="A2766" s="257"/>
      <c r="B2766" s="241"/>
      <c r="C2766" s="241"/>
      <c r="D2766" s="241"/>
      <c r="E2766" s="241"/>
      <c r="F2766" s="241"/>
      <c r="G2766" s="241"/>
      <c r="H2766" s="241"/>
      <c r="I2766" s="241"/>
      <c r="J2766" s="258"/>
    </row>
    <row r="2767" spans="1:10" ht="30" x14ac:dyDescent="0.2">
      <c r="A2767" s="259"/>
      <c r="B2767" s="227" t="s">
        <v>786</v>
      </c>
      <c r="C2767" s="227" t="s">
        <v>787</v>
      </c>
      <c r="D2767" s="227" t="s">
        <v>788</v>
      </c>
      <c r="E2767" s="231" t="s">
        <v>789</v>
      </c>
      <c r="F2767" s="231"/>
      <c r="G2767" s="227" t="s">
        <v>790</v>
      </c>
      <c r="H2767" s="227" t="s">
        <v>791</v>
      </c>
      <c r="I2767" s="227" t="s">
        <v>792</v>
      </c>
      <c r="J2767" s="260" t="s">
        <v>793</v>
      </c>
    </row>
    <row r="2768" spans="1:10" ht="63.75" x14ac:dyDescent="0.2">
      <c r="A2768" s="261" t="s">
        <v>909</v>
      </c>
      <c r="B2768" s="228" t="s">
        <v>2486</v>
      </c>
      <c r="C2768" s="228" t="s">
        <v>21</v>
      </c>
      <c r="D2768" s="228" t="s">
        <v>2487</v>
      </c>
      <c r="E2768" s="232" t="s">
        <v>1208</v>
      </c>
      <c r="F2768" s="232"/>
      <c r="G2768" s="228" t="s">
        <v>914</v>
      </c>
      <c r="H2768" s="233">
        <v>1</v>
      </c>
      <c r="I2768" s="234">
        <v>3.06</v>
      </c>
      <c r="J2768" s="262">
        <v>3.06</v>
      </c>
    </row>
    <row r="2769" spans="1:10" ht="25.5" x14ac:dyDescent="0.2">
      <c r="A2769" s="250" t="s">
        <v>917</v>
      </c>
      <c r="B2769" s="230" t="s">
        <v>2494</v>
      </c>
      <c r="C2769" s="230" t="s">
        <v>21</v>
      </c>
      <c r="D2769" s="230" t="s">
        <v>2495</v>
      </c>
      <c r="E2769" s="238" t="s">
        <v>920</v>
      </c>
      <c r="F2769" s="238"/>
      <c r="G2769" s="230" t="s">
        <v>11</v>
      </c>
      <c r="H2769" s="239">
        <v>5.9000000000000003E-6</v>
      </c>
      <c r="I2769" s="240">
        <v>54685.31</v>
      </c>
      <c r="J2769" s="251">
        <v>0.32</v>
      </c>
    </row>
    <row r="2770" spans="1:10" ht="51" x14ac:dyDescent="0.2">
      <c r="A2770" s="250" t="s">
        <v>917</v>
      </c>
      <c r="B2770" s="230" t="s">
        <v>2496</v>
      </c>
      <c r="C2770" s="230" t="s">
        <v>21</v>
      </c>
      <c r="D2770" s="230" t="s">
        <v>2497</v>
      </c>
      <c r="E2770" s="238" t="s">
        <v>1193</v>
      </c>
      <c r="F2770" s="238"/>
      <c r="G2770" s="230" t="s">
        <v>11</v>
      </c>
      <c r="H2770" s="239">
        <v>5.6999999999999996E-6</v>
      </c>
      <c r="I2770" s="240">
        <v>482432.41</v>
      </c>
      <c r="J2770" s="251">
        <v>2.74</v>
      </c>
    </row>
    <row r="2771" spans="1:10" ht="25.5" x14ac:dyDescent="0.2">
      <c r="A2771" s="252"/>
      <c r="B2771" s="253"/>
      <c r="C2771" s="253"/>
      <c r="D2771" s="253"/>
      <c r="E2771" s="253" t="s">
        <v>926</v>
      </c>
      <c r="F2771" s="254">
        <v>0</v>
      </c>
      <c r="G2771" s="253" t="s">
        <v>927</v>
      </c>
      <c r="H2771" s="254">
        <v>0</v>
      </c>
      <c r="I2771" s="253" t="s">
        <v>928</v>
      </c>
      <c r="J2771" s="255">
        <v>0</v>
      </c>
    </row>
    <row r="2772" spans="1:10" ht="26.25" thickBot="1" x14ac:dyDescent="0.25">
      <c r="A2772" s="252"/>
      <c r="B2772" s="253"/>
      <c r="C2772" s="253"/>
      <c r="D2772" s="253"/>
      <c r="E2772" s="253" t="s">
        <v>929</v>
      </c>
      <c r="F2772" s="254">
        <v>0.7</v>
      </c>
      <c r="G2772" s="253"/>
      <c r="H2772" s="256" t="s">
        <v>930</v>
      </c>
      <c r="I2772" s="256"/>
      <c r="J2772" s="255">
        <v>3.76</v>
      </c>
    </row>
    <row r="2773" spans="1:10" ht="15" thickTop="1" x14ac:dyDescent="0.2">
      <c r="A2773" s="257"/>
      <c r="B2773" s="241"/>
      <c r="C2773" s="241"/>
      <c r="D2773" s="241"/>
      <c r="E2773" s="241"/>
      <c r="F2773" s="241"/>
      <c r="G2773" s="241"/>
      <c r="H2773" s="241"/>
      <c r="I2773" s="241"/>
      <c r="J2773" s="258"/>
    </row>
    <row r="2774" spans="1:10" ht="30" x14ac:dyDescent="0.2">
      <c r="A2774" s="259"/>
      <c r="B2774" s="227" t="s">
        <v>786</v>
      </c>
      <c r="C2774" s="227" t="s">
        <v>787</v>
      </c>
      <c r="D2774" s="227" t="s">
        <v>788</v>
      </c>
      <c r="E2774" s="231" t="s">
        <v>789</v>
      </c>
      <c r="F2774" s="231"/>
      <c r="G2774" s="227" t="s">
        <v>790</v>
      </c>
      <c r="H2774" s="227" t="s">
        <v>791</v>
      </c>
      <c r="I2774" s="227" t="s">
        <v>792</v>
      </c>
      <c r="J2774" s="260" t="s">
        <v>793</v>
      </c>
    </row>
    <row r="2775" spans="1:10" ht="51" x14ac:dyDescent="0.2">
      <c r="A2775" s="261" t="s">
        <v>909</v>
      </c>
      <c r="B2775" s="228" t="s">
        <v>2484</v>
      </c>
      <c r="C2775" s="228" t="s">
        <v>21</v>
      </c>
      <c r="D2775" s="228" t="s">
        <v>2485</v>
      </c>
      <c r="E2775" s="232" t="s">
        <v>1208</v>
      </c>
      <c r="F2775" s="232"/>
      <c r="G2775" s="228" t="s">
        <v>914</v>
      </c>
      <c r="H2775" s="233">
        <v>1</v>
      </c>
      <c r="I2775" s="234">
        <v>3.87</v>
      </c>
      <c r="J2775" s="262">
        <v>3.87</v>
      </c>
    </row>
    <row r="2776" spans="1:10" ht="25.5" x14ac:dyDescent="0.2">
      <c r="A2776" s="250" t="s">
        <v>917</v>
      </c>
      <c r="B2776" s="230" t="s">
        <v>2494</v>
      </c>
      <c r="C2776" s="230" t="s">
        <v>21</v>
      </c>
      <c r="D2776" s="230" t="s">
        <v>2495</v>
      </c>
      <c r="E2776" s="238" t="s">
        <v>920</v>
      </c>
      <c r="F2776" s="238"/>
      <c r="G2776" s="230" t="s">
        <v>11</v>
      </c>
      <c r="H2776" s="239">
        <v>7.4000000000000003E-6</v>
      </c>
      <c r="I2776" s="240">
        <v>54685.31</v>
      </c>
      <c r="J2776" s="251">
        <v>0.4</v>
      </c>
    </row>
    <row r="2777" spans="1:10" ht="51" x14ac:dyDescent="0.2">
      <c r="A2777" s="250" t="s">
        <v>917</v>
      </c>
      <c r="B2777" s="230" t="s">
        <v>2496</v>
      </c>
      <c r="C2777" s="230" t="s">
        <v>21</v>
      </c>
      <c r="D2777" s="230" t="s">
        <v>2497</v>
      </c>
      <c r="E2777" s="238" t="s">
        <v>1193</v>
      </c>
      <c r="F2777" s="238"/>
      <c r="G2777" s="230" t="s">
        <v>11</v>
      </c>
      <c r="H2777" s="239">
        <v>7.1999999999999997E-6</v>
      </c>
      <c r="I2777" s="240">
        <v>482432.41</v>
      </c>
      <c r="J2777" s="251">
        <v>3.47</v>
      </c>
    </row>
    <row r="2778" spans="1:10" ht="25.5" x14ac:dyDescent="0.2">
      <c r="A2778" s="252"/>
      <c r="B2778" s="253"/>
      <c r="C2778" s="253"/>
      <c r="D2778" s="253"/>
      <c r="E2778" s="253" t="s">
        <v>926</v>
      </c>
      <c r="F2778" s="254">
        <v>0</v>
      </c>
      <c r="G2778" s="253" t="s">
        <v>927</v>
      </c>
      <c r="H2778" s="254">
        <v>0</v>
      </c>
      <c r="I2778" s="253" t="s">
        <v>928</v>
      </c>
      <c r="J2778" s="255">
        <v>0</v>
      </c>
    </row>
    <row r="2779" spans="1:10" ht="26.25" thickBot="1" x14ac:dyDescent="0.25">
      <c r="A2779" s="252"/>
      <c r="B2779" s="253"/>
      <c r="C2779" s="253"/>
      <c r="D2779" s="253"/>
      <c r="E2779" s="253" t="s">
        <v>929</v>
      </c>
      <c r="F2779" s="254">
        <v>0.88</v>
      </c>
      <c r="G2779" s="253"/>
      <c r="H2779" s="256" t="s">
        <v>930</v>
      </c>
      <c r="I2779" s="256"/>
      <c r="J2779" s="255">
        <v>4.75</v>
      </c>
    </row>
    <row r="2780" spans="1:10" ht="15" thickTop="1" x14ac:dyDescent="0.2">
      <c r="A2780" s="257"/>
      <c r="B2780" s="241"/>
      <c r="C2780" s="241"/>
      <c r="D2780" s="241"/>
      <c r="E2780" s="241"/>
      <c r="F2780" s="241"/>
      <c r="G2780" s="241"/>
      <c r="H2780" s="241"/>
      <c r="I2780" s="241"/>
      <c r="J2780" s="258"/>
    </row>
    <row r="2781" spans="1:10" ht="30" x14ac:dyDescent="0.2">
      <c r="A2781" s="259"/>
      <c r="B2781" s="227" t="s">
        <v>786</v>
      </c>
      <c r="C2781" s="227" t="s">
        <v>787</v>
      </c>
      <c r="D2781" s="227" t="s">
        <v>788</v>
      </c>
      <c r="E2781" s="231" t="s">
        <v>789</v>
      </c>
      <c r="F2781" s="231"/>
      <c r="G2781" s="227" t="s">
        <v>790</v>
      </c>
      <c r="H2781" s="227" t="s">
        <v>791</v>
      </c>
      <c r="I2781" s="227" t="s">
        <v>792</v>
      </c>
      <c r="J2781" s="260" t="s">
        <v>793</v>
      </c>
    </row>
    <row r="2782" spans="1:10" ht="63.75" x14ac:dyDescent="0.2">
      <c r="A2782" s="261" t="s">
        <v>909</v>
      </c>
      <c r="B2782" s="228" t="s">
        <v>2490</v>
      </c>
      <c r="C2782" s="228" t="s">
        <v>21</v>
      </c>
      <c r="D2782" s="228" t="s">
        <v>2491</v>
      </c>
      <c r="E2782" s="232" t="s">
        <v>1208</v>
      </c>
      <c r="F2782" s="232"/>
      <c r="G2782" s="228" t="s">
        <v>914</v>
      </c>
      <c r="H2782" s="233">
        <v>1</v>
      </c>
      <c r="I2782" s="234">
        <v>35.61</v>
      </c>
      <c r="J2782" s="262">
        <v>35.61</v>
      </c>
    </row>
    <row r="2783" spans="1:10" ht="25.5" x14ac:dyDescent="0.2">
      <c r="A2783" s="250" t="s">
        <v>917</v>
      </c>
      <c r="B2783" s="230" t="s">
        <v>2494</v>
      </c>
      <c r="C2783" s="230" t="s">
        <v>21</v>
      </c>
      <c r="D2783" s="230" t="s">
        <v>2495</v>
      </c>
      <c r="E2783" s="238" t="s">
        <v>920</v>
      </c>
      <c r="F2783" s="238"/>
      <c r="G2783" s="230" t="s">
        <v>11</v>
      </c>
      <c r="H2783" s="239">
        <v>8.4900000000000004E-5</v>
      </c>
      <c r="I2783" s="240">
        <v>54685.31</v>
      </c>
      <c r="J2783" s="251">
        <v>4.6399999999999997</v>
      </c>
    </row>
    <row r="2784" spans="1:10" ht="51" x14ac:dyDescent="0.2">
      <c r="A2784" s="250" t="s">
        <v>917</v>
      </c>
      <c r="B2784" s="230" t="s">
        <v>2496</v>
      </c>
      <c r="C2784" s="230" t="s">
        <v>21</v>
      </c>
      <c r="D2784" s="230" t="s">
        <v>2497</v>
      </c>
      <c r="E2784" s="238" t="s">
        <v>1193</v>
      </c>
      <c r="F2784" s="238"/>
      <c r="G2784" s="230" t="s">
        <v>11</v>
      </c>
      <c r="H2784" s="239">
        <v>6.4200000000000002E-5</v>
      </c>
      <c r="I2784" s="240">
        <v>482432.41</v>
      </c>
      <c r="J2784" s="251">
        <v>30.97</v>
      </c>
    </row>
    <row r="2785" spans="1:10" ht="25.5" x14ac:dyDescent="0.2">
      <c r="A2785" s="252"/>
      <c r="B2785" s="253"/>
      <c r="C2785" s="253"/>
      <c r="D2785" s="253"/>
      <c r="E2785" s="253" t="s">
        <v>926</v>
      </c>
      <c r="F2785" s="254">
        <v>0</v>
      </c>
      <c r="G2785" s="253" t="s">
        <v>927</v>
      </c>
      <c r="H2785" s="254">
        <v>0</v>
      </c>
      <c r="I2785" s="253" t="s">
        <v>928</v>
      </c>
      <c r="J2785" s="255">
        <v>0</v>
      </c>
    </row>
    <row r="2786" spans="1:10" ht="26.25" thickBot="1" x14ac:dyDescent="0.25">
      <c r="A2786" s="252"/>
      <c r="B2786" s="253"/>
      <c r="C2786" s="253"/>
      <c r="D2786" s="253"/>
      <c r="E2786" s="253" t="s">
        <v>929</v>
      </c>
      <c r="F2786" s="254">
        <v>8.14</v>
      </c>
      <c r="G2786" s="253"/>
      <c r="H2786" s="256" t="s">
        <v>930</v>
      </c>
      <c r="I2786" s="256"/>
      <c r="J2786" s="255">
        <v>43.75</v>
      </c>
    </row>
    <row r="2787" spans="1:10" ht="15" thickTop="1" x14ac:dyDescent="0.2">
      <c r="A2787" s="257"/>
      <c r="B2787" s="241"/>
      <c r="C2787" s="241"/>
      <c r="D2787" s="241"/>
      <c r="E2787" s="241"/>
      <c r="F2787" s="241"/>
      <c r="G2787" s="241"/>
      <c r="H2787" s="241"/>
      <c r="I2787" s="241"/>
      <c r="J2787" s="258"/>
    </row>
    <row r="2788" spans="1:10" ht="30" x14ac:dyDescent="0.2">
      <c r="A2788" s="259"/>
      <c r="B2788" s="227" t="s">
        <v>786</v>
      </c>
      <c r="C2788" s="227" t="s">
        <v>787</v>
      </c>
      <c r="D2788" s="227" t="s">
        <v>788</v>
      </c>
      <c r="E2788" s="231" t="s">
        <v>789</v>
      </c>
      <c r="F2788" s="231"/>
      <c r="G2788" s="227" t="s">
        <v>790</v>
      </c>
      <c r="H2788" s="227" t="s">
        <v>791</v>
      </c>
      <c r="I2788" s="227" t="s">
        <v>792</v>
      </c>
      <c r="J2788" s="260" t="s">
        <v>793</v>
      </c>
    </row>
    <row r="2789" spans="1:10" ht="63.75" x14ac:dyDescent="0.2">
      <c r="A2789" s="261" t="s">
        <v>909</v>
      </c>
      <c r="B2789" s="228" t="s">
        <v>2492</v>
      </c>
      <c r="C2789" s="228" t="s">
        <v>21</v>
      </c>
      <c r="D2789" s="228" t="s">
        <v>2493</v>
      </c>
      <c r="E2789" s="232" t="s">
        <v>1208</v>
      </c>
      <c r="F2789" s="232"/>
      <c r="G2789" s="228" t="s">
        <v>914</v>
      </c>
      <c r="H2789" s="233">
        <v>1</v>
      </c>
      <c r="I2789" s="234">
        <v>91.52</v>
      </c>
      <c r="J2789" s="262">
        <v>91.52</v>
      </c>
    </row>
    <row r="2790" spans="1:10" x14ac:dyDescent="0.2">
      <c r="A2790" s="250" t="s">
        <v>917</v>
      </c>
      <c r="B2790" s="230" t="s">
        <v>2478</v>
      </c>
      <c r="C2790" s="230" t="s">
        <v>21</v>
      </c>
      <c r="D2790" s="230" t="s">
        <v>2479</v>
      </c>
      <c r="E2790" s="238" t="s">
        <v>920</v>
      </c>
      <c r="F2790" s="238"/>
      <c r="G2790" s="230" t="s">
        <v>812</v>
      </c>
      <c r="H2790" s="239">
        <v>13.62</v>
      </c>
      <c r="I2790" s="240">
        <v>6.72</v>
      </c>
      <c r="J2790" s="251">
        <v>91.52</v>
      </c>
    </row>
    <row r="2791" spans="1:10" ht="25.5" x14ac:dyDescent="0.2">
      <c r="A2791" s="252"/>
      <c r="B2791" s="253"/>
      <c r="C2791" s="253"/>
      <c r="D2791" s="253"/>
      <c r="E2791" s="253" t="s">
        <v>926</v>
      </c>
      <c r="F2791" s="254">
        <v>0</v>
      </c>
      <c r="G2791" s="253" t="s">
        <v>927</v>
      </c>
      <c r="H2791" s="254">
        <v>0</v>
      </c>
      <c r="I2791" s="253" t="s">
        <v>928</v>
      </c>
      <c r="J2791" s="255">
        <v>0</v>
      </c>
    </row>
    <row r="2792" spans="1:10" ht="26.25" thickBot="1" x14ac:dyDescent="0.25">
      <c r="A2792" s="252"/>
      <c r="B2792" s="253"/>
      <c r="C2792" s="253"/>
      <c r="D2792" s="253"/>
      <c r="E2792" s="253" t="s">
        <v>929</v>
      </c>
      <c r="F2792" s="254">
        <v>20.93</v>
      </c>
      <c r="G2792" s="253"/>
      <c r="H2792" s="256" t="s">
        <v>930</v>
      </c>
      <c r="I2792" s="256"/>
      <c r="J2792" s="255">
        <v>112.45</v>
      </c>
    </row>
    <row r="2793" spans="1:10" ht="15" thickTop="1" x14ac:dyDescent="0.2">
      <c r="A2793" s="257"/>
      <c r="B2793" s="241"/>
      <c r="C2793" s="241"/>
      <c r="D2793" s="241"/>
      <c r="E2793" s="241"/>
      <c r="F2793" s="241"/>
      <c r="G2793" s="241"/>
      <c r="H2793" s="241"/>
      <c r="I2793" s="241"/>
      <c r="J2793" s="258"/>
    </row>
    <row r="2794" spans="1:10" ht="30" x14ac:dyDescent="0.2">
      <c r="A2794" s="259"/>
      <c r="B2794" s="227" t="s">
        <v>786</v>
      </c>
      <c r="C2794" s="227" t="s">
        <v>787</v>
      </c>
      <c r="D2794" s="227" t="s">
        <v>788</v>
      </c>
      <c r="E2794" s="231" t="s">
        <v>789</v>
      </c>
      <c r="F2794" s="231"/>
      <c r="G2794" s="227" t="s">
        <v>790</v>
      </c>
      <c r="H2794" s="227" t="s">
        <v>791</v>
      </c>
      <c r="I2794" s="227" t="s">
        <v>792</v>
      </c>
      <c r="J2794" s="260" t="s">
        <v>793</v>
      </c>
    </row>
    <row r="2795" spans="1:10" ht="63.75" x14ac:dyDescent="0.2">
      <c r="A2795" s="261" t="s">
        <v>909</v>
      </c>
      <c r="B2795" s="228" t="s">
        <v>1919</v>
      </c>
      <c r="C2795" s="228" t="s">
        <v>21</v>
      </c>
      <c r="D2795" s="228" t="s">
        <v>1920</v>
      </c>
      <c r="E2795" s="232" t="s">
        <v>1806</v>
      </c>
      <c r="F2795" s="232"/>
      <c r="G2795" s="228" t="s">
        <v>102</v>
      </c>
      <c r="H2795" s="233">
        <v>1</v>
      </c>
      <c r="I2795" s="234">
        <v>8.48</v>
      </c>
      <c r="J2795" s="262">
        <v>8.48</v>
      </c>
    </row>
    <row r="2796" spans="1:10" ht="38.25" x14ac:dyDescent="0.2">
      <c r="A2796" s="248" t="s">
        <v>911</v>
      </c>
      <c r="B2796" s="229" t="s">
        <v>2498</v>
      </c>
      <c r="C2796" s="229" t="s">
        <v>21</v>
      </c>
      <c r="D2796" s="229" t="s">
        <v>2499</v>
      </c>
      <c r="E2796" s="235" t="s">
        <v>1208</v>
      </c>
      <c r="F2796" s="235"/>
      <c r="G2796" s="229" t="s">
        <v>1397</v>
      </c>
      <c r="H2796" s="236">
        <v>8.3000000000000001E-3</v>
      </c>
      <c r="I2796" s="237">
        <v>211.38</v>
      </c>
      <c r="J2796" s="249">
        <v>1.75</v>
      </c>
    </row>
    <row r="2797" spans="1:10" ht="38.25" x14ac:dyDescent="0.2">
      <c r="A2797" s="248" t="s">
        <v>911</v>
      </c>
      <c r="B2797" s="229" t="s">
        <v>2500</v>
      </c>
      <c r="C2797" s="229" t="s">
        <v>21</v>
      </c>
      <c r="D2797" s="229" t="s">
        <v>2501</v>
      </c>
      <c r="E2797" s="235" t="s">
        <v>1208</v>
      </c>
      <c r="F2797" s="235"/>
      <c r="G2797" s="229" t="s">
        <v>1400</v>
      </c>
      <c r="H2797" s="236">
        <v>1.0500000000000001E-2</v>
      </c>
      <c r="I2797" s="237">
        <v>77.040000000000006</v>
      </c>
      <c r="J2797" s="249">
        <v>0.8</v>
      </c>
    </row>
    <row r="2798" spans="1:10" ht="63.75" x14ac:dyDescent="0.2">
      <c r="A2798" s="248" t="s">
        <v>911</v>
      </c>
      <c r="B2798" s="229" t="s">
        <v>2468</v>
      </c>
      <c r="C2798" s="229" t="s">
        <v>21</v>
      </c>
      <c r="D2798" s="229" t="s">
        <v>2469</v>
      </c>
      <c r="E2798" s="235" t="s">
        <v>1208</v>
      </c>
      <c r="F2798" s="235"/>
      <c r="G2798" s="229" t="s">
        <v>1397</v>
      </c>
      <c r="H2798" s="236">
        <v>1.9800000000000002E-2</v>
      </c>
      <c r="I2798" s="237">
        <v>260.89</v>
      </c>
      <c r="J2798" s="249">
        <v>5.16</v>
      </c>
    </row>
    <row r="2799" spans="1:10" ht="63.75" x14ac:dyDescent="0.2">
      <c r="A2799" s="248" t="s">
        <v>911</v>
      </c>
      <c r="B2799" s="229" t="s">
        <v>2458</v>
      </c>
      <c r="C2799" s="229" t="s">
        <v>21</v>
      </c>
      <c r="D2799" s="229" t="s">
        <v>2459</v>
      </c>
      <c r="E2799" s="235" t="s">
        <v>1208</v>
      </c>
      <c r="F2799" s="235"/>
      <c r="G2799" s="229" t="s">
        <v>1400</v>
      </c>
      <c r="H2799" s="236">
        <v>1.38E-2</v>
      </c>
      <c r="I2799" s="237">
        <v>56.41</v>
      </c>
      <c r="J2799" s="249">
        <v>0.77</v>
      </c>
    </row>
    <row r="2800" spans="1:10" ht="25.5" x14ac:dyDescent="0.2">
      <c r="A2800" s="252"/>
      <c r="B2800" s="253"/>
      <c r="C2800" s="253"/>
      <c r="D2800" s="253"/>
      <c r="E2800" s="253" t="s">
        <v>926</v>
      </c>
      <c r="F2800" s="254">
        <v>0.39476704154234565</v>
      </c>
      <c r="G2800" s="253" t="s">
        <v>927</v>
      </c>
      <c r="H2800" s="254">
        <v>0.47</v>
      </c>
      <c r="I2800" s="253" t="s">
        <v>928</v>
      </c>
      <c r="J2800" s="255">
        <v>0.86</v>
      </c>
    </row>
    <row r="2801" spans="1:10" ht="26.25" thickBot="1" x14ac:dyDescent="0.25">
      <c r="A2801" s="252"/>
      <c r="B2801" s="253"/>
      <c r="C2801" s="253"/>
      <c r="D2801" s="253"/>
      <c r="E2801" s="253" t="s">
        <v>929</v>
      </c>
      <c r="F2801" s="254">
        <v>1.94</v>
      </c>
      <c r="G2801" s="253"/>
      <c r="H2801" s="256" t="s">
        <v>930</v>
      </c>
      <c r="I2801" s="256"/>
      <c r="J2801" s="255">
        <v>10.42</v>
      </c>
    </row>
    <row r="2802" spans="1:10" ht="15" thickTop="1" x14ac:dyDescent="0.2">
      <c r="A2802" s="257"/>
      <c r="B2802" s="241"/>
      <c r="C2802" s="241"/>
      <c r="D2802" s="241"/>
      <c r="E2802" s="241"/>
      <c r="F2802" s="241"/>
      <c r="G2802" s="241"/>
      <c r="H2802" s="241"/>
      <c r="I2802" s="241"/>
      <c r="J2802" s="258"/>
    </row>
    <row r="2803" spans="1:10" ht="30" x14ac:dyDescent="0.2">
      <c r="A2803" s="259"/>
      <c r="B2803" s="227" t="s">
        <v>786</v>
      </c>
      <c r="C2803" s="227" t="s">
        <v>787</v>
      </c>
      <c r="D2803" s="227" t="s">
        <v>788</v>
      </c>
      <c r="E2803" s="231" t="s">
        <v>789</v>
      </c>
      <c r="F2803" s="231"/>
      <c r="G2803" s="227" t="s">
        <v>790</v>
      </c>
      <c r="H2803" s="227" t="s">
        <v>791</v>
      </c>
      <c r="I2803" s="227" t="s">
        <v>792</v>
      </c>
      <c r="J2803" s="260" t="s">
        <v>793</v>
      </c>
    </row>
    <row r="2804" spans="1:10" ht="63.75" x14ac:dyDescent="0.2">
      <c r="A2804" s="261" t="s">
        <v>909</v>
      </c>
      <c r="B2804" s="228" t="s">
        <v>1804</v>
      </c>
      <c r="C2804" s="228" t="s">
        <v>21</v>
      </c>
      <c r="D2804" s="228" t="s">
        <v>1805</v>
      </c>
      <c r="E2804" s="232" t="s">
        <v>1806</v>
      </c>
      <c r="F2804" s="232"/>
      <c r="G2804" s="228" t="s">
        <v>102</v>
      </c>
      <c r="H2804" s="233">
        <v>1</v>
      </c>
      <c r="I2804" s="234">
        <v>8.6</v>
      </c>
      <c r="J2804" s="262">
        <v>8.6</v>
      </c>
    </row>
    <row r="2805" spans="1:10" ht="38.25" x14ac:dyDescent="0.2">
      <c r="A2805" s="248" t="s">
        <v>911</v>
      </c>
      <c r="B2805" s="229" t="s">
        <v>2498</v>
      </c>
      <c r="C2805" s="229" t="s">
        <v>21</v>
      </c>
      <c r="D2805" s="229" t="s">
        <v>2499</v>
      </c>
      <c r="E2805" s="235" t="s">
        <v>1208</v>
      </c>
      <c r="F2805" s="235"/>
      <c r="G2805" s="229" t="s">
        <v>1397</v>
      </c>
      <c r="H2805" s="236">
        <v>8.3000000000000001E-3</v>
      </c>
      <c r="I2805" s="237">
        <v>211.38</v>
      </c>
      <c r="J2805" s="249">
        <v>1.75</v>
      </c>
    </row>
    <row r="2806" spans="1:10" ht="38.25" x14ac:dyDescent="0.2">
      <c r="A2806" s="248" t="s">
        <v>911</v>
      </c>
      <c r="B2806" s="229" t="s">
        <v>2500</v>
      </c>
      <c r="C2806" s="229" t="s">
        <v>21</v>
      </c>
      <c r="D2806" s="229" t="s">
        <v>2501</v>
      </c>
      <c r="E2806" s="235" t="s">
        <v>1208</v>
      </c>
      <c r="F2806" s="235"/>
      <c r="G2806" s="229" t="s">
        <v>1400</v>
      </c>
      <c r="H2806" s="236">
        <v>1.5100000000000001E-2</v>
      </c>
      <c r="I2806" s="237">
        <v>77.040000000000006</v>
      </c>
      <c r="J2806" s="249">
        <v>1.1599999999999999</v>
      </c>
    </row>
    <row r="2807" spans="1:10" ht="63.75" x14ac:dyDescent="0.2">
      <c r="A2807" s="248" t="s">
        <v>911</v>
      </c>
      <c r="B2807" s="229" t="s">
        <v>2488</v>
      </c>
      <c r="C2807" s="229" t="s">
        <v>21</v>
      </c>
      <c r="D2807" s="229" t="s">
        <v>2489</v>
      </c>
      <c r="E2807" s="235" t="s">
        <v>1208</v>
      </c>
      <c r="F2807" s="235"/>
      <c r="G2807" s="229" t="s">
        <v>1397</v>
      </c>
      <c r="H2807" s="236">
        <v>2.6700000000000002E-2</v>
      </c>
      <c r="I2807" s="237">
        <v>176.28</v>
      </c>
      <c r="J2807" s="249">
        <v>4.7</v>
      </c>
    </row>
    <row r="2808" spans="1:10" ht="63.75" x14ac:dyDescent="0.2">
      <c r="A2808" s="248" t="s">
        <v>911</v>
      </c>
      <c r="B2808" s="229" t="s">
        <v>2480</v>
      </c>
      <c r="C2808" s="229" t="s">
        <v>21</v>
      </c>
      <c r="D2808" s="229" t="s">
        <v>2481</v>
      </c>
      <c r="E2808" s="235" t="s">
        <v>1208</v>
      </c>
      <c r="F2808" s="235"/>
      <c r="G2808" s="229" t="s">
        <v>1400</v>
      </c>
      <c r="H2808" s="236">
        <v>2.0299999999999999E-2</v>
      </c>
      <c r="I2808" s="237">
        <v>49.15</v>
      </c>
      <c r="J2808" s="249">
        <v>0.99</v>
      </c>
    </row>
    <row r="2809" spans="1:10" ht="25.5" x14ac:dyDescent="0.2">
      <c r="A2809" s="252"/>
      <c r="B2809" s="253"/>
      <c r="C2809" s="253"/>
      <c r="D2809" s="253"/>
      <c r="E2809" s="253" t="s">
        <v>926</v>
      </c>
      <c r="F2809" s="254">
        <v>0.53247647463851278</v>
      </c>
      <c r="G2809" s="253" t="s">
        <v>927</v>
      </c>
      <c r="H2809" s="254">
        <v>0.63</v>
      </c>
      <c r="I2809" s="253" t="s">
        <v>928</v>
      </c>
      <c r="J2809" s="255">
        <v>1.1599999999999999</v>
      </c>
    </row>
    <row r="2810" spans="1:10" ht="26.25" thickBot="1" x14ac:dyDescent="0.25">
      <c r="A2810" s="252"/>
      <c r="B2810" s="253"/>
      <c r="C2810" s="253"/>
      <c r="D2810" s="253"/>
      <c r="E2810" s="253" t="s">
        <v>929</v>
      </c>
      <c r="F2810" s="254">
        <v>1.96</v>
      </c>
      <c r="G2810" s="253"/>
      <c r="H2810" s="256" t="s">
        <v>930</v>
      </c>
      <c r="I2810" s="256"/>
      <c r="J2810" s="255">
        <v>10.56</v>
      </c>
    </row>
    <row r="2811" spans="1:10" ht="15" thickTop="1" x14ac:dyDescent="0.2">
      <c r="A2811" s="257"/>
      <c r="B2811" s="241"/>
      <c r="C2811" s="241"/>
      <c r="D2811" s="241"/>
      <c r="E2811" s="241"/>
      <c r="F2811" s="241"/>
      <c r="G2811" s="241"/>
      <c r="H2811" s="241"/>
      <c r="I2811" s="241"/>
      <c r="J2811" s="258"/>
    </row>
    <row r="2812" spans="1:10" ht="30" x14ac:dyDescent="0.2">
      <c r="A2812" s="259"/>
      <c r="B2812" s="227" t="s">
        <v>786</v>
      </c>
      <c r="C2812" s="227" t="s">
        <v>787</v>
      </c>
      <c r="D2812" s="227" t="s">
        <v>788</v>
      </c>
      <c r="E2812" s="231" t="s">
        <v>789</v>
      </c>
      <c r="F2812" s="231"/>
      <c r="G2812" s="227" t="s">
        <v>790</v>
      </c>
      <c r="H2812" s="227" t="s">
        <v>791</v>
      </c>
      <c r="I2812" s="227" t="s">
        <v>792</v>
      </c>
      <c r="J2812" s="260" t="s">
        <v>793</v>
      </c>
    </row>
    <row r="2813" spans="1:10" ht="25.5" x14ac:dyDescent="0.2">
      <c r="A2813" s="261" t="s">
        <v>909</v>
      </c>
      <c r="B2813" s="228" t="s">
        <v>912</v>
      </c>
      <c r="C2813" s="228" t="s">
        <v>4</v>
      </c>
      <c r="D2813" s="228" t="s">
        <v>913</v>
      </c>
      <c r="E2813" s="232" t="s">
        <v>910</v>
      </c>
      <c r="F2813" s="232"/>
      <c r="G2813" s="228" t="s">
        <v>914</v>
      </c>
      <c r="H2813" s="233">
        <v>1</v>
      </c>
      <c r="I2813" s="234">
        <v>22.61</v>
      </c>
      <c r="J2813" s="262">
        <v>22.61</v>
      </c>
    </row>
    <row r="2814" spans="1:10" ht="25.5" x14ac:dyDescent="0.2">
      <c r="A2814" s="248" t="s">
        <v>911</v>
      </c>
      <c r="B2814" s="229" t="s">
        <v>2160</v>
      </c>
      <c r="C2814" s="229" t="s">
        <v>4</v>
      </c>
      <c r="D2814" s="229" t="s">
        <v>2161</v>
      </c>
      <c r="E2814" s="235" t="s">
        <v>910</v>
      </c>
      <c r="F2814" s="235"/>
      <c r="G2814" s="229" t="s">
        <v>2141</v>
      </c>
      <c r="H2814" s="236">
        <v>1</v>
      </c>
      <c r="I2814" s="237">
        <v>0.19</v>
      </c>
      <c r="J2814" s="249">
        <v>0.19</v>
      </c>
    </row>
    <row r="2815" spans="1:10" ht="25.5" x14ac:dyDescent="0.2">
      <c r="A2815" s="250" t="s">
        <v>917</v>
      </c>
      <c r="B2815" s="230" t="s">
        <v>2261</v>
      </c>
      <c r="C2815" s="230" t="s">
        <v>4</v>
      </c>
      <c r="D2815" s="230" t="s">
        <v>2262</v>
      </c>
      <c r="E2815" s="238" t="s">
        <v>1382</v>
      </c>
      <c r="F2815" s="238"/>
      <c r="G2815" s="230" t="s">
        <v>914</v>
      </c>
      <c r="H2815" s="239">
        <v>1</v>
      </c>
      <c r="I2815" s="240">
        <v>0.91</v>
      </c>
      <c r="J2815" s="251">
        <v>0.91</v>
      </c>
    </row>
    <row r="2816" spans="1:10" ht="25.5" x14ac:dyDescent="0.2">
      <c r="A2816" s="250" t="s">
        <v>917</v>
      </c>
      <c r="B2816" s="230" t="s">
        <v>2263</v>
      </c>
      <c r="C2816" s="230" t="s">
        <v>4</v>
      </c>
      <c r="D2816" s="230" t="s">
        <v>2264</v>
      </c>
      <c r="E2816" s="238" t="s">
        <v>2005</v>
      </c>
      <c r="F2816" s="238"/>
      <c r="G2816" s="230" t="s">
        <v>914</v>
      </c>
      <c r="H2816" s="239">
        <v>1</v>
      </c>
      <c r="I2816" s="240">
        <v>0.81</v>
      </c>
      <c r="J2816" s="251">
        <v>0.81</v>
      </c>
    </row>
    <row r="2817" spans="1:10" ht="25.5" x14ac:dyDescent="0.2">
      <c r="A2817" s="250" t="s">
        <v>917</v>
      </c>
      <c r="B2817" s="230" t="s">
        <v>2265</v>
      </c>
      <c r="C2817" s="230" t="s">
        <v>4</v>
      </c>
      <c r="D2817" s="230" t="s">
        <v>2266</v>
      </c>
      <c r="E2817" s="238" t="s">
        <v>2240</v>
      </c>
      <c r="F2817" s="238"/>
      <c r="G2817" s="230" t="s">
        <v>914</v>
      </c>
      <c r="H2817" s="239">
        <v>1</v>
      </c>
      <c r="I2817" s="240">
        <v>0.06</v>
      </c>
      <c r="J2817" s="251">
        <v>0.06</v>
      </c>
    </row>
    <row r="2818" spans="1:10" ht="25.5" x14ac:dyDescent="0.2">
      <c r="A2818" s="250" t="s">
        <v>917</v>
      </c>
      <c r="B2818" s="230" t="s">
        <v>2267</v>
      </c>
      <c r="C2818" s="230" t="s">
        <v>4</v>
      </c>
      <c r="D2818" s="230" t="s">
        <v>2268</v>
      </c>
      <c r="E2818" s="238" t="s">
        <v>2005</v>
      </c>
      <c r="F2818" s="238"/>
      <c r="G2818" s="230" t="s">
        <v>914</v>
      </c>
      <c r="H2818" s="239">
        <v>1</v>
      </c>
      <c r="I2818" s="240">
        <v>2.83</v>
      </c>
      <c r="J2818" s="251">
        <v>2.83</v>
      </c>
    </row>
    <row r="2819" spans="1:10" ht="38.25" x14ac:dyDescent="0.2">
      <c r="A2819" s="250" t="s">
        <v>917</v>
      </c>
      <c r="B2819" s="230" t="s">
        <v>2502</v>
      </c>
      <c r="C2819" s="230" t="s">
        <v>4</v>
      </c>
      <c r="D2819" s="230" t="s">
        <v>2250</v>
      </c>
      <c r="E2819" s="238" t="s">
        <v>1193</v>
      </c>
      <c r="F2819" s="238"/>
      <c r="G2819" s="230" t="s">
        <v>914</v>
      </c>
      <c r="H2819" s="239">
        <v>1</v>
      </c>
      <c r="I2819" s="240">
        <v>0.45</v>
      </c>
      <c r="J2819" s="251">
        <v>0.45</v>
      </c>
    </row>
    <row r="2820" spans="1:10" ht="25.5" x14ac:dyDescent="0.2">
      <c r="A2820" s="250" t="s">
        <v>917</v>
      </c>
      <c r="B2820" s="230" t="s">
        <v>2503</v>
      </c>
      <c r="C2820" s="230" t="s">
        <v>4</v>
      </c>
      <c r="D2820" s="230" t="s">
        <v>2252</v>
      </c>
      <c r="E2820" s="238" t="s">
        <v>1193</v>
      </c>
      <c r="F2820" s="238"/>
      <c r="G2820" s="230" t="s">
        <v>914</v>
      </c>
      <c r="H2820" s="239">
        <v>1</v>
      </c>
      <c r="I2820" s="240">
        <v>1.26</v>
      </c>
      <c r="J2820" s="251">
        <v>1.26</v>
      </c>
    </row>
    <row r="2821" spans="1:10" x14ac:dyDescent="0.2">
      <c r="A2821" s="250" t="s">
        <v>917</v>
      </c>
      <c r="B2821" s="230" t="s">
        <v>2162</v>
      </c>
      <c r="C2821" s="230" t="s">
        <v>4</v>
      </c>
      <c r="D2821" s="230" t="s">
        <v>2163</v>
      </c>
      <c r="E2821" s="238" t="s">
        <v>1186</v>
      </c>
      <c r="F2821" s="238"/>
      <c r="G2821" s="230" t="s">
        <v>914</v>
      </c>
      <c r="H2821" s="239">
        <v>1</v>
      </c>
      <c r="I2821" s="240">
        <v>16.100000000000001</v>
      </c>
      <c r="J2821" s="251">
        <v>16.100000000000001</v>
      </c>
    </row>
    <row r="2822" spans="1:10" ht="25.5" x14ac:dyDescent="0.2">
      <c r="A2822" s="252"/>
      <c r="B2822" s="253"/>
      <c r="C2822" s="253"/>
      <c r="D2822" s="253"/>
      <c r="E2822" s="253" t="s">
        <v>926</v>
      </c>
      <c r="F2822" s="254">
        <v>7.4776221999999999</v>
      </c>
      <c r="G2822" s="253" t="s">
        <v>927</v>
      </c>
      <c r="H2822" s="254">
        <v>8.81</v>
      </c>
      <c r="I2822" s="253" t="s">
        <v>928</v>
      </c>
      <c r="J2822" s="255">
        <v>16.29</v>
      </c>
    </row>
    <row r="2823" spans="1:10" ht="26.25" thickBot="1" x14ac:dyDescent="0.25">
      <c r="A2823" s="252"/>
      <c r="B2823" s="253"/>
      <c r="C2823" s="253"/>
      <c r="D2823" s="253"/>
      <c r="E2823" s="253" t="s">
        <v>929</v>
      </c>
      <c r="F2823" s="254">
        <v>5.17</v>
      </c>
      <c r="G2823" s="253"/>
      <c r="H2823" s="256" t="s">
        <v>930</v>
      </c>
      <c r="I2823" s="256"/>
      <c r="J2823" s="255">
        <v>27.78</v>
      </c>
    </row>
    <row r="2824" spans="1:10" ht="15" thickTop="1" x14ac:dyDescent="0.2">
      <c r="A2824" s="257"/>
      <c r="B2824" s="241"/>
      <c r="C2824" s="241"/>
      <c r="D2824" s="241"/>
      <c r="E2824" s="241"/>
      <c r="F2824" s="241"/>
      <c r="G2824" s="241"/>
      <c r="H2824" s="241"/>
      <c r="I2824" s="241"/>
      <c r="J2824" s="258"/>
    </row>
    <row r="2825" spans="1:10" ht="30" x14ac:dyDescent="0.2">
      <c r="A2825" s="259"/>
      <c r="B2825" s="227" t="s">
        <v>786</v>
      </c>
      <c r="C2825" s="227" t="s">
        <v>787</v>
      </c>
      <c r="D2825" s="227" t="s">
        <v>788</v>
      </c>
      <c r="E2825" s="231" t="s">
        <v>789</v>
      </c>
      <c r="F2825" s="231"/>
      <c r="G2825" s="227" t="s">
        <v>790</v>
      </c>
      <c r="H2825" s="227" t="s">
        <v>791</v>
      </c>
      <c r="I2825" s="227" t="s">
        <v>792</v>
      </c>
      <c r="J2825" s="260" t="s">
        <v>793</v>
      </c>
    </row>
    <row r="2826" spans="1:10" ht="25.5" x14ac:dyDescent="0.2">
      <c r="A2826" s="261" t="s">
        <v>909</v>
      </c>
      <c r="B2826" s="228" t="s">
        <v>1174</v>
      </c>
      <c r="C2826" s="228" t="s">
        <v>21</v>
      </c>
      <c r="D2826" s="228" t="s">
        <v>1175</v>
      </c>
      <c r="E2826" s="232" t="s">
        <v>934</v>
      </c>
      <c r="F2826" s="232"/>
      <c r="G2826" s="228" t="s">
        <v>914</v>
      </c>
      <c r="H2826" s="233">
        <v>1</v>
      </c>
      <c r="I2826" s="234">
        <v>25.16</v>
      </c>
      <c r="J2826" s="262">
        <v>25.16</v>
      </c>
    </row>
    <row r="2827" spans="1:10" ht="38.25" x14ac:dyDescent="0.2">
      <c r="A2827" s="248" t="s">
        <v>911</v>
      </c>
      <c r="B2827" s="229" t="s">
        <v>2504</v>
      </c>
      <c r="C2827" s="229" t="s">
        <v>21</v>
      </c>
      <c r="D2827" s="229" t="s">
        <v>2505</v>
      </c>
      <c r="E2827" s="235" t="s">
        <v>934</v>
      </c>
      <c r="F2827" s="235"/>
      <c r="G2827" s="229" t="s">
        <v>914</v>
      </c>
      <c r="H2827" s="236">
        <v>1</v>
      </c>
      <c r="I2827" s="237">
        <v>0.27</v>
      </c>
      <c r="J2827" s="249">
        <v>0.27</v>
      </c>
    </row>
    <row r="2828" spans="1:10" x14ac:dyDescent="0.2">
      <c r="A2828" s="250" t="s">
        <v>917</v>
      </c>
      <c r="B2828" s="230" t="s">
        <v>2506</v>
      </c>
      <c r="C2828" s="230" t="s">
        <v>21</v>
      </c>
      <c r="D2828" s="230" t="s">
        <v>2507</v>
      </c>
      <c r="E2828" s="238" t="s">
        <v>1186</v>
      </c>
      <c r="F2828" s="238"/>
      <c r="G2828" s="230" t="s">
        <v>914</v>
      </c>
      <c r="H2828" s="239">
        <v>1</v>
      </c>
      <c r="I2828" s="240">
        <v>17.66</v>
      </c>
      <c r="J2828" s="251">
        <v>17.66</v>
      </c>
    </row>
    <row r="2829" spans="1:10" ht="25.5" x14ac:dyDescent="0.2">
      <c r="A2829" s="250" t="s">
        <v>917</v>
      </c>
      <c r="B2829" s="230" t="s">
        <v>2232</v>
      </c>
      <c r="C2829" s="230" t="s">
        <v>21</v>
      </c>
      <c r="D2829" s="230" t="s">
        <v>2233</v>
      </c>
      <c r="E2829" s="238" t="s">
        <v>2005</v>
      </c>
      <c r="F2829" s="238"/>
      <c r="G2829" s="230" t="s">
        <v>914</v>
      </c>
      <c r="H2829" s="239">
        <v>1</v>
      </c>
      <c r="I2829" s="240">
        <v>3.18</v>
      </c>
      <c r="J2829" s="251">
        <v>3.18</v>
      </c>
    </row>
    <row r="2830" spans="1:10" ht="25.5" x14ac:dyDescent="0.2">
      <c r="A2830" s="250" t="s">
        <v>917</v>
      </c>
      <c r="B2830" s="230" t="s">
        <v>2234</v>
      </c>
      <c r="C2830" s="230" t="s">
        <v>21</v>
      </c>
      <c r="D2830" s="230" t="s">
        <v>2235</v>
      </c>
      <c r="E2830" s="238" t="s">
        <v>1382</v>
      </c>
      <c r="F2830" s="238"/>
      <c r="G2830" s="230" t="s">
        <v>914</v>
      </c>
      <c r="H2830" s="239">
        <v>1</v>
      </c>
      <c r="I2830" s="240">
        <v>1.02</v>
      </c>
      <c r="J2830" s="251">
        <v>1.02</v>
      </c>
    </row>
    <row r="2831" spans="1:10" ht="25.5" x14ac:dyDescent="0.2">
      <c r="A2831" s="250" t="s">
        <v>917</v>
      </c>
      <c r="B2831" s="230" t="s">
        <v>2236</v>
      </c>
      <c r="C2831" s="230" t="s">
        <v>21</v>
      </c>
      <c r="D2831" s="230" t="s">
        <v>2237</v>
      </c>
      <c r="E2831" s="238" t="s">
        <v>2005</v>
      </c>
      <c r="F2831" s="238"/>
      <c r="G2831" s="230" t="s">
        <v>914</v>
      </c>
      <c r="H2831" s="239">
        <v>1</v>
      </c>
      <c r="I2831" s="240">
        <v>1.1399999999999999</v>
      </c>
      <c r="J2831" s="251">
        <v>1.1399999999999999</v>
      </c>
    </row>
    <row r="2832" spans="1:10" ht="25.5" x14ac:dyDescent="0.2">
      <c r="A2832" s="250" t="s">
        <v>917</v>
      </c>
      <c r="B2832" s="230" t="s">
        <v>2238</v>
      </c>
      <c r="C2832" s="230" t="s">
        <v>21</v>
      </c>
      <c r="D2832" s="230" t="s">
        <v>2239</v>
      </c>
      <c r="E2832" s="238" t="s">
        <v>2240</v>
      </c>
      <c r="F2832" s="238"/>
      <c r="G2832" s="230" t="s">
        <v>914</v>
      </c>
      <c r="H2832" s="239">
        <v>1</v>
      </c>
      <c r="I2832" s="240">
        <v>0.06</v>
      </c>
      <c r="J2832" s="251">
        <v>0.06</v>
      </c>
    </row>
    <row r="2833" spans="1:10" ht="38.25" x14ac:dyDescent="0.2">
      <c r="A2833" s="250" t="s">
        <v>917</v>
      </c>
      <c r="B2833" s="230" t="s">
        <v>2249</v>
      </c>
      <c r="C2833" s="230" t="s">
        <v>21</v>
      </c>
      <c r="D2833" s="230" t="s">
        <v>2250</v>
      </c>
      <c r="E2833" s="238" t="s">
        <v>1193</v>
      </c>
      <c r="F2833" s="238"/>
      <c r="G2833" s="230" t="s">
        <v>914</v>
      </c>
      <c r="H2833" s="239">
        <v>1</v>
      </c>
      <c r="I2833" s="240">
        <v>0.49</v>
      </c>
      <c r="J2833" s="251">
        <v>0.49</v>
      </c>
    </row>
    <row r="2834" spans="1:10" ht="25.5" x14ac:dyDescent="0.2">
      <c r="A2834" s="250" t="s">
        <v>917</v>
      </c>
      <c r="B2834" s="230" t="s">
        <v>2251</v>
      </c>
      <c r="C2834" s="230" t="s">
        <v>21</v>
      </c>
      <c r="D2834" s="230" t="s">
        <v>2252</v>
      </c>
      <c r="E2834" s="238" t="s">
        <v>1193</v>
      </c>
      <c r="F2834" s="238"/>
      <c r="G2834" s="230" t="s">
        <v>914</v>
      </c>
      <c r="H2834" s="239">
        <v>1</v>
      </c>
      <c r="I2834" s="240">
        <v>1.34</v>
      </c>
      <c r="J2834" s="251">
        <v>1.34</v>
      </c>
    </row>
    <row r="2835" spans="1:10" ht="25.5" x14ac:dyDescent="0.2">
      <c r="A2835" s="252"/>
      <c r="B2835" s="253"/>
      <c r="C2835" s="253"/>
      <c r="D2835" s="253"/>
      <c r="E2835" s="253" t="s">
        <v>926</v>
      </c>
      <c r="F2835" s="254">
        <v>8.2304338000000001</v>
      </c>
      <c r="G2835" s="253" t="s">
        <v>927</v>
      </c>
      <c r="H2835" s="254">
        <v>9.6999999999999993</v>
      </c>
      <c r="I2835" s="253" t="s">
        <v>928</v>
      </c>
      <c r="J2835" s="255">
        <v>17.93</v>
      </c>
    </row>
    <row r="2836" spans="1:10" ht="26.25" thickBot="1" x14ac:dyDescent="0.25">
      <c r="A2836" s="252"/>
      <c r="B2836" s="253"/>
      <c r="C2836" s="253"/>
      <c r="D2836" s="253"/>
      <c r="E2836" s="253" t="s">
        <v>929</v>
      </c>
      <c r="F2836" s="254">
        <v>5.75</v>
      </c>
      <c r="G2836" s="253"/>
      <c r="H2836" s="256" t="s">
        <v>930</v>
      </c>
      <c r="I2836" s="256"/>
      <c r="J2836" s="255">
        <v>30.91</v>
      </c>
    </row>
    <row r="2837" spans="1:10" ht="15" thickTop="1" x14ac:dyDescent="0.2">
      <c r="A2837" s="257"/>
      <c r="B2837" s="241"/>
      <c r="C2837" s="241"/>
      <c r="D2837" s="241"/>
      <c r="E2837" s="241"/>
      <c r="F2837" s="241"/>
      <c r="G2837" s="241"/>
      <c r="H2837" s="241"/>
      <c r="I2837" s="241"/>
      <c r="J2837" s="258"/>
    </row>
    <row r="2838" spans="1:10" ht="30" x14ac:dyDescent="0.2">
      <c r="A2838" s="259"/>
      <c r="B2838" s="227" t="s">
        <v>786</v>
      </c>
      <c r="C2838" s="227" t="s">
        <v>787</v>
      </c>
      <c r="D2838" s="227" t="s">
        <v>788</v>
      </c>
      <c r="E2838" s="231" t="s">
        <v>789</v>
      </c>
      <c r="F2838" s="231"/>
      <c r="G2838" s="227" t="s">
        <v>790</v>
      </c>
      <c r="H2838" s="227" t="s">
        <v>791</v>
      </c>
      <c r="I2838" s="227" t="s">
        <v>792</v>
      </c>
      <c r="J2838" s="260" t="s">
        <v>793</v>
      </c>
    </row>
    <row r="2839" spans="1:10" ht="25.5" x14ac:dyDescent="0.2">
      <c r="A2839" s="261" t="s">
        <v>909</v>
      </c>
      <c r="B2839" s="228" t="s">
        <v>1292</v>
      </c>
      <c r="C2839" s="228" t="s">
        <v>21</v>
      </c>
      <c r="D2839" s="228" t="s">
        <v>1293</v>
      </c>
      <c r="E2839" s="232" t="s">
        <v>934</v>
      </c>
      <c r="F2839" s="232"/>
      <c r="G2839" s="228" t="s">
        <v>914</v>
      </c>
      <c r="H2839" s="233">
        <v>1</v>
      </c>
      <c r="I2839" s="234">
        <v>26.23</v>
      </c>
      <c r="J2839" s="262">
        <v>26.23</v>
      </c>
    </row>
    <row r="2840" spans="1:10" ht="25.5" x14ac:dyDescent="0.2">
      <c r="A2840" s="248" t="s">
        <v>911</v>
      </c>
      <c r="B2840" s="229" t="s">
        <v>2508</v>
      </c>
      <c r="C2840" s="229" t="s">
        <v>21</v>
      </c>
      <c r="D2840" s="229" t="s">
        <v>2509</v>
      </c>
      <c r="E2840" s="235" t="s">
        <v>934</v>
      </c>
      <c r="F2840" s="235"/>
      <c r="G2840" s="229" t="s">
        <v>914</v>
      </c>
      <c r="H2840" s="236">
        <v>1</v>
      </c>
      <c r="I2840" s="237">
        <v>0.22</v>
      </c>
      <c r="J2840" s="249">
        <v>0.22</v>
      </c>
    </row>
    <row r="2841" spans="1:10" x14ac:dyDescent="0.2">
      <c r="A2841" s="250" t="s">
        <v>917</v>
      </c>
      <c r="B2841" s="230" t="s">
        <v>1967</v>
      </c>
      <c r="C2841" s="230" t="s">
        <v>21</v>
      </c>
      <c r="D2841" s="230" t="s">
        <v>1968</v>
      </c>
      <c r="E2841" s="238" t="s">
        <v>1186</v>
      </c>
      <c r="F2841" s="238"/>
      <c r="G2841" s="230" t="s">
        <v>914</v>
      </c>
      <c r="H2841" s="239">
        <v>1</v>
      </c>
      <c r="I2841" s="240">
        <v>18.78</v>
      </c>
      <c r="J2841" s="251">
        <v>18.78</v>
      </c>
    </row>
    <row r="2842" spans="1:10" ht="25.5" x14ac:dyDescent="0.2">
      <c r="A2842" s="250" t="s">
        <v>917</v>
      </c>
      <c r="B2842" s="230" t="s">
        <v>2232</v>
      </c>
      <c r="C2842" s="230" t="s">
        <v>21</v>
      </c>
      <c r="D2842" s="230" t="s">
        <v>2233</v>
      </c>
      <c r="E2842" s="238" t="s">
        <v>2005</v>
      </c>
      <c r="F2842" s="238"/>
      <c r="G2842" s="230" t="s">
        <v>914</v>
      </c>
      <c r="H2842" s="239">
        <v>1</v>
      </c>
      <c r="I2842" s="240">
        <v>3.18</v>
      </c>
      <c r="J2842" s="251">
        <v>3.18</v>
      </c>
    </row>
    <row r="2843" spans="1:10" ht="25.5" x14ac:dyDescent="0.2">
      <c r="A2843" s="250" t="s">
        <v>917</v>
      </c>
      <c r="B2843" s="230" t="s">
        <v>2234</v>
      </c>
      <c r="C2843" s="230" t="s">
        <v>21</v>
      </c>
      <c r="D2843" s="230" t="s">
        <v>2235</v>
      </c>
      <c r="E2843" s="238" t="s">
        <v>1382</v>
      </c>
      <c r="F2843" s="238"/>
      <c r="G2843" s="230" t="s">
        <v>914</v>
      </c>
      <c r="H2843" s="239">
        <v>1</v>
      </c>
      <c r="I2843" s="240">
        <v>1.02</v>
      </c>
      <c r="J2843" s="251">
        <v>1.02</v>
      </c>
    </row>
    <row r="2844" spans="1:10" ht="25.5" x14ac:dyDescent="0.2">
      <c r="A2844" s="250" t="s">
        <v>917</v>
      </c>
      <c r="B2844" s="230" t="s">
        <v>2236</v>
      </c>
      <c r="C2844" s="230" t="s">
        <v>21</v>
      </c>
      <c r="D2844" s="230" t="s">
        <v>2237</v>
      </c>
      <c r="E2844" s="238" t="s">
        <v>2005</v>
      </c>
      <c r="F2844" s="238"/>
      <c r="G2844" s="230" t="s">
        <v>914</v>
      </c>
      <c r="H2844" s="239">
        <v>1</v>
      </c>
      <c r="I2844" s="240">
        <v>1.1399999999999999</v>
      </c>
      <c r="J2844" s="251">
        <v>1.1399999999999999</v>
      </c>
    </row>
    <row r="2845" spans="1:10" ht="25.5" x14ac:dyDescent="0.2">
      <c r="A2845" s="250" t="s">
        <v>917</v>
      </c>
      <c r="B2845" s="230" t="s">
        <v>2238</v>
      </c>
      <c r="C2845" s="230" t="s">
        <v>21</v>
      </c>
      <c r="D2845" s="230" t="s">
        <v>2239</v>
      </c>
      <c r="E2845" s="238" t="s">
        <v>2240</v>
      </c>
      <c r="F2845" s="238"/>
      <c r="G2845" s="230" t="s">
        <v>914</v>
      </c>
      <c r="H2845" s="239">
        <v>1</v>
      </c>
      <c r="I2845" s="240">
        <v>0.06</v>
      </c>
      <c r="J2845" s="251">
        <v>0.06</v>
      </c>
    </row>
    <row r="2846" spans="1:10" ht="38.25" x14ac:dyDescent="0.2">
      <c r="A2846" s="250" t="s">
        <v>917</v>
      </c>
      <c r="B2846" s="230" t="s">
        <v>2249</v>
      </c>
      <c r="C2846" s="230" t="s">
        <v>21</v>
      </c>
      <c r="D2846" s="230" t="s">
        <v>2250</v>
      </c>
      <c r="E2846" s="238" t="s">
        <v>1193</v>
      </c>
      <c r="F2846" s="238"/>
      <c r="G2846" s="230" t="s">
        <v>914</v>
      </c>
      <c r="H2846" s="239">
        <v>1</v>
      </c>
      <c r="I2846" s="240">
        <v>0.49</v>
      </c>
      <c r="J2846" s="251">
        <v>0.49</v>
      </c>
    </row>
    <row r="2847" spans="1:10" ht="25.5" x14ac:dyDescent="0.2">
      <c r="A2847" s="250" t="s">
        <v>917</v>
      </c>
      <c r="B2847" s="230" t="s">
        <v>2251</v>
      </c>
      <c r="C2847" s="230" t="s">
        <v>21</v>
      </c>
      <c r="D2847" s="230" t="s">
        <v>2252</v>
      </c>
      <c r="E2847" s="238" t="s">
        <v>1193</v>
      </c>
      <c r="F2847" s="238"/>
      <c r="G2847" s="230" t="s">
        <v>914</v>
      </c>
      <c r="H2847" s="239">
        <v>1</v>
      </c>
      <c r="I2847" s="240">
        <v>1.34</v>
      </c>
      <c r="J2847" s="251">
        <v>1.34</v>
      </c>
    </row>
    <row r="2848" spans="1:10" ht="25.5" x14ac:dyDescent="0.2">
      <c r="A2848" s="252"/>
      <c r="B2848" s="253"/>
      <c r="C2848" s="253"/>
      <c r="D2848" s="253"/>
      <c r="E2848" s="253" t="s">
        <v>926</v>
      </c>
      <c r="F2848" s="254">
        <v>8.7215974000000003</v>
      </c>
      <c r="G2848" s="253" t="s">
        <v>927</v>
      </c>
      <c r="H2848" s="254">
        <v>10.28</v>
      </c>
      <c r="I2848" s="253" t="s">
        <v>928</v>
      </c>
      <c r="J2848" s="255">
        <v>19</v>
      </c>
    </row>
    <row r="2849" spans="1:10" ht="26.25" thickBot="1" x14ac:dyDescent="0.25">
      <c r="A2849" s="252"/>
      <c r="B2849" s="253"/>
      <c r="C2849" s="253"/>
      <c r="D2849" s="253"/>
      <c r="E2849" s="253" t="s">
        <v>929</v>
      </c>
      <c r="F2849" s="254">
        <v>6</v>
      </c>
      <c r="G2849" s="253"/>
      <c r="H2849" s="256" t="s">
        <v>930</v>
      </c>
      <c r="I2849" s="256"/>
      <c r="J2849" s="255">
        <v>32.229999999999997</v>
      </c>
    </row>
    <row r="2850" spans="1:10" ht="15" thickTop="1" x14ac:dyDescent="0.2">
      <c r="A2850" s="257"/>
      <c r="B2850" s="241"/>
      <c r="C2850" s="241"/>
      <c r="D2850" s="241"/>
      <c r="E2850" s="241"/>
      <c r="F2850" s="241"/>
      <c r="G2850" s="241"/>
      <c r="H2850" s="241"/>
      <c r="I2850" s="241"/>
      <c r="J2850" s="258"/>
    </row>
    <row r="2851" spans="1:10" ht="30" x14ac:dyDescent="0.2">
      <c r="A2851" s="259"/>
      <c r="B2851" s="227" t="s">
        <v>786</v>
      </c>
      <c r="C2851" s="227" t="s">
        <v>787</v>
      </c>
      <c r="D2851" s="227" t="s">
        <v>788</v>
      </c>
      <c r="E2851" s="231" t="s">
        <v>789</v>
      </c>
      <c r="F2851" s="231"/>
      <c r="G2851" s="227" t="s">
        <v>790</v>
      </c>
      <c r="H2851" s="227" t="s">
        <v>791</v>
      </c>
      <c r="I2851" s="227" t="s">
        <v>792</v>
      </c>
      <c r="J2851" s="260" t="s">
        <v>793</v>
      </c>
    </row>
    <row r="2852" spans="1:10" ht="63.75" x14ac:dyDescent="0.2">
      <c r="A2852" s="261" t="s">
        <v>909</v>
      </c>
      <c r="B2852" s="228" t="s">
        <v>1060</v>
      </c>
      <c r="C2852" s="228" t="s">
        <v>21</v>
      </c>
      <c r="D2852" s="228" t="s">
        <v>1061</v>
      </c>
      <c r="E2852" s="232" t="s">
        <v>1055</v>
      </c>
      <c r="F2852" s="232"/>
      <c r="G2852" s="228" t="s">
        <v>6</v>
      </c>
      <c r="H2852" s="233">
        <v>1</v>
      </c>
      <c r="I2852" s="234">
        <v>11.07</v>
      </c>
      <c r="J2852" s="262">
        <v>11.07</v>
      </c>
    </row>
    <row r="2853" spans="1:10" ht="38.25" x14ac:dyDescent="0.2">
      <c r="A2853" s="248" t="s">
        <v>911</v>
      </c>
      <c r="B2853" s="229" t="s">
        <v>2307</v>
      </c>
      <c r="C2853" s="229" t="s">
        <v>21</v>
      </c>
      <c r="D2853" s="229" t="s">
        <v>2308</v>
      </c>
      <c r="E2853" s="235" t="s">
        <v>934</v>
      </c>
      <c r="F2853" s="235"/>
      <c r="G2853" s="229" t="s">
        <v>102</v>
      </c>
      <c r="H2853" s="236">
        <v>1.5E-3</v>
      </c>
      <c r="I2853" s="237">
        <v>4984.43</v>
      </c>
      <c r="J2853" s="249">
        <v>7.47</v>
      </c>
    </row>
    <row r="2854" spans="1:10" ht="25.5" x14ac:dyDescent="0.2">
      <c r="A2854" s="248" t="s">
        <v>911</v>
      </c>
      <c r="B2854" s="229" t="s">
        <v>937</v>
      </c>
      <c r="C2854" s="229" t="s">
        <v>21</v>
      </c>
      <c r="D2854" s="229" t="s">
        <v>938</v>
      </c>
      <c r="E2854" s="235" t="s">
        <v>934</v>
      </c>
      <c r="F2854" s="235"/>
      <c r="G2854" s="229" t="s">
        <v>914</v>
      </c>
      <c r="H2854" s="236">
        <v>0.1074</v>
      </c>
      <c r="I2854" s="237">
        <v>26.6</v>
      </c>
      <c r="J2854" s="249">
        <v>2.85</v>
      </c>
    </row>
    <row r="2855" spans="1:10" ht="25.5" x14ac:dyDescent="0.2">
      <c r="A2855" s="248" t="s">
        <v>911</v>
      </c>
      <c r="B2855" s="229" t="s">
        <v>939</v>
      </c>
      <c r="C2855" s="229" t="s">
        <v>21</v>
      </c>
      <c r="D2855" s="229" t="s">
        <v>916</v>
      </c>
      <c r="E2855" s="235" t="s">
        <v>934</v>
      </c>
      <c r="F2855" s="235"/>
      <c r="G2855" s="229" t="s">
        <v>914</v>
      </c>
      <c r="H2855" s="236">
        <v>3.5799999999999998E-2</v>
      </c>
      <c r="I2855" s="237">
        <v>21.14</v>
      </c>
      <c r="J2855" s="249">
        <v>0.75</v>
      </c>
    </row>
    <row r="2856" spans="1:10" ht="25.5" x14ac:dyDescent="0.2">
      <c r="A2856" s="252"/>
      <c r="B2856" s="253"/>
      <c r="C2856" s="253"/>
      <c r="D2856" s="253"/>
      <c r="E2856" s="253" t="s">
        <v>926</v>
      </c>
      <c r="F2856" s="254">
        <v>1.2164333256828093</v>
      </c>
      <c r="G2856" s="253" t="s">
        <v>927</v>
      </c>
      <c r="H2856" s="254">
        <v>1.43</v>
      </c>
      <c r="I2856" s="253" t="s">
        <v>928</v>
      </c>
      <c r="J2856" s="255">
        <v>2.65</v>
      </c>
    </row>
    <row r="2857" spans="1:10" ht="26.25" thickBot="1" x14ac:dyDescent="0.25">
      <c r="A2857" s="252"/>
      <c r="B2857" s="253"/>
      <c r="C2857" s="253"/>
      <c r="D2857" s="253"/>
      <c r="E2857" s="253" t="s">
        <v>929</v>
      </c>
      <c r="F2857" s="254">
        <v>2.5299999999999998</v>
      </c>
      <c r="G2857" s="253"/>
      <c r="H2857" s="256" t="s">
        <v>930</v>
      </c>
      <c r="I2857" s="256"/>
      <c r="J2857" s="255">
        <v>13.6</v>
      </c>
    </row>
    <row r="2858" spans="1:10" ht="15" thickTop="1" x14ac:dyDescent="0.2">
      <c r="A2858" s="257"/>
      <c r="B2858" s="241"/>
      <c r="C2858" s="241"/>
      <c r="D2858" s="241"/>
      <c r="E2858" s="241"/>
      <c r="F2858" s="241"/>
      <c r="G2858" s="241"/>
      <c r="H2858" s="241"/>
      <c r="I2858" s="241"/>
      <c r="J2858" s="258"/>
    </row>
    <row r="2859" spans="1:10" ht="30" x14ac:dyDescent="0.2">
      <c r="A2859" s="259"/>
      <c r="B2859" s="227" t="s">
        <v>786</v>
      </c>
      <c r="C2859" s="227" t="s">
        <v>787</v>
      </c>
      <c r="D2859" s="227" t="s">
        <v>788</v>
      </c>
      <c r="E2859" s="231" t="s">
        <v>789</v>
      </c>
      <c r="F2859" s="231"/>
      <c r="G2859" s="227" t="s">
        <v>790</v>
      </c>
      <c r="H2859" s="227" t="s">
        <v>791</v>
      </c>
      <c r="I2859" s="227" t="s">
        <v>792</v>
      </c>
      <c r="J2859" s="260" t="s">
        <v>793</v>
      </c>
    </row>
    <row r="2860" spans="1:10" ht="51" x14ac:dyDescent="0.2">
      <c r="A2860" s="261" t="s">
        <v>909</v>
      </c>
      <c r="B2860" s="228" t="s">
        <v>1058</v>
      </c>
      <c r="C2860" s="228" t="s">
        <v>21</v>
      </c>
      <c r="D2860" s="228" t="s">
        <v>1059</v>
      </c>
      <c r="E2860" s="232" t="s">
        <v>1055</v>
      </c>
      <c r="F2860" s="232"/>
      <c r="G2860" s="228" t="s">
        <v>6</v>
      </c>
      <c r="H2860" s="233">
        <v>1</v>
      </c>
      <c r="I2860" s="234">
        <v>8.8000000000000007</v>
      </c>
      <c r="J2860" s="262">
        <v>8.8000000000000007</v>
      </c>
    </row>
    <row r="2861" spans="1:10" ht="38.25" x14ac:dyDescent="0.2">
      <c r="A2861" s="248" t="s">
        <v>911</v>
      </c>
      <c r="B2861" s="229" t="s">
        <v>2307</v>
      </c>
      <c r="C2861" s="229" t="s">
        <v>21</v>
      </c>
      <c r="D2861" s="229" t="s">
        <v>2308</v>
      </c>
      <c r="E2861" s="235" t="s">
        <v>934</v>
      </c>
      <c r="F2861" s="235"/>
      <c r="G2861" s="229" t="s">
        <v>102</v>
      </c>
      <c r="H2861" s="236">
        <v>1.5E-3</v>
      </c>
      <c r="I2861" s="237">
        <v>4984.43</v>
      </c>
      <c r="J2861" s="249">
        <v>7.47</v>
      </c>
    </row>
    <row r="2862" spans="1:10" ht="25.5" x14ac:dyDescent="0.2">
      <c r="A2862" s="248" t="s">
        <v>911</v>
      </c>
      <c r="B2862" s="229" t="s">
        <v>937</v>
      </c>
      <c r="C2862" s="229" t="s">
        <v>21</v>
      </c>
      <c r="D2862" s="229" t="s">
        <v>938</v>
      </c>
      <c r="E2862" s="235" t="s">
        <v>934</v>
      </c>
      <c r="F2862" s="235"/>
      <c r="G2862" s="229" t="s">
        <v>914</v>
      </c>
      <c r="H2862" s="236">
        <v>3.8899999999999997E-2</v>
      </c>
      <c r="I2862" s="237">
        <v>26.6</v>
      </c>
      <c r="J2862" s="249">
        <v>1.03</v>
      </c>
    </row>
    <row r="2863" spans="1:10" ht="25.5" x14ac:dyDescent="0.2">
      <c r="A2863" s="248" t="s">
        <v>911</v>
      </c>
      <c r="B2863" s="229" t="s">
        <v>939</v>
      </c>
      <c r="C2863" s="229" t="s">
        <v>21</v>
      </c>
      <c r="D2863" s="229" t="s">
        <v>916</v>
      </c>
      <c r="E2863" s="235" t="s">
        <v>934</v>
      </c>
      <c r="F2863" s="235"/>
      <c r="G2863" s="229" t="s">
        <v>914</v>
      </c>
      <c r="H2863" s="236">
        <v>1.46E-2</v>
      </c>
      <c r="I2863" s="237">
        <v>21.14</v>
      </c>
      <c r="J2863" s="249">
        <v>0.3</v>
      </c>
    </row>
    <row r="2864" spans="1:10" ht="25.5" x14ac:dyDescent="0.2">
      <c r="A2864" s="252"/>
      <c r="B2864" s="253"/>
      <c r="C2864" s="253"/>
      <c r="D2864" s="253"/>
      <c r="E2864" s="253" t="s">
        <v>926</v>
      </c>
      <c r="F2864" s="254">
        <v>0.47739270140004592</v>
      </c>
      <c r="G2864" s="253" t="s">
        <v>927</v>
      </c>
      <c r="H2864" s="254">
        <v>0.56000000000000005</v>
      </c>
      <c r="I2864" s="253" t="s">
        <v>928</v>
      </c>
      <c r="J2864" s="255">
        <v>1.04</v>
      </c>
    </row>
    <row r="2865" spans="1:10" ht="26.25" thickBot="1" x14ac:dyDescent="0.25">
      <c r="A2865" s="252"/>
      <c r="B2865" s="253"/>
      <c r="C2865" s="253"/>
      <c r="D2865" s="253"/>
      <c r="E2865" s="253" t="s">
        <v>929</v>
      </c>
      <c r="F2865" s="254">
        <v>2.0099999999999998</v>
      </c>
      <c r="G2865" s="253"/>
      <c r="H2865" s="256" t="s">
        <v>930</v>
      </c>
      <c r="I2865" s="256"/>
      <c r="J2865" s="255">
        <v>10.81</v>
      </c>
    </row>
    <row r="2866" spans="1:10" ht="15" thickTop="1" x14ac:dyDescent="0.2">
      <c r="A2866" s="257"/>
      <c r="B2866" s="241"/>
      <c r="C2866" s="241"/>
      <c r="D2866" s="241"/>
      <c r="E2866" s="241"/>
      <c r="F2866" s="241"/>
      <c r="G2866" s="241"/>
      <c r="H2866" s="241"/>
      <c r="I2866" s="241"/>
      <c r="J2866" s="258"/>
    </row>
    <row r="2867" spans="1:10" ht="30" x14ac:dyDescent="0.2">
      <c r="A2867" s="259"/>
      <c r="B2867" s="227" t="s">
        <v>786</v>
      </c>
      <c r="C2867" s="227" t="s">
        <v>787</v>
      </c>
      <c r="D2867" s="227" t="s">
        <v>788</v>
      </c>
      <c r="E2867" s="231" t="s">
        <v>789</v>
      </c>
      <c r="F2867" s="231"/>
      <c r="G2867" s="227" t="s">
        <v>790</v>
      </c>
      <c r="H2867" s="227" t="s">
        <v>791</v>
      </c>
      <c r="I2867" s="227" t="s">
        <v>792</v>
      </c>
      <c r="J2867" s="260" t="s">
        <v>793</v>
      </c>
    </row>
    <row r="2868" spans="1:10" ht="38.25" x14ac:dyDescent="0.2">
      <c r="A2868" s="261" t="s">
        <v>909</v>
      </c>
      <c r="B2868" s="228" t="s">
        <v>1096</v>
      </c>
      <c r="C2868" s="228" t="s">
        <v>21</v>
      </c>
      <c r="D2868" s="228" t="s">
        <v>1097</v>
      </c>
      <c r="E2868" s="232" t="s">
        <v>1037</v>
      </c>
      <c r="F2868" s="232"/>
      <c r="G2868" s="228" t="s">
        <v>109</v>
      </c>
      <c r="H2868" s="233">
        <v>1</v>
      </c>
      <c r="I2868" s="234">
        <v>13.68</v>
      </c>
      <c r="J2868" s="262">
        <v>13.68</v>
      </c>
    </row>
    <row r="2869" spans="1:10" ht="25.5" x14ac:dyDescent="0.2">
      <c r="A2869" s="248" t="s">
        <v>911</v>
      </c>
      <c r="B2869" s="229" t="s">
        <v>1790</v>
      </c>
      <c r="C2869" s="229" t="s">
        <v>21</v>
      </c>
      <c r="D2869" s="229" t="s">
        <v>1439</v>
      </c>
      <c r="E2869" s="235" t="s">
        <v>934</v>
      </c>
      <c r="F2869" s="235"/>
      <c r="G2869" s="229" t="s">
        <v>914</v>
      </c>
      <c r="H2869" s="236">
        <v>5.5E-2</v>
      </c>
      <c r="I2869" s="237">
        <v>21.07</v>
      </c>
      <c r="J2869" s="249">
        <v>1.1499999999999999</v>
      </c>
    </row>
    <row r="2870" spans="1:10" ht="25.5" x14ac:dyDescent="0.2">
      <c r="A2870" s="248" t="s">
        <v>911</v>
      </c>
      <c r="B2870" s="229" t="s">
        <v>976</v>
      </c>
      <c r="C2870" s="229" t="s">
        <v>21</v>
      </c>
      <c r="D2870" s="229" t="s">
        <v>977</v>
      </c>
      <c r="E2870" s="235" t="s">
        <v>934</v>
      </c>
      <c r="F2870" s="235"/>
      <c r="G2870" s="229" t="s">
        <v>914</v>
      </c>
      <c r="H2870" s="236">
        <v>0.39100000000000001</v>
      </c>
      <c r="I2870" s="237">
        <v>25.86</v>
      </c>
      <c r="J2870" s="249">
        <v>10.11</v>
      </c>
    </row>
    <row r="2871" spans="1:10" ht="25.5" x14ac:dyDescent="0.2">
      <c r="A2871" s="248" t="s">
        <v>911</v>
      </c>
      <c r="B2871" s="229" t="s">
        <v>1549</v>
      </c>
      <c r="C2871" s="229" t="s">
        <v>21</v>
      </c>
      <c r="D2871" s="229" t="s">
        <v>1550</v>
      </c>
      <c r="E2871" s="235" t="s">
        <v>934</v>
      </c>
      <c r="F2871" s="235"/>
      <c r="G2871" s="229" t="s">
        <v>102</v>
      </c>
      <c r="H2871" s="236">
        <v>3.0000000000000001E-3</v>
      </c>
      <c r="I2871" s="237">
        <v>808.71</v>
      </c>
      <c r="J2871" s="249">
        <v>2.42</v>
      </c>
    </row>
    <row r="2872" spans="1:10" ht="25.5" x14ac:dyDescent="0.2">
      <c r="A2872" s="252"/>
      <c r="B2872" s="253"/>
      <c r="C2872" s="253"/>
      <c r="D2872" s="253"/>
      <c r="E2872" s="253" t="s">
        <v>926</v>
      </c>
      <c r="F2872" s="254">
        <v>3.9476704154234565</v>
      </c>
      <c r="G2872" s="253" t="s">
        <v>927</v>
      </c>
      <c r="H2872" s="254">
        <v>4.6500000000000004</v>
      </c>
      <c r="I2872" s="253" t="s">
        <v>928</v>
      </c>
      <c r="J2872" s="255">
        <v>8.6</v>
      </c>
    </row>
    <row r="2873" spans="1:10" ht="26.25" thickBot="1" x14ac:dyDescent="0.25">
      <c r="A2873" s="252"/>
      <c r="B2873" s="253"/>
      <c r="C2873" s="253"/>
      <c r="D2873" s="253"/>
      <c r="E2873" s="253" t="s">
        <v>929</v>
      </c>
      <c r="F2873" s="254">
        <v>3.12</v>
      </c>
      <c r="G2873" s="253"/>
      <c r="H2873" s="256" t="s">
        <v>930</v>
      </c>
      <c r="I2873" s="256"/>
      <c r="J2873" s="255">
        <v>16.8</v>
      </c>
    </row>
    <row r="2874" spans="1:10" ht="15" thickTop="1" x14ac:dyDescent="0.2">
      <c r="A2874" s="257"/>
      <c r="B2874" s="241"/>
      <c r="C2874" s="241"/>
      <c r="D2874" s="241"/>
      <c r="E2874" s="241"/>
      <c r="F2874" s="241"/>
      <c r="G2874" s="241"/>
      <c r="H2874" s="241"/>
      <c r="I2874" s="241"/>
      <c r="J2874" s="258"/>
    </row>
    <row r="2875" spans="1:10" ht="30" x14ac:dyDescent="0.2">
      <c r="A2875" s="259"/>
      <c r="B2875" s="227" t="s">
        <v>786</v>
      </c>
      <c r="C2875" s="227" t="s">
        <v>787</v>
      </c>
      <c r="D2875" s="227" t="s">
        <v>788</v>
      </c>
      <c r="E2875" s="231" t="s">
        <v>789</v>
      </c>
      <c r="F2875" s="231"/>
      <c r="G2875" s="227" t="s">
        <v>790</v>
      </c>
      <c r="H2875" s="227" t="s">
        <v>791</v>
      </c>
      <c r="I2875" s="227" t="s">
        <v>792</v>
      </c>
      <c r="J2875" s="260" t="s">
        <v>793</v>
      </c>
    </row>
    <row r="2876" spans="1:10" ht="25.5" x14ac:dyDescent="0.2">
      <c r="A2876" s="261" t="s">
        <v>909</v>
      </c>
      <c r="B2876" s="228" t="s">
        <v>1035</v>
      </c>
      <c r="C2876" s="228" t="s">
        <v>21</v>
      </c>
      <c r="D2876" s="228" t="s">
        <v>1036</v>
      </c>
      <c r="E2876" s="232" t="s">
        <v>1037</v>
      </c>
      <c r="F2876" s="232"/>
      <c r="G2876" s="228" t="s">
        <v>11</v>
      </c>
      <c r="H2876" s="233">
        <v>1</v>
      </c>
      <c r="I2876" s="234">
        <v>96.09</v>
      </c>
      <c r="J2876" s="262">
        <v>96.09</v>
      </c>
    </row>
    <row r="2877" spans="1:10" ht="25.5" x14ac:dyDescent="0.2">
      <c r="A2877" s="248" t="s">
        <v>911</v>
      </c>
      <c r="B2877" s="229" t="s">
        <v>976</v>
      </c>
      <c r="C2877" s="229" t="s">
        <v>21</v>
      </c>
      <c r="D2877" s="229" t="s">
        <v>977</v>
      </c>
      <c r="E2877" s="235" t="s">
        <v>934</v>
      </c>
      <c r="F2877" s="235"/>
      <c r="G2877" s="229" t="s">
        <v>914</v>
      </c>
      <c r="H2877" s="236">
        <v>0.44669999999999999</v>
      </c>
      <c r="I2877" s="237">
        <v>25.86</v>
      </c>
      <c r="J2877" s="249">
        <v>11.55</v>
      </c>
    </row>
    <row r="2878" spans="1:10" ht="25.5" x14ac:dyDescent="0.2">
      <c r="A2878" s="248" t="s">
        <v>911</v>
      </c>
      <c r="B2878" s="229" t="s">
        <v>939</v>
      </c>
      <c r="C2878" s="229" t="s">
        <v>21</v>
      </c>
      <c r="D2878" s="229" t="s">
        <v>916</v>
      </c>
      <c r="E2878" s="235" t="s">
        <v>934</v>
      </c>
      <c r="F2878" s="235"/>
      <c r="G2878" s="229" t="s">
        <v>914</v>
      </c>
      <c r="H2878" s="236">
        <v>0.14069999999999999</v>
      </c>
      <c r="I2878" s="237">
        <v>21.14</v>
      </c>
      <c r="J2878" s="249">
        <v>2.97</v>
      </c>
    </row>
    <row r="2879" spans="1:10" ht="25.5" x14ac:dyDescent="0.2">
      <c r="A2879" s="250" t="s">
        <v>917</v>
      </c>
      <c r="B2879" s="230" t="s">
        <v>2510</v>
      </c>
      <c r="C2879" s="230" t="s">
        <v>21</v>
      </c>
      <c r="D2879" s="230" t="s">
        <v>2511</v>
      </c>
      <c r="E2879" s="238" t="s">
        <v>920</v>
      </c>
      <c r="F2879" s="238"/>
      <c r="G2879" s="230" t="s">
        <v>11</v>
      </c>
      <c r="H2879" s="239">
        <v>1</v>
      </c>
      <c r="I2879" s="240">
        <v>81.5</v>
      </c>
      <c r="J2879" s="251">
        <v>81.5</v>
      </c>
    </row>
    <row r="2880" spans="1:10" x14ac:dyDescent="0.2">
      <c r="A2880" s="250" t="s">
        <v>917</v>
      </c>
      <c r="B2880" s="230" t="s">
        <v>2512</v>
      </c>
      <c r="C2880" s="230" t="s">
        <v>21</v>
      </c>
      <c r="D2880" s="230" t="s">
        <v>2513</v>
      </c>
      <c r="E2880" s="238" t="s">
        <v>920</v>
      </c>
      <c r="F2880" s="238"/>
      <c r="G2880" s="230" t="s">
        <v>11</v>
      </c>
      <c r="H2880" s="239">
        <v>2.1000000000000001E-2</v>
      </c>
      <c r="I2880" s="240">
        <v>3.5</v>
      </c>
      <c r="J2880" s="251">
        <v>7.0000000000000007E-2</v>
      </c>
    </row>
    <row r="2881" spans="1:10" ht="25.5" x14ac:dyDescent="0.2">
      <c r="A2881" s="252"/>
      <c r="B2881" s="253"/>
      <c r="C2881" s="253"/>
      <c r="D2881" s="253"/>
      <c r="E2881" s="253" t="s">
        <v>926</v>
      </c>
      <c r="F2881" s="254">
        <v>4.8152398439293087</v>
      </c>
      <c r="G2881" s="253" t="s">
        <v>927</v>
      </c>
      <c r="H2881" s="254">
        <v>5.67</v>
      </c>
      <c r="I2881" s="253" t="s">
        <v>928</v>
      </c>
      <c r="J2881" s="255">
        <v>10.489999999999998</v>
      </c>
    </row>
    <row r="2882" spans="1:10" ht="26.25" thickBot="1" x14ac:dyDescent="0.25">
      <c r="A2882" s="252"/>
      <c r="B2882" s="253"/>
      <c r="C2882" s="253"/>
      <c r="D2882" s="253"/>
      <c r="E2882" s="253" t="s">
        <v>929</v>
      </c>
      <c r="F2882" s="254">
        <v>21.98</v>
      </c>
      <c r="G2882" s="253"/>
      <c r="H2882" s="256" t="s">
        <v>930</v>
      </c>
      <c r="I2882" s="256"/>
      <c r="J2882" s="255">
        <v>118.07</v>
      </c>
    </row>
    <row r="2883" spans="1:10" ht="15" thickTop="1" x14ac:dyDescent="0.2">
      <c r="A2883" s="257"/>
      <c r="B2883" s="241"/>
      <c r="C2883" s="241"/>
      <c r="D2883" s="241"/>
      <c r="E2883" s="241"/>
      <c r="F2883" s="241"/>
      <c r="G2883" s="241"/>
      <c r="H2883" s="241"/>
      <c r="I2883" s="241"/>
      <c r="J2883" s="258"/>
    </row>
    <row r="2884" spans="1:10" ht="30" x14ac:dyDescent="0.2">
      <c r="A2884" s="259"/>
      <c r="B2884" s="227" t="s">
        <v>786</v>
      </c>
      <c r="C2884" s="227" t="s">
        <v>787</v>
      </c>
      <c r="D2884" s="227" t="s">
        <v>788</v>
      </c>
      <c r="E2884" s="231" t="s">
        <v>789</v>
      </c>
      <c r="F2884" s="231"/>
      <c r="G2884" s="227" t="s">
        <v>790</v>
      </c>
      <c r="H2884" s="227" t="s">
        <v>791</v>
      </c>
      <c r="I2884" s="227" t="s">
        <v>792</v>
      </c>
      <c r="J2884" s="260" t="s">
        <v>793</v>
      </c>
    </row>
    <row r="2885" spans="1:10" ht="38.25" x14ac:dyDescent="0.2">
      <c r="A2885" s="261" t="s">
        <v>909</v>
      </c>
      <c r="B2885" s="228" t="s">
        <v>1132</v>
      </c>
      <c r="C2885" s="228" t="s">
        <v>21</v>
      </c>
      <c r="D2885" s="228" t="s">
        <v>1133</v>
      </c>
      <c r="E2885" s="232" t="s">
        <v>1040</v>
      </c>
      <c r="F2885" s="232"/>
      <c r="G2885" s="228" t="s">
        <v>109</v>
      </c>
      <c r="H2885" s="233">
        <v>1</v>
      </c>
      <c r="I2885" s="234">
        <v>43.53</v>
      </c>
      <c r="J2885" s="262">
        <v>43.53</v>
      </c>
    </row>
    <row r="2886" spans="1:10" ht="63.75" x14ac:dyDescent="0.2">
      <c r="A2886" s="248" t="s">
        <v>911</v>
      </c>
      <c r="B2886" s="229" t="s">
        <v>2329</v>
      </c>
      <c r="C2886" s="229" t="s">
        <v>21</v>
      </c>
      <c r="D2886" s="229" t="s">
        <v>2330</v>
      </c>
      <c r="E2886" s="235" t="s">
        <v>934</v>
      </c>
      <c r="F2886" s="235"/>
      <c r="G2886" s="229" t="s">
        <v>102</v>
      </c>
      <c r="H2886" s="236">
        <v>1.4E-3</v>
      </c>
      <c r="I2886" s="237">
        <v>720.4</v>
      </c>
      <c r="J2886" s="249">
        <v>1</v>
      </c>
    </row>
    <row r="2887" spans="1:10" ht="25.5" x14ac:dyDescent="0.2">
      <c r="A2887" s="248" t="s">
        <v>911</v>
      </c>
      <c r="B2887" s="229" t="s">
        <v>937</v>
      </c>
      <c r="C2887" s="229" t="s">
        <v>21</v>
      </c>
      <c r="D2887" s="229" t="s">
        <v>938</v>
      </c>
      <c r="E2887" s="235" t="s">
        <v>934</v>
      </c>
      <c r="F2887" s="235"/>
      <c r="G2887" s="229" t="s">
        <v>914</v>
      </c>
      <c r="H2887" s="236">
        <v>0.253</v>
      </c>
      <c r="I2887" s="237">
        <v>26.6</v>
      </c>
      <c r="J2887" s="249">
        <v>6.72</v>
      </c>
    </row>
    <row r="2888" spans="1:10" ht="25.5" x14ac:dyDescent="0.2">
      <c r="A2888" s="248" t="s">
        <v>911</v>
      </c>
      <c r="B2888" s="229" t="s">
        <v>939</v>
      </c>
      <c r="C2888" s="229" t="s">
        <v>21</v>
      </c>
      <c r="D2888" s="229" t="s">
        <v>916</v>
      </c>
      <c r="E2888" s="235" t="s">
        <v>934</v>
      </c>
      <c r="F2888" s="235"/>
      <c r="G2888" s="229" t="s">
        <v>914</v>
      </c>
      <c r="H2888" s="236">
        <v>0.126</v>
      </c>
      <c r="I2888" s="237">
        <v>21.14</v>
      </c>
      <c r="J2888" s="249">
        <v>2.66</v>
      </c>
    </row>
    <row r="2889" spans="1:10" ht="51" x14ac:dyDescent="0.2">
      <c r="A2889" s="248" t="s">
        <v>911</v>
      </c>
      <c r="B2889" s="229" t="s">
        <v>2514</v>
      </c>
      <c r="C2889" s="229" t="s">
        <v>21</v>
      </c>
      <c r="D2889" s="229" t="s">
        <v>2515</v>
      </c>
      <c r="E2889" s="235" t="s">
        <v>1040</v>
      </c>
      <c r="F2889" s="235"/>
      <c r="G2889" s="229" t="s">
        <v>102</v>
      </c>
      <c r="H2889" s="236">
        <v>1.14E-2</v>
      </c>
      <c r="I2889" s="237">
        <v>768.86</v>
      </c>
      <c r="J2889" s="249">
        <v>8.76</v>
      </c>
    </row>
    <row r="2890" spans="1:10" ht="25.5" x14ac:dyDescent="0.2">
      <c r="A2890" s="248" t="s">
        <v>911</v>
      </c>
      <c r="B2890" s="229" t="s">
        <v>2347</v>
      </c>
      <c r="C2890" s="229" t="s">
        <v>21</v>
      </c>
      <c r="D2890" s="229" t="s">
        <v>2348</v>
      </c>
      <c r="E2890" s="235" t="s">
        <v>1040</v>
      </c>
      <c r="F2890" s="235"/>
      <c r="G2890" s="229" t="s">
        <v>121</v>
      </c>
      <c r="H2890" s="236">
        <v>0.79</v>
      </c>
      <c r="I2890" s="237">
        <v>11.43</v>
      </c>
      <c r="J2890" s="249">
        <v>9.02</v>
      </c>
    </row>
    <row r="2891" spans="1:10" ht="25.5" x14ac:dyDescent="0.2">
      <c r="A2891" s="250" t="s">
        <v>917</v>
      </c>
      <c r="B2891" s="230" t="s">
        <v>2516</v>
      </c>
      <c r="C2891" s="230" t="s">
        <v>21</v>
      </c>
      <c r="D2891" s="230" t="s">
        <v>2517</v>
      </c>
      <c r="E2891" s="238" t="s">
        <v>920</v>
      </c>
      <c r="F2891" s="238"/>
      <c r="G2891" s="230" t="s">
        <v>11</v>
      </c>
      <c r="H2891" s="239">
        <v>5.34</v>
      </c>
      <c r="I2891" s="240">
        <v>2.88</v>
      </c>
      <c r="J2891" s="251">
        <v>15.37</v>
      </c>
    </row>
    <row r="2892" spans="1:10" ht="25.5" x14ac:dyDescent="0.2">
      <c r="A2892" s="252"/>
      <c r="B2892" s="253"/>
      <c r="C2892" s="253"/>
      <c r="D2892" s="253"/>
      <c r="E2892" s="253" t="s">
        <v>926</v>
      </c>
      <c r="F2892" s="254">
        <v>3.4978196006426439</v>
      </c>
      <c r="G2892" s="253" t="s">
        <v>927</v>
      </c>
      <c r="H2892" s="254">
        <v>4.12</v>
      </c>
      <c r="I2892" s="253" t="s">
        <v>928</v>
      </c>
      <c r="J2892" s="255">
        <v>7.62</v>
      </c>
    </row>
    <row r="2893" spans="1:10" ht="26.25" thickBot="1" x14ac:dyDescent="0.25">
      <c r="A2893" s="252"/>
      <c r="B2893" s="253"/>
      <c r="C2893" s="253"/>
      <c r="D2893" s="253"/>
      <c r="E2893" s="253" t="s">
        <v>929</v>
      </c>
      <c r="F2893" s="254">
        <v>9.9499999999999993</v>
      </c>
      <c r="G2893" s="253"/>
      <c r="H2893" s="256" t="s">
        <v>930</v>
      </c>
      <c r="I2893" s="256"/>
      <c r="J2893" s="255">
        <v>53.48</v>
      </c>
    </row>
    <row r="2894" spans="1:10" ht="15" thickTop="1" x14ac:dyDescent="0.2">
      <c r="A2894" s="257"/>
      <c r="B2894" s="241"/>
      <c r="C2894" s="241"/>
      <c r="D2894" s="241"/>
      <c r="E2894" s="241"/>
      <c r="F2894" s="241"/>
      <c r="G2894" s="241"/>
      <c r="H2894" s="241"/>
      <c r="I2894" s="241"/>
      <c r="J2894" s="258"/>
    </row>
    <row r="2895" spans="1:10" ht="30" x14ac:dyDescent="0.2">
      <c r="A2895" s="259"/>
      <c r="B2895" s="227" t="s">
        <v>786</v>
      </c>
      <c r="C2895" s="227" t="s">
        <v>787</v>
      </c>
      <c r="D2895" s="227" t="s">
        <v>788</v>
      </c>
      <c r="E2895" s="231" t="s">
        <v>789</v>
      </c>
      <c r="F2895" s="231"/>
      <c r="G2895" s="227" t="s">
        <v>790</v>
      </c>
      <c r="H2895" s="227" t="s">
        <v>791</v>
      </c>
      <c r="I2895" s="227" t="s">
        <v>792</v>
      </c>
      <c r="J2895" s="260" t="s">
        <v>793</v>
      </c>
    </row>
    <row r="2896" spans="1:10" ht="25.5" x14ac:dyDescent="0.2">
      <c r="A2896" s="261" t="s">
        <v>909</v>
      </c>
      <c r="B2896" s="228" t="s">
        <v>1757</v>
      </c>
      <c r="C2896" s="228" t="s">
        <v>9</v>
      </c>
      <c r="D2896" s="228" t="s">
        <v>1758</v>
      </c>
      <c r="E2896" s="232" t="s">
        <v>1759</v>
      </c>
      <c r="F2896" s="232"/>
      <c r="G2896" s="228" t="s">
        <v>11</v>
      </c>
      <c r="H2896" s="233">
        <v>1</v>
      </c>
      <c r="I2896" s="234">
        <v>1171.23</v>
      </c>
      <c r="J2896" s="262">
        <v>1171.23</v>
      </c>
    </row>
    <row r="2897" spans="1:10" ht="25.5" x14ac:dyDescent="0.2">
      <c r="A2897" s="248" t="s">
        <v>911</v>
      </c>
      <c r="B2897" s="229" t="s">
        <v>937</v>
      </c>
      <c r="C2897" s="229" t="s">
        <v>21</v>
      </c>
      <c r="D2897" s="229" t="s">
        <v>938</v>
      </c>
      <c r="E2897" s="235" t="s">
        <v>934</v>
      </c>
      <c r="F2897" s="235"/>
      <c r="G2897" s="229" t="s">
        <v>914</v>
      </c>
      <c r="H2897" s="236">
        <v>18.942</v>
      </c>
      <c r="I2897" s="237">
        <v>26.6</v>
      </c>
      <c r="J2897" s="249">
        <v>503.85</v>
      </c>
    </row>
    <row r="2898" spans="1:10" ht="25.5" x14ac:dyDescent="0.2">
      <c r="A2898" s="248" t="s">
        <v>911</v>
      </c>
      <c r="B2898" s="229" t="s">
        <v>939</v>
      </c>
      <c r="C2898" s="229" t="s">
        <v>21</v>
      </c>
      <c r="D2898" s="229" t="s">
        <v>916</v>
      </c>
      <c r="E2898" s="235" t="s">
        <v>934</v>
      </c>
      <c r="F2898" s="235"/>
      <c r="G2898" s="229" t="s">
        <v>914</v>
      </c>
      <c r="H2898" s="236">
        <v>31.57</v>
      </c>
      <c r="I2898" s="237">
        <v>21.14</v>
      </c>
      <c r="J2898" s="249">
        <v>667.38</v>
      </c>
    </row>
    <row r="2899" spans="1:10" ht="25.5" x14ac:dyDescent="0.2">
      <c r="A2899" s="252"/>
      <c r="B2899" s="253"/>
      <c r="C2899" s="253"/>
      <c r="D2899" s="253"/>
      <c r="E2899" s="253" t="s">
        <v>926</v>
      </c>
      <c r="F2899" s="254">
        <v>368.28551755795274</v>
      </c>
      <c r="G2899" s="253" t="s">
        <v>927</v>
      </c>
      <c r="H2899" s="254">
        <v>434.02</v>
      </c>
      <c r="I2899" s="253" t="s">
        <v>928</v>
      </c>
      <c r="J2899" s="255">
        <v>802.31</v>
      </c>
    </row>
    <row r="2900" spans="1:10" ht="26.25" thickBot="1" x14ac:dyDescent="0.25">
      <c r="A2900" s="252"/>
      <c r="B2900" s="253"/>
      <c r="C2900" s="253"/>
      <c r="D2900" s="253"/>
      <c r="E2900" s="253" t="s">
        <v>929</v>
      </c>
      <c r="F2900" s="254">
        <v>267.97000000000003</v>
      </c>
      <c r="G2900" s="253"/>
      <c r="H2900" s="256" t="s">
        <v>930</v>
      </c>
      <c r="I2900" s="256"/>
      <c r="J2900" s="255">
        <v>1439.2</v>
      </c>
    </row>
    <row r="2901" spans="1:10" ht="15" thickTop="1" x14ac:dyDescent="0.2">
      <c r="A2901" s="257"/>
      <c r="B2901" s="241"/>
      <c r="C2901" s="241"/>
      <c r="D2901" s="241"/>
      <c r="E2901" s="241"/>
      <c r="F2901" s="241"/>
      <c r="G2901" s="241"/>
      <c r="H2901" s="241"/>
      <c r="I2901" s="241"/>
      <c r="J2901" s="258"/>
    </row>
    <row r="2902" spans="1:10" ht="30" x14ac:dyDescent="0.2">
      <c r="A2902" s="259"/>
      <c r="B2902" s="227" t="s">
        <v>786</v>
      </c>
      <c r="C2902" s="227" t="s">
        <v>787</v>
      </c>
      <c r="D2902" s="227" t="s">
        <v>788</v>
      </c>
      <c r="E2902" s="231" t="s">
        <v>789</v>
      </c>
      <c r="F2902" s="231"/>
      <c r="G2902" s="227" t="s">
        <v>790</v>
      </c>
      <c r="H2902" s="227" t="s">
        <v>791</v>
      </c>
      <c r="I2902" s="227" t="s">
        <v>792</v>
      </c>
      <c r="J2902" s="260" t="s">
        <v>793</v>
      </c>
    </row>
    <row r="2903" spans="1:10" ht="38.25" x14ac:dyDescent="0.2">
      <c r="A2903" s="261" t="s">
        <v>909</v>
      </c>
      <c r="B2903" s="228" t="s">
        <v>2518</v>
      </c>
      <c r="C2903" s="228" t="s">
        <v>21</v>
      </c>
      <c r="D2903" s="228" t="s">
        <v>2519</v>
      </c>
      <c r="E2903" s="232" t="s">
        <v>1208</v>
      </c>
      <c r="F2903" s="232"/>
      <c r="G2903" s="228" t="s">
        <v>1400</v>
      </c>
      <c r="H2903" s="233">
        <v>1</v>
      </c>
      <c r="I2903" s="234">
        <v>27.04</v>
      </c>
      <c r="J2903" s="262">
        <v>27.04</v>
      </c>
    </row>
    <row r="2904" spans="1:10" ht="25.5" x14ac:dyDescent="0.2">
      <c r="A2904" s="248" t="s">
        <v>911</v>
      </c>
      <c r="B2904" s="229" t="s">
        <v>1934</v>
      </c>
      <c r="C2904" s="229" t="s">
        <v>21</v>
      </c>
      <c r="D2904" s="229" t="s">
        <v>1935</v>
      </c>
      <c r="E2904" s="235" t="s">
        <v>934</v>
      </c>
      <c r="F2904" s="235"/>
      <c r="G2904" s="229" t="s">
        <v>914</v>
      </c>
      <c r="H2904" s="236">
        <v>1</v>
      </c>
      <c r="I2904" s="237">
        <v>26.18</v>
      </c>
      <c r="J2904" s="249">
        <v>26.18</v>
      </c>
    </row>
    <row r="2905" spans="1:10" ht="38.25" x14ac:dyDescent="0.2">
      <c r="A2905" s="248" t="s">
        <v>911</v>
      </c>
      <c r="B2905" s="229" t="s">
        <v>2520</v>
      </c>
      <c r="C2905" s="229" t="s">
        <v>21</v>
      </c>
      <c r="D2905" s="229" t="s">
        <v>2521</v>
      </c>
      <c r="E2905" s="235" t="s">
        <v>1208</v>
      </c>
      <c r="F2905" s="235"/>
      <c r="G2905" s="229" t="s">
        <v>914</v>
      </c>
      <c r="H2905" s="236">
        <v>1</v>
      </c>
      <c r="I2905" s="237">
        <v>0.76</v>
      </c>
      <c r="J2905" s="249">
        <v>0.76</v>
      </c>
    </row>
    <row r="2906" spans="1:10" ht="38.25" x14ac:dyDescent="0.2">
      <c r="A2906" s="248" t="s">
        <v>911</v>
      </c>
      <c r="B2906" s="229" t="s">
        <v>2522</v>
      </c>
      <c r="C2906" s="229" t="s">
        <v>21</v>
      </c>
      <c r="D2906" s="229" t="s">
        <v>2523</v>
      </c>
      <c r="E2906" s="235" t="s">
        <v>1208</v>
      </c>
      <c r="F2906" s="235"/>
      <c r="G2906" s="229" t="s">
        <v>914</v>
      </c>
      <c r="H2906" s="236">
        <v>1</v>
      </c>
      <c r="I2906" s="237">
        <v>0.1</v>
      </c>
      <c r="J2906" s="249">
        <v>0.1</v>
      </c>
    </row>
    <row r="2907" spans="1:10" ht="25.5" x14ac:dyDescent="0.2">
      <c r="A2907" s="252"/>
      <c r="B2907" s="253"/>
      <c r="C2907" s="253"/>
      <c r="D2907" s="253"/>
      <c r="E2907" s="253" t="s">
        <v>926</v>
      </c>
      <c r="F2907" s="254">
        <v>9.1576772999999996</v>
      </c>
      <c r="G2907" s="253" t="s">
        <v>927</v>
      </c>
      <c r="H2907" s="254">
        <v>10.79</v>
      </c>
      <c r="I2907" s="253" t="s">
        <v>928</v>
      </c>
      <c r="J2907" s="255">
        <v>19.95</v>
      </c>
    </row>
    <row r="2908" spans="1:10" ht="26.25" thickBot="1" x14ac:dyDescent="0.25">
      <c r="A2908" s="252"/>
      <c r="B2908" s="253"/>
      <c r="C2908" s="253"/>
      <c r="D2908" s="253"/>
      <c r="E2908" s="253" t="s">
        <v>929</v>
      </c>
      <c r="F2908" s="254">
        <v>6.18</v>
      </c>
      <c r="G2908" s="253"/>
      <c r="H2908" s="256" t="s">
        <v>930</v>
      </c>
      <c r="I2908" s="256"/>
      <c r="J2908" s="255">
        <v>33.22</v>
      </c>
    </row>
    <row r="2909" spans="1:10" ht="15" thickTop="1" x14ac:dyDescent="0.2">
      <c r="A2909" s="257"/>
      <c r="B2909" s="241"/>
      <c r="C2909" s="241"/>
      <c r="D2909" s="241"/>
      <c r="E2909" s="241"/>
      <c r="F2909" s="241"/>
      <c r="G2909" s="241"/>
      <c r="H2909" s="241"/>
      <c r="I2909" s="241"/>
      <c r="J2909" s="258"/>
    </row>
    <row r="2910" spans="1:10" ht="30" x14ac:dyDescent="0.2">
      <c r="A2910" s="259"/>
      <c r="B2910" s="227" t="s">
        <v>786</v>
      </c>
      <c r="C2910" s="227" t="s">
        <v>787</v>
      </c>
      <c r="D2910" s="227" t="s">
        <v>788</v>
      </c>
      <c r="E2910" s="231" t="s">
        <v>789</v>
      </c>
      <c r="F2910" s="231"/>
      <c r="G2910" s="227" t="s">
        <v>790</v>
      </c>
      <c r="H2910" s="227" t="s">
        <v>791</v>
      </c>
      <c r="I2910" s="227" t="s">
        <v>792</v>
      </c>
      <c r="J2910" s="260" t="s">
        <v>793</v>
      </c>
    </row>
    <row r="2911" spans="1:10" ht="38.25" x14ac:dyDescent="0.2">
      <c r="A2911" s="261" t="s">
        <v>909</v>
      </c>
      <c r="B2911" s="228" t="s">
        <v>2524</v>
      </c>
      <c r="C2911" s="228" t="s">
        <v>21</v>
      </c>
      <c r="D2911" s="228" t="s">
        <v>2525</v>
      </c>
      <c r="E2911" s="232" t="s">
        <v>1208</v>
      </c>
      <c r="F2911" s="232"/>
      <c r="G2911" s="228" t="s">
        <v>1397</v>
      </c>
      <c r="H2911" s="233">
        <v>1</v>
      </c>
      <c r="I2911" s="234">
        <v>32.93</v>
      </c>
      <c r="J2911" s="262">
        <v>32.93</v>
      </c>
    </row>
    <row r="2912" spans="1:10" ht="25.5" x14ac:dyDescent="0.2">
      <c r="A2912" s="248" t="s">
        <v>911</v>
      </c>
      <c r="B2912" s="229" t="s">
        <v>1934</v>
      </c>
      <c r="C2912" s="229" t="s">
        <v>21</v>
      </c>
      <c r="D2912" s="229" t="s">
        <v>1935</v>
      </c>
      <c r="E2912" s="235" t="s">
        <v>934</v>
      </c>
      <c r="F2912" s="235"/>
      <c r="G2912" s="229" t="s">
        <v>914</v>
      </c>
      <c r="H2912" s="236">
        <v>1</v>
      </c>
      <c r="I2912" s="237">
        <v>26.18</v>
      </c>
      <c r="J2912" s="249">
        <v>26.18</v>
      </c>
    </row>
    <row r="2913" spans="1:10" ht="38.25" x14ac:dyDescent="0.2">
      <c r="A2913" s="248" t="s">
        <v>911</v>
      </c>
      <c r="B2913" s="229" t="s">
        <v>2520</v>
      </c>
      <c r="C2913" s="229" t="s">
        <v>21</v>
      </c>
      <c r="D2913" s="229" t="s">
        <v>2521</v>
      </c>
      <c r="E2913" s="235" t="s">
        <v>1208</v>
      </c>
      <c r="F2913" s="235"/>
      <c r="G2913" s="229" t="s">
        <v>914</v>
      </c>
      <c r="H2913" s="236">
        <v>1</v>
      </c>
      <c r="I2913" s="237">
        <v>0.76</v>
      </c>
      <c r="J2913" s="249">
        <v>0.76</v>
      </c>
    </row>
    <row r="2914" spans="1:10" ht="38.25" x14ac:dyDescent="0.2">
      <c r="A2914" s="248" t="s">
        <v>911</v>
      </c>
      <c r="B2914" s="229" t="s">
        <v>2522</v>
      </c>
      <c r="C2914" s="229" t="s">
        <v>21</v>
      </c>
      <c r="D2914" s="229" t="s">
        <v>2523</v>
      </c>
      <c r="E2914" s="235" t="s">
        <v>1208</v>
      </c>
      <c r="F2914" s="235"/>
      <c r="G2914" s="229" t="s">
        <v>914</v>
      </c>
      <c r="H2914" s="236">
        <v>1</v>
      </c>
      <c r="I2914" s="237">
        <v>0.1</v>
      </c>
      <c r="J2914" s="249">
        <v>0.1</v>
      </c>
    </row>
    <row r="2915" spans="1:10" ht="38.25" x14ac:dyDescent="0.2">
      <c r="A2915" s="248" t="s">
        <v>911</v>
      </c>
      <c r="B2915" s="229" t="s">
        <v>2526</v>
      </c>
      <c r="C2915" s="229" t="s">
        <v>21</v>
      </c>
      <c r="D2915" s="229" t="s">
        <v>2527</v>
      </c>
      <c r="E2915" s="235" t="s">
        <v>1208</v>
      </c>
      <c r="F2915" s="235"/>
      <c r="G2915" s="229" t="s">
        <v>914</v>
      </c>
      <c r="H2915" s="236">
        <v>1</v>
      </c>
      <c r="I2915" s="237">
        <v>0.95</v>
      </c>
      <c r="J2915" s="249">
        <v>0.95</v>
      </c>
    </row>
    <row r="2916" spans="1:10" ht="38.25" x14ac:dyDescent="0.2">
      <c r="A2916" s="248" t="s">
        <v>911</v>
      </c>
      <c r="B2916" s="229" t="s">
        <v>2528</v>
      </c>
      <c r="C2916" s="229" t="s">
        <v>21</v>
      </c>
      <c r="D2916" s="229" t="s">
        <v>2529</v>
      </c>
      <c r="E2916" s="235" t="s">
        <v>1208</v>
      </c>
      <c r="F2916" s="235"/>
      <c r="G2916" s="229" t="s">
        <v>914</v>
      </c>
      <c r="H2916" s="236">
        <v>1</v>
      </c>
      <c r="I2916" s="237">
        <v>4.9400000000000004</v>
      </c>
      <c r="J2916" s="249">
        <v>4.9400000000000004</v>
      </c>
    </row>
    <row r="2917" spans="1:10" ht="25.5" x14ac:dyDescent="0.2">
      <c r="A2917" s="252"/>
      <c r="B2917" s="253"/>
      <c r="C2917" s="253"/>
      <c r="D2917" s="253"/>
      <c r="E2917" s="253" t="s">
        <v>926</v>
      </c>
      <c r="F2917" s="254">
        <v>9.1576772999999996</v>
      </c>
      <c r="G2917" s="253" t="s">
        <v>927</v>
      </c>
      <c r="H2917" s="254">
        <v>10.79</v>
      </c>
      <c r="I2917" s="253" t="s">
        <v>928</v>
      </c>
      <c r="J2917" s="255">
        <v>19.95</v>
      </c>
    </row>
    <row r="2918" spans="1:10" ht="26.25" thickBot="1" x14ac:dyDescent="0.25">
      <c r="A2918" s="252"/>
      <c r="B2918" s="253"/>
      <c r="C2918" s="253"/>
      <c r="D2918" s="253"/>
      <c r="E2918" s="253" t="s">
        <v>929</v>
      </c>
      <c r="F2918" s="254">
        <v>7.53</v>
      </c>
      <c r="G2918" s="253"/>
      <c r="H2918" s="256" t="s">
        <v>930</v>
      </c>
      <c r="I2918" s="256"/>
      <c r="J2918" s="255">
        <v>40.46</v>
      </c>
    </row>
    <row r="2919" spans="1:10" ht="15" thickTop="1" x14ac:dyDescent="0.2">
      <c r="A2919" s="257"/>
      <c r="B2919" s="241"/>
      <c r="C2919" s="241"/>
      <c r="D2919" s="241"/>
      <c r="E2919" s="241"/>
      <c r="F2919" s="241"/>
      <c r="G2919" s="241"/>
      <c r="H2919" s="241"/>
      <c r="I2919" s="241"/>
      <c r="J2919" s="258"/>
    </row>
    <row r="2920" spans="1:10" ht="30" x14ac:dyDescent="0.2">
      <c r="A2920" s="259"/>
      <c r="B2920" s="227" t="s">
        <v>786</v>
      </c>
      <c r="C2920" s="227" t="s">
        <v>787</v>
      </c>
      <c r="D2920" s="227" t="s">
        <v>788</v>
      </c>
      <c r="E2920" s="231" t="s">
        <v>789</v>
      </c>
      <c r="F2920" s="231"/>
      <c r="G2920" s="227" t="s">
        <v>790</v>
      </c>
      <c r="H2920" s="227" t="s">
        <v>791</v>
      </c>
      <c r="I2920" s="227" t="s">
        <v>792</v>
      </c>
      <c r="J2920" s="260" t="s">
        <v>793</v>
      </c>
    </row>
    <row r="2921" spans="1:10" ht="38.25" x14ac:dyDescent="0.2">
      <c r="A2921" s="261" t="s">
        <v>909</v>
      </c>
      <c r="B2921" s="228" t="s">
        <v>2520</v>
      </c>
      <c r="C2921" s="228" t="s">
        <v>21</v>
      </c>
      <c r="D2921" s="228" t="s">
        <v>2521</v>
      </c>
      <c r="E2921" s="232" t="s">
        <v>1208</v>
      </c>
      <c r="F2921" s="232"/>
      <c r="G2921" s="228" t="s">
        <v>914</v>
      </c>
      <c r="H2921" s="233">
        <v>1</v>
      </c>
      <c r="I2921" s="234">
        <v>0.76</v>
      </c>
      <c r="J2921" s="262">
        <v>0.76</v>
      </c>
    </row>
    <row r="2922" spans="1:10" ht="25.5" x14ac:dyDescent="0.2">
      <c r="A2922" s="250" t="s">
        <v>917</v>
      </c>
      <c r="B2922" s="230" t="s">
        <v>2530</v>
      </c>
      <c r="C2922" s="230" t="s">
        <v>21</v>
      </c>
      <c r="D2922" s="230" t="s">
        <v>2531</v>
      </c>
      <c r="E2922" s="238" t="s">
        <v>1193</v>
      </c>
      <c r="F2922" s="238"/>
      <c r="G2922" s="230" t="s">
        <v>11</v>
      </c>
      <c r="H2922" s="239">
        <v>5.3300000000000001E-5</v>
      </c>
      <c r="I2922" s="240">
        <v>14360.28</v>
      </c>
      <c r="J2922" s="251">
        <v>0.76</v>
      </c>
    </row>
    <row r="2923" spans="1:10" ht="25.5" x14ac:dyDescent="0.2">
      <c r="A2923" s="252"/>
      <c r="B2923" s="253"/>
      <c r="C2923" s="253"/>
      <c r="D2923" s="253"/>
      <c r="E2923" s="253" t="s">
        <v>926</v>
      </c>
      <c r="F2923" s="254">
        <v>0</v>
      </c>
      <c r="G2923" s="253" t="s">
        <v>927</v>
      </c>
      <c r="H2923" s="254">
        <v>0</v>
      </c>
      <c r="I2923" s="253" t="s">
        <v>928</v>
      </c>
      <c r="J2923" s="255">
        <v>0</v>
      </c>
    </row>
    <row r="2924" spans="1:10" ht="26.25" thickBot="1" x14ac:dyDescent="0.25">
      <c r="A2924" s="252"/>
      <c r="B2924" s="253"/>
      <c r="C2924" s="253"/>
      <c r="D2924" s="253"/>
      <c r="E2924" s="253" t="s">
        <v>929</v>
      </c>
      <c r="F2924" s="254">
        <v>0.17</v>
      </c>
      <c r="G2924" s="253"/>
      <c r="H2924" s="256" t="s">
        <v>930</v>
      </c>
      <c r="I2924" s="256"/>
      <c r="J2924" s="255">
        <v>0.93</v>
      </c>
    </row>
    <row r="2925" spans="1:10" ht="15" thickTop="1" x14ac:dyDescent="0.2">
      <c r="A2925" s="257"/>
      <c r="B2925" s="241"/>
      <c r="C2925" s="241"/>
      <c r="D2925" s="241"/>
      <c r="E2925" s="241"/>
      <c r="F2925" s="241"/>
      <c r="G2925" s="241"/>
      <c r="H2925" s="241"/>
      <c r="I2925" s="241"/>
      <c r="J2925" s="258"/>
    </row>
    <row r="2926" spans="1:10" ht="30" x14ac:dyDescent="0.2">
      <c r="A2926" s="259"/>
      <c r="B2926" s="227" t="s">
        <v>786</v>
      </c>
      <c r="C2926" s="227" t="s">
        <v>787</v>
      </c>
      <c r="D2926" s="227" t="s">
        <v>788</v>
      </c>
      <c r="E2926" s="231" t="s">
        <v>789</v>
      </c>
      <c r="F2926" s="231"/>
      <c r="G2926" s="227" t="s">
        <v>790</v>
      </c>
      <c r="H2926" s="227" t="s">
        <v>791</v>
      </c>
      <c r="I2926" s="227" t="s">
        <v>792</v>
      </c>
      <c r="J2926" s="260" t="s">
        <v>793</v>
      </c>
    </row>
    <row r="2927" spans="1:10" ht="38.25" x14ac:dyDescent="0.2">
      <c r="A2927" s="261" t="s">
        <v>909</v>
      </c>
      <c r="B2927" s="228" t="s">
        <v>2522</v>
      </c>
      <c r="C2927" s="228" t="s">
        <v>21</v>
      </c>
      <c r="D2927" s="228" t="s">
        <v>2523</v>
      </c>
      <c r="E2927" s="232" t="s">
        <v>1208</v>
      </c>
      <c r="F2927" s="232"/>
      <c r="G2927" s="228" t="s">
        <v>914</v>
      </c>
      <c r="H2927" s="233">
        <v>1</v>
      </c>
      <c r="I2927" s="234">
        <v>0.1</v>
      </c>
      <c r="J2927" s="262">
        <v>0.1</v>
      </c>
    </row>
    <row r="2928" spans="1:10" ht="25.5" x14ac:dyDescent="0.2">
      <c r="A2928" s="250" t="s">
        <v>917</v>
      </c>
      <c r="B2928" s="230" t="s">
        <v>2530</v>
      </c>
      <c r="C2928" s="230" t="s">
        <v>21</v>
      </c>
      <c r="D2928" s="230" t="s">
        <v>2531</v>
      </c>
      <c r="E2928" s="238" t="s">
        <v>1193</v>
      </c>
      <c r="F2928" s="238"/>
      <c r="G2928" s="230" t="s">
        <v>11</v>
      </c>
      <c r="H2928" s="239">
        <v>7.4000000000000003E-6</v>
      </c>
      <c r="I2928" s="240">
        <v>14360.28</v>
      </c>
      <c r="J2928" s="251">
        <v>0.1</v>
      </c>
    </row>
    <row r="2929" spans="1:10" ht="25.5" x14ac:dyDescent="0.2">
      <c r="A2929" s="252"/>
      <c r="B2929" s="253"/>
      <c r="C2929" s="253"/>
      <c r="D2929" s="253"/>
      <c r="E2929" s="253" t="s">
        <v>926</v>
      </c>
      <c r="F2929" s="254">
        <v>0</v>
      </c>
      <c r="G2929" s="253" t="s">
        <v>927</v>
      </c>
      <c r="H2929" s="254">
        <v>0</v>
      </c>
      <c r="I2929" s="253" t="s">
        <v>928</v>
      </c>
      <c r="J2929" s="255">
        <v>0</v>
      </c>
    </row>
    <row r="2930" spans="1:10" ht="26.25" thickBot="1" x14ac:dyDescent="0.25">
      <c r="A2930" s="252"/>
      <c r="B2930" s="253"/>
      <c r="C2930" s="253"/>
      <c r="D2930" s="253"/>
      <c r="E2930" s="253" t="s">
        <v>929</v>
      </c>
      <c r="F2930" s="254">
        <v>0.02</v>
      </c>
      <c r="G2930" s="253"/>
      <c r="H2930" s="256" t="s">
        <v>930</v>
      </c>
      <c r="I2930" s="256"/>
      <c r="J2930" s="255">
        <v>0.12</v>
      </c>
    </row>
    <row r="2931" spans="1:10" ht="15" thickTop="1" x14ac:dyDescent="0.2">
      <c r="A2931" s="257"/>
      <c r="B2931" s="241"/>
      <c r="C2931" s="241"/>
      <c r="D2931" s="241"/>
      <c r="E2931" s="241"/>
      <c r="F2931" s="241"/>
      <c r="G2931" s="241"/>
      <c r="H2931" s="241"/>
      <c r="I2931" s="241"/>
      <c r="J2931" s="258"/>
    </row>
    <row r="2932" spans="1:10" ht="30" x14ac:dyDescent="0.2">
      <c r="A2932" s="259"/>
      <c r="B2932" s="227" t="s">
        <v>786</v>
      </c>
      <c r="C2932" s="227" t="s">
        <v>787</v>
      </c>
      <c r="D2932" s="227" t="s">
        <v>788</v>
      </c>
      <c r="E2932" s="231" t="s">
        <v>789</v>
      </c>
      <c r="F2932" s="231"/>
      <c r="G2932" s="227" t="s">
        <v>790</v>
      </c>
      <c r="H2932" s="227" t="s">
        <v>791</v>
      </c>
      <c r="I2932" s="227" t="s">
        <v>792</v>
      </c>
      <c r="J2932" s="260" t="s">
        <v>793</v>
      </c>
    </row>
    <row r="2933" spans="1:10" ht="38.25" x14ac:dyDescent="0.2">
      <c r="A2933" s="261" t="s">
        <v>909</v>
      </c>
      <c r="B2933" s="228" t="s">
        <v>2526</v>
      </c>
      <c r="C2933" s="228" t="s">
        <v>21</v>
      </c>
      <c r="D2933" s="228" t="s">
        <v>2527</v>
      </c>
      <c r="E2933" s="232" t="s">
        <v>1208</v>
      </c>
      <c r="F2933" s="232"/>
      <c r="G2933" s="228" t="s">
        <v>914</v>
      </c>
      <c r="H2933" s="233">
        <v>1</v>
      </c>
      <c r="I2933" s="234">
        <v>0.95</v>
      </c>
      <c r="J2933" s="262">
        <v>0.95</v>
      </c>
    </row>
    <row r="2934" spans="1:10" ht="25.5" x14ac:dyDescent="0.2">
      <c r="A2934" s="250" t="s">
        <v>917</v>
      </c>
      <c r="B2934" s="230" t="s">
        <v>2530</v>
      </c>
      <c r="C2934" s="230" t="s">
        <v>21</v>
      </c>
      <c r="D2934" s="230" t="s">
        <v>2531</v>
      </c>
      <c r="E2934" s="238" t="s">
        <v>1193</v>
      </c>
      <c r="F2934" s="238"/>
      <c r="G2934" s="230" t="s">
        <v>11</v>
      </c>
      <c r="H2934" s="239">
        <v>6.6699999999999995E-5</v>
      </c>
      <c r="I2934" s="240">
        <v>14360.28</v>
      </c>
      <c r="J2934" s="251">
        <v>0.95</v>
      </c>
    </row>
    <row r="2935" spans="1:10" ht="25.5" x14ac:dyDescent="0.2">
      <c r="A2935" s="252"/>
      <c r="B2935" s="253"/>
      <c r="C2935" s="253"/>
      <c r="D2935" s="253"/>
      <c r="E2935" s="253" t="s">
        <v>926</v>
      </c>
      <c r="F2935" s="254">
        <v>0</v>
      </c>
      <c r="G2935" s="253" t="s">
        <v>927</v>
      </c>
      <c r="H2935" s="254">
        <v>0</v>
      </c>
      <c r="I2935" s="253" t="s">
        <v>928</v>
      </c>
      <c r="J2935" s="255">
        <v>0</v>
      </c>
    </row>
    <row r="2936" spans="1:10" ht="26.25" thickBot="1" x14ac:dyDescent="0.25">
      <c r="A2936" s="252"/>
      <c r="B2936" s="253"/>
      <c r="C2936" s="253"/>
      <c r="D2936" s="253"/>
      <c r="E2936" s="253" t="s">
        <v>929</v>
      </c>
      <c r="F2936" s="254">
        <v>0.21</v>
      </c>
      <c r="G2936" s="253"/>
      <c r="H2936" s="256" t="s">
        <v>930</v>
      </c>
      <c r="I2936" s="256"/>
      <c r="J2936" s="255">
        <v>1.1599999999999999</v>
      </c>
    </row>
    <row r="2937" spans="1:10" ht="15" thickTop="1" x14ac:dyDescent="0.2">
      <c r="A2937" s="257"/>
      <c r="B2937" s="241"/>
      <c r="C2937" s="241"/>
      <c r="D2937" s="241"/>
      <c r="E2937" s="241"/>
      <c r="F2937" s="241"/>
      <c r="G2937" s="241"/>
      <c r="H2937" s="241"/>
      <c r="I2937" s="241"/>
      <c r="J2937" s="258"/>
    </row>
    <row r="2938" spans="1:10" ht="30" x14ac:dyDescent="0.2">
      <c r="A2938" s="259"/>
      <c r="B2938" s="227" t="s">
        <v>786</v>
      </c>
      <c r="C2938" s="227" t="s">
        <v>787</v>
      </c>
      <c r="D2938" s="227" t="s">
        <v>788</v>
      </c>
      <c r="E2938" s="231" t="s">
        <v>789</v>
      </c>
      <c r="F2938" s="231"/>
      <c r="G2938" s="227" t="s">
        <v>790</v>
      </c>
      <c r="H2938" s="227" t="s">
        <v>791</v>
      </c>
      <c r="I2938" s="227" t="s">
        <v>792</v>
      </c>
      <c r="J2938" s="260" t="s">
        <v>793</v>
      </c>
    </row>
    <row r="2939" spans="1:10" ht="38.25" x14ac:dyDescent="0.2">
      <c r="A2939" s="261" t="s">
        <v>909</v>
      </c>
      <c r="B2939" s="228" t="s">
        <v>2528</v>
      </c>
      <c r="C2939" s="228" t="s">
        <v>21</v>
      </c>
      <c r="D2939" s="228" t="s">
        <v>2529</v>
      </c>
      <c r="E2939" s="232" t="s">
        <v>1208</v>
      </c>
      <c r="F2939" s="232"/>
      <c r="G2939" s="228" t="s">
        <v>914</v>
      </c>
      <c r="H2939" s="233">
        <v>1</v>
      </c>
      <c r="I2939" s="234">
        <v>4.9400000000000004</v>
      </c>
      <c r="J2939" s="262">
        <v>4.9400000000000004</v>
      </c>
    </row>
    <row r="2940" spans="1:10" x14ac:dyDescent="0.2">
      <c r="A2940" s="250" t="s">
        <v>917</v>
      </c>
      <c r="B2940" s="230" t="s">
        <v>2532</v>
      </c>
      <c r="C2940" s="230" t="s">
        <v>21</v>
      </c>
      <c r="D2940" s="230" t="s">
        <v>2533</v>
      </c>
      <c r="E2940" s="238" t="s">
        <v>920</v>
      </c>
      <c r="F2940" s="238"/>
      <c r="G2940" s="230" t="s">
        <v>812</v>
      </c>
      <c r="H2940" s="239">
        <v>1.03</v>
      </c>
      <c r="I2940" s="240">
        <v>4.8</v>
      </c>
      <c r="J2940" s="251">
        <v>4.9400000000000004</v>
      </c>
    </row>
    <row r="2941" spans="1:10" ht="25.5" x14ac:dyDescent="0.2">
      <c r="A2941" s="252"/>
      <c r="B2941" s="253"/>
      <c r="C2941" s="253"/>
      <c r="D2941" s="253"/>
      <c r="E2941" s="253" t="s">
        <v>926</v>
      </c>
      <c r="F2941" s="254">
        <v>0</v>
      </c>
      <c r="G2941" s="253" t="s">
        <v>927</v>
      </c>
      <c r="H2941" s="254">
        <v>0</v>
      </c>
      <c r="I2941" s="253" t="s">
        <v>928</v>
      </c>
      <c r="J2941" s="255">
        <v>0</v>
      </c>
    </row>
    <row r="2942" spans="1:10" ht="26.25" thickBot="1" x14ac:dyDescent="0.25">
      <c r="A2942" s="252"/>
      <c r="B2942" s="253"/>
      <c r="C2942" s="253"/>
      <c r="D2942" s="253"/>
      <c r="E2942" s="253" t="s">
        <v>929</v>
      </c>
      <c r="F2942" s="254">
        <v>1.1299999999999999</v>
      </c>
      <c r="G2942" s="253"/>
      <c r="H2942" s="256" t="s">
        <v>930</v>
      </c>
      <c r="I2942" s="256"/>
      <c r="J2942" s="255">
        <v>6.07</v>
      </c>
    </row>
    <row r="2943" spans="1:10" ht="15" thickTop="1" x14ac:dyDescent="0.2">
      <c r="A2943" s="257"/>
      <c r="B2943" s="241"/>
      <c r="C2943" s="241"/>
      <c r="D2943" s="241"/>
      <c r="E2943" s="241"/>
      <c r="F2943" s="241"/>
      <c r="G2943" s="241"/>
      <c r="H2943" s="241"/>
      <c r="I2943" s="241"/>
      <c r="J2943" s="258"/>
    </row>
    <row r="2944" spans="1:10" ht="30" x14ac:dyDescent="0.2">
      <c r="A2944" s="259"/>
      <c r="B2944" s="227" t="s">
        <v>786</v>
      </c>
      <c r="C2944" s="227" t="s">
        <v>787</v>
      </c>
      <c r="D2944" s="227" t="s">
        <v>788</v>
      </c>
      <c r="E2944" s="231" t="s">
        <v>789</v>
      </c>
      <c r="F2944" s="231"/>
      <c r="G2944" s="227" t="s">
        <v>790</v>
      </c>
      <c r="H2944" s="227" t="s">
        <v>791</v>
      </c>
      <c r="I2944" s="227" t="s">
        <v>792</v>
      </c>
      <c r="J2944" s="260" t="s">
        <v>793</v>
      </c>
    </row>
    <row r="2945" spans="1:10" ht="25.5" x14ac:dyDescent="0.2">
      <c r="A2945" s="261" t="s">
        <v>909</v>
      </c>
      <c r="B2945" s="228" t="s">
        <v>1257</v>
      </c>
      <c r="C2945" s="228" t="s">
        <v>9</v>
      </c>
      <c r="D2945" s="228" t="s">
        <v>1258</v>
      </c>
      <c r="E2945" s="232" t="s">
        <v>1254</v>
      </c>
      <c r="F2945" s="232"/>
      <c r="G2945" s="228" t="s">
        <v>102</v>
      </c>
      <c r="H2945" s="233">
        <v>1</v>
      </c>
      <c r="I2945" s="234">
        <v>1226.1300000000001</v>
      </c>
      <c r="J2945" s="262">
        <v>1226.1300000000001</v>
      </c>
    </row>
    <row r="2946" spans="1:10" ht="25.5" x14ac:dyDescent="0.2">
      <c r="A2946" s="248" t="s">
        <v>911</v>
      </c>
      <c r="B2946" s="229" t="s">
        <v>1322</v>
      </c>
      <c r="C2946" s="229" t="s">
        <v>21</v>
      </c>
      <c r="D2946" s="229" t="s">
        <v>1323</v>
      </c>
      <c r="E2946" s="235" t="s">
        <v>934</v>
      </c>
      <c r="F2946" s="235"/>
      <c r="G2946" s="229" t="s">
        <v>914</v>
      </c>
      <c r="H2946" s="236">
        <v>21.21</v>
      </c>
      <c r="I2946" s="237">
        <v>21.51</v>
      </c>
      <c r="J2946" s="249">
        <v>456.22</v>
      </c>
    </row>
    <row r="2947" spans="1:10" ht="25.5" x14ac:dyDescent="0.2">
      <c r="A2947" s="248" t="s">
        <v>911</v>
      </c>
      <c r="B2947" s="229" t="s">
        <v>1633</v>
      </c>
      <c r="C2947" s="229" t="s">
        <v>21</v>
      </c>
      <c r="D2947" s="229" t="s">
        <v>1634</v>
      </c>
      <c r="E2947" s="235" t="s">
        <v>934</v>
      </c>
      <c r="F2947" s="235"/>
      <c r="G2947" s="229" t="s">
        <v>914</v>
      </c>
      <c r="H2947" s="236">
        <v>5.3070000000000004</v>
      </c>
      <c r="I2947" s="237">
        <v>23.49</v>
      </c>
      <c r="J2947" s="249">
        <v>124.66</v>
      </c>
    </row>
    <row r="2948" spans="1:10" x14ac:dyDescent="0.2">
      <c r="A2948" s="250" t="s">
        <v>917</v>
      </c>
      <c r="B2948" s="230" t="s">
        <v>940</v>
      </c>
      <c r="C2948" s="230" t="s">
        <v>9</v>
      </c>
      <c r="D2948" s="230" t="s">
        <v>941</v>
      </c>
      <c r="E2948" s="238" t="s">
        <v>920</v>
      </c>
      <c r="F2948" s="238"/>
      <c r="G2948" s="230" t="s">
        <v>121</v>
      </c>
      <c r="H2948" s="239">
        <v>404</v>
      </c>
      <c r="I2948" s="240">
        <v>1.1000000000000001</v>
      </c>
      <c r="J2948" s="251">
        <v>444.4</v>
      </c>
    </row>
    <row r="2949" spans="1:10" x14ac:dyDescent="0.2">
      <c r="A2949" s="250" t="s">
        <v>917</v>
      </c>
      <c r="B2949" s="230" t="s">
        <v>942</v>
      </c>
      <c r="C2949" s="230" t="s">
        <v>9</v>
      </c>
      <c r="D2949" s="230" t="s">
        <v>943</v>
      </c>
      <c r="E2949" s="238" t="s">
        <v>920</v>
      </c>
      <c r="F2949" s="238"/>
      <c r="G2949" s="230" t="s">
        <v>102</v>
      </c>
      <c r="H2949" s="239">
        <v>0.54800000000000004</v>
      </c>
      <c r="I2949" s="240">
        <v>86.11</v>
      </c>
      <c r="J2949" s="251">
        <v>47.18</v>
      </c>
    </row>
    <row r="2950" spans="1:10" x14ac:dyDescent="0.2">
      <c r="A2950" s="250" t="s">
        <v>917</v>
      </c>
      <c r="B2950" s="230" t="s">
        <v>1499</v>
      </c>
      <c r="C2950" s="230" t="s">
        <v>9</v>
      </c>
      <c r="D2950" s="230" t="s">
        <v>1500</v>
      </c>
      <c r="E2950" s="238" t="s">
        <v>920</v>
      </c>
      <c r="F2950" s="238"/>
      <c r="G2950" s="230" t="s">
        <v>102</v>
      </c>
      <c r="H2950" s="239">
        <v>0.42799999999999999</v>
      </c>
      <c r="I2950" s="240">
        <v>179.06</v>
      </c>
      <c r="J2950" s="251">
        <v>76.63</v>
      </c>
    </row>
    <row r="2951" spans="1:10" x14ac:dyDescent="0.2">
      <c r="A2951" s="250" t="s">
        <v>917</v>
      </c>
      <c r="B2951" s="230" t="s">
        <v>1501</v>
      </c>
      <c r="C2951" s="230" t="s">
        <v>9</v>
      </c>
      <c r="D2951" s="230" t="s">
        <v>1502</v>
      </c>
      <c r="E2951" s="238" t="s">
        <v>920</v>
      </c>
      <c r="F2951" s="238"/>
      <c r="G2951" s="230" t="s">
        <v>102</v>
      </c>
      <c r="H2951" s="239">
        <v>0.42799999999999999</v>
      </c>
      <c r="I2951" s="240">
        <v>180</v>
      </c>
      <c r="J2951" s="251">
        <v>77.040000000000006</v>
      </c>
    </row>
    <row r="2952" spans="1:10" ht="25.5" x14ac:dyDescent="0.2">
      <c r="A2952" s="252"/>
      <c r="B2952" s="253"/>
      <c r="C2952" s="253"/>
      <c r="D2952" s="253"/>
      <c r="E2952" s="253" t="s">
        <v>926</v>
      </c>
      <c r="F2952" s="254">
        <v>180.97314666054623</v>
      </c>
      <c r="G2952" s="253" t="s">
        <v>927</v>
      </c>
      <c r="H2952" s="254">
        <v>213.28</v>
      </c>
      <c r="I2952" s="253" t="s">
        <v>928</v>
      </c>
      <c r="J2952" s="255">
        <v>394.25</v>
      </c>
    </row>
    <row r="2953" spans="1:10" ht="26.25" thickBot="1" x14ac:dyDescent="0.25">
      <c r="A2953" s="252"/>
      <c r="B2953" s="253"/>
      <c r="C2953" s="253"/>
      <c r="D2953" s="253"/>
      <c r="E2953" s="253" t="s">
        <v>929</v>
      </c>
      <c r="F2953" s="254">
        <v>280.52999999999997</v>
      </c>
      <c r="G2953" s="253"/>
      <c r="H2953" s="256" t="s">
        <v>930</v>
      </c>
      <c r="I2953" s="256"/>
      <c r="J2953" s="255">
        <v>1506.66</v>
      </c>
    </row>
    <row r="2954" spans="1:10" ht="15" thickTop="1" x14ac:dyDescent="0.2">
      <c r="A2954" s="257"/>
      <c r="B2954" s="241"/>
      <c r="C2954" s="241"/>
      <c r="D2954" s="241"/>
      <c r="E2954" s="241"/>
      <c r="F2954" s="241"/>
      <c r="G2954" s="241"/>
      <c r="H2954" s="241"/>
      <c r="I2954" s="241"/>
      <c r="J2954" s="258"/>
    </row>
    <row r="2955" spans="1:10" ht="30" x14ac:dyDescent="0.2">
      <c r="A2955" s="259"/>
      <c r="B2955" s="227" t="s">
        <v>786</v>
      </c>
      <c r="C2955" s="227" t="s">
        <v>787</v>
      </c>
      <c r="D2955" s="227" t="s">
        <v>788</v>
      </c>
      <c r="E2955" s="231" t="s">
        <v>789</v>
      </c>
      <c r="F2955" s="231"/>
      <c r="G2955" s="227" t="s">
        <v>790</v>
      </c>
      <c r="H2955" s="227" t="s">
        <v>791</v>
      </c>
      <c r="I2955" s="227" t="s">
        <v>792</v>
      </c>
      <c r="J2955" s="260" t="s">
        <v>793</v>
      </c>
    </row>
    <row r="2956" spans="1:10" ht="25.5" x14ac:dyDescent="0.2">
      <c r="A2956" s="261" t="s">
        <v>909</v>
      </c>
      <c r="B2956" s="228" t="s">
        <v>1252</v>
      </c>
      <c r="C2956" s="228" t="s">
        <v>9</v>
      </c>
      <c r="D2956" s="228" t="s">
        <v>1253</v>
      </c>
      <c r="E2956" s="232" t="s">
        <v>1254</v>
      </c>
      <c r="F2956" s="232"/>
      <c r="G2956" s="228" t="s">
        <v>102</v>
      </c>
      <c r="H2956" s="233">
        <v>1</v>
      </c>
      <c r="I2956" s="234">
        <v>993.76</v>
      </c>
      <c r="J2956" s="262">
        <v>993.76</v>
      </c>
    </row>
    <row r="2957" spans="1:10" ht="25.5" x14ac:dyDescent="0.2">
      <c r="A2957" s="248" t="s">
        <v>911</v>
      </c>
      <c r="B2957" s="229" t="s">
        <v>1322</v>
      </c>
      <c r="C2957" s="229" t="s">
        <v>21</v>
      </c>
      <c r="D2957" s="229" t="s">
        <v>1323</v>
      </c>
      <c r="E2957" s="235" t="s">
        <v>934</v>
      </c>
      <c r="F2957" s="235"/>
      <c r="G2957" s="229" t="s">
        <v>914</v>
      </c>
      <c r="H2957" s="236">
        <v>16.331</v>
      </c>
      <c r="I2957" s="237">
        <v>21.51</v>
      </c>
      <c r="J2957" s="249">
        <v>351.27</v>
      </c>
    </row>
    <row r="2958" spans="1:10" ht="25.5" x14ac:dyDescent="0.2">
      <c r="A2958" s="248" t="s">
        <v>911</v>
      </c>
      <c r="B2958" s="229" t="s">
        <v>1633</v>
      </c>
      <c r="C2958" s="229" t="s">
        <v>21</v>
      </c>
      <c r="D2958" s="229" t="s">
        <v>1634</v>
      </c>
      <c r="E2958" s="235" t="s">
        <v>934</v>
      </c>
      <c r="F2958" s="235"/>
      <c r="G2958" s="229" t="s">
        <v>914</v>
      </c>
      <c r="H2958" s="236">
        <v>4.0830000000000002</v>
      </c>
      <c r="I2958" s="237">
        <v>23.49</v>
      </c>
      <c r="J2958" s="249">
        <v>95.9</v>
      </c>
    </row>
    <row r="2959" spans="1:10" x14ac:dyDescent="0.2">
      <c r="A2959" s="250" t="s">
        <v>917</v>
      </c>
      <c r="B2959" s="230" t="s">
        <v>940</v>
      </c>
      <c r="C2959" s="230" t="s">
        <v>9</v>
      </c>
      <c r="D2959" s="230" t="s">
        <v>941</v>
      </c>
      <c r="E2959" s="238" t="s">
        <v>920</v>
      </c>
      <c r="F2959" s="238"/>
      <c r="G2959" s="230" t="s">
        <v>121</v>
      </c>
      <c r="H2959" s="239">
        <v>311</v>
      </c>
      <c r="I2959" s="240">
        <v>1.1000000000000001</v>
      </c>
      <c r="J2959" s="251">
        <v>342.1</v>
      </c>
    </row>
    <row r="2960" spans="1:10" x14ac:dyDescent="0.2">
      <c r="A2960" s="250" t="s">
        <v>917</v>
      </c>
      <c r="B2960" s="230" t="s">
        <v>942</v>
      </c>
      <c r="C2960" s="230" t="s">
        <v>9</v>
      </c>
      <c r="D2960" s="230" t="s">
        <v>943</v>
      </c>
      <c r="E2960" s="238" t="s">
        <v>920</v>
      </c>
      <c r="F2960" s="238"/>
      <c r="G2960" s="230" t="s">
        <v>102</v>
      </c>
      <c r="H2960" s="239">
        <v>0.56100000000000005</v>
      </c>
      <c r="I2960" s="240">
        <v>86.11</v>
      </c>
      <c r="J2960" s="251">
        <v>48.3</v>
      </c>
    </row>
    <row r="2961" spans="1:10" x14ac:dyDescent="0.2">
      <c r="A2961" s="250" t="s">
        <v>917</v>
      </c>
      <c r="B2961" s="230" t="s">
        <v>1499</v>
      </c>
      <c r="C2961" s="230" t="s">
        <v>9</v>
      </c>
      <c r="D2961" s="230" t="s">
        <v>1500</v>
      </c>
      <c r="E2961" s="238" t="s">
        <v>920</v>
      </c>
      <c r="F2961" s="238"/>
      <c r="G2961" s="230" t="s">
        <v>102</v>
      </c>
      <c r="H2961" s="239">
        <v>0.435</v>
      </c>
      <c r="I2961" s="240">
        <v>179.06</v>
      </c>
      <c r="J2961" s="251">
        <v>77.89</v>
      </c>
    </row>
    <row r="2962" spans="1:10" x14ac:dyDescent="0.2">
      <c r="A2962" s="250" t="s">
        <v>917</v>
      </c>
      <c r="B2962" s="230" t="s">
        <v>1501</v>
      </c>
      <c r="C2962" s="230" t="s">
        <v>9</v>
      </c>
      <c r="D2962" s="230" t="s">
        <v>1502</v>
      </c>
      <c r="E2962" s="238" t="s">
        <v>920</v>
      </c>
      <c r="F2962" s="238"/>
      <c r="G2962" s="230" t="s">
        <v>102</v>
      </c>
      <c r="H2962" s="239">
        <v>0.435</v>
      </c>
      <c r="I2962" s="240">
        <v>180</v>
      </c>
      <c r="J2962" s="251">
        <v>78.3</v>
      </c>
    </row>
    <row r="2963" spans="1:10" ht="25.5" x14ac:dyDescent="0.2">
      <c r="A2963" s="252"/>
      <c r="B2963" s="253"/>
      <c r="C2963" s="253"/>
      <c r="D2963" s="253"/>
      <c r="E2963" s="253" t="s">
        <v>926</v>
      </c>
      <c r="F2963" s="254">
        <v>139.32063346339226</v>
      </c>
      <c r="G2963" s="253" t="s">
        <v>927</v>
      </c>
      <c r="H2963" s="254">
        <v>164.19</v>
      </c>
      <c r="I2963" s="253" t="s">
        <v>928</v>
      </c>
      <c r="J2963" s="255">
        <v>303.51</v>
      </c>
    </row>
    <row r="2964" spans="1:10" ht="26.25" thickBot="1" x14ac:dyDescent="0.25">
      <c r="A2964" s="252"/>
      <c r="B2964" s="253"/>
      <c r="C2964" s="253"/>
      <c r="D2964" s="253"/>
      <c r="E2964" s="253" t="s">
        <v>929</v>
      </c>
      <c r="F2964" s="254">
        <v>227.37</v>
      </c>
      <c r="G2964" s="253"/>
      <c r="H2964" s="256" t="s">
        <v>930</v>
      </c>
      <c r="I2964" s="256"/>
      <c r="J2964" s="255">
        <v>1221.1300000000001</v>
      </c>
    </row>
    <row r="2965" spans="1:10" ht="15" thickTop="1" x14ac:dyDescent="0.2">
      <c r="A2965" s="257"/>
      <c r="B2965" s="241"/>
      <c r="C2965" s="241"/>
      <c r="D2965" s="241"/>
      <c r="E2965" s="241"/>
      <c r="F2965" s="241"/>
      <c r="G2965" s="241"/>
      <c r="H2965" s="241"/>
      <c r="I2965" s="241"/>
      <c r="J2965" s="258"/>
    </row>
    <row r="2966" spans="1:10" ht="30" x14ac:dyDescent="0.2">
      <c r="A2966" s="259"/>
      <c r="B2966" s="227" t="s">
        <v>786</v>
      </c>
      <c r="C2966" s="227" t="s">
        <v>787</v>
      </c>
      <c r="D2966" s="227" t="s">
        <v>788</v>
      </c>
      <c r="E2966" s="231" t="s">
        <v>789</v>
      </c>
      <c r="F2966" s="231"/>
      <c r="G2966" s="227" t="s">
        <v>790</v>
      </c>
      <c r="H2966" s="227" t="s">
        <v>791</v>
      </c>
      <c r="I2966" s="227" t="s">
        <v>792</v>
      </c>
      <c r="J2966" s="260" t="s">
        <v>793</v>
      </c>
    </row>
    <row r="2967" spans="1:10" ht="38.25" x14ac:dyDescent="0.2">
      <c r="A2967" s="261" t="s">
        <v>909</v>
      </c>
      <c r="B2967" s="228" t="s">
        <v>1475</v>
      </c>
      <c r="C2967" s="228" t="s">
        <v>21</v>
      </c>
      <c r="D2967" s="228" t="s">
        <v>1476</v>
      </c>
      <c r="E2967" s="232" t="s">
        <v>1040</v>
      </c>
      <c r="F2967" s="232"/>
      <c r="G2967" s="228" t="s">
        <v>102</v>
      </c>
      <c r="H2967" s="233">
        <v>1</v>
      </c>
      <c r="I2967" s="234">
        <v>564.58000000000004</v>
      </c>
      <c r="J2967" s="262">
        <v>564.58000000000004</v>
      </c>
    </row>
    <row r="2968" spans="1:10" ht="25.5" x14ac:dyDescent="0.2">
      <c r="A2968" s="248" t="s">
        <v>911</v>
      </c>
      <c r="B2968" s="229" t="s">
        <v>939</v>
      </c>
      <c r="C2968" s="229" t="s">
        <v>21</v>
      </c>
      <c r="D2968" s="229" t="s">
        <v>916</v>
      </c>
      <c r="E2968" s="235" t="s">
        <v>934</v>
      </c>
      <c r="F2968" s="235"/>
      <c r="G2968" s="229" t="s">
        <v>914</v>
      </c>
      <c r="H2968" s="236">
        <v>2.3275000000000001</v>
      </c>
      <c r="I2968" s="237">
        <v>21.14</v>
      </c>
      <c r="J2968" s="249">
        <v>49.2</v>
      </c>
    </row>
    <row r="2969" spans="1:10" ht="38.25" x14ac:dyDescent="0.2">
      <c r="A2969" s="248" t="s">
        <v>911</v>
      </c>
      <c r="B2969" s="229" t="s">
        <v>2309</v>
      </c>
      <c r="C2969" s="229" t="s">
        <v>21</v>
      </c>
      <c r="D2969" s="229" t="s">
        <v>2310</v>
      </c>
      <c r="E2969" s="235" t="s">
        <v>934</v>
      </c>
      <c r="F2969" s="235"/>
      <c r="G2969" s="229" t="s">
        <v>914</v>
      </c>
      <c r="H2969" s="236">
        <v>1.4695</v>
      </c>
      <c r="I2969" s="237">
        <v>21.24</v>
      </c>
      <c r="J2969" s="249">
        <v>31.21</v>
      </c>
    </row>
    <row r="2970" spans="1:10" ht="51" x14ac:dyDescent="0.2">
      <c r="A2970" s="248" t="s">
        <v>911</v>
      </c>
      <c r="B2970" s="229" t="s">
        <v>2325</v>
      </c>
      <c r="C2970" s="229" t="s">
        <v>21</v>
      </c>
      <c r="D2970" s="229" t="s">
        <v>2326</v>
      </c>
      <c r="E2970" s="235" t="s">
        <v>1208</v>
      </c>
      <c r="F2970" s="235"/>
      <c r="G2970" s="229" t="s">
        <v>1397</v>
      </c>
      <c r="H2970" s="236">
        <v>0.75629999999999997</v>
      </c>
      <c r="I2970" s="237">
        <v>2.1800000000000002</v>
      </c>
      <c r="J2970" s="249">
        <v>1.64</v>
      </c>
    </row>
    <row r="2971" spans="1:10" ht="51" x14ac:dyDescent="0.2">
      <c r="A2971" s="248" t="s">
        <v>911</v>
      </c>
      <c r="B2971" s="229" t="s">
        <v>2327</v>
      </c>
      <c r="C2971" s="229" t="s">
        <v>21</v>
      </c>
      <c r="D2971" s="229" t="s">
        <v>2328</v>
      </c>
      <c r="E2971" s="235" t="s">
        <v>1208</v>
      </c>
      <c r="F2971" s="235"/>
      <c r="G2971" s="229" t="s">
        <v>1400</v>
      </c>
      <c r="H2971" s="236">
        <v>0.71309999999999996</v>
      </c>
      <c r="I2971" s="237">
        <v>0.43</v>
      </c>
      <c r="J2971" s="249">
        <v>0.3</v>
      </c>
    </row>
    <row r="2972" spans="1:10" ht="25.5" x14ac:dyDescent="0.2">
      <c r="A2972" s="250" t="s">
        <v>917</v>
      </c>
      <c r="B2972" s="230" t="s">
        <v>2317</v>
      </c>
      <c r="C2972" s="230" t="s">
        <v>21</v>
      </c>
      <c r="D2972" s="230" t="s">
        <v>2318</v>
      </c>
      <c r="E2972" s="238" t="s">
        <v>920</v>
      </c>
      <c r="F2972" s="238"/>
      <c r="G2972" s="230" t="s">
        <v>102</v>
      </c>
      <c r="H2972" s="239">
        <v>0.80459999999999998</v>
      </c>
      <c r="I2972" s="240">
        <v>90</v>
      </c>
      <c r="J2972" s="251">
        <v>72.41</v>
      </c>
    </row>
    <row r="2973" spans="1:10" x14ac:dyDescent="0.2">
      <c r="A2973" s="250" t="s">
        <v>917</v>
      </c>
      <c r="B2973" s="230" t="s">
        <v>2321</v>
      </c>
      <c r="C2973" s="230" t="s">
        <v>21</v>
      </c>
      <c r="D2973" s="230" t="s">
        <v>2322</v>
      </c>
      <c r="E2973" s="238" t="s">
        <v>920</v>
      </c>
      <c r="F2973" s="238"/>
      <c r="G2973" s="230" t="s">
        <v>121</v>
      </c>
      <c r="H2973" s="239">
        <v>273.06299999999999</v>
      </c>
      <c r="I2973" s="240">
        <v>1.1000000000000001</v>
      </c>
      <c r="J2973" s="251">
        <v>300.36</v>
      </c>
    </row>
    <row r="2974" spans="1:10" ht="25.5" x14ac:dyDescent="0.2">
      <c r="A2974" s="250" t="s">
        <v>917</v>
      </c>
      <c r="B2974" s="230" t="s">
        <v>2534</v>
      </c>
      <c r="C2974" s="230" t="s">
        <v>21</v>
      </c>
      <c r="D2974" s="230" t="s">
        <v>2535</v>
      </c>
      <c r="E2974" s="238" t="s">
        <v>920</v>
      </c>
      <c r="F2974" s="238"/>
      <c r="G2974" s="230" t="s">
        <v>102</v>
      </c>
      <c r="H2974" s="239">
        <v>0.57920000000000005</v>
      </c>
      <c r="I2974" s="240">
        <v>189</v>
      </c>
      <c r="J2974" s="251">
        <v>109.46</v>
      </c>
    </row>
    <row r="2975" spans="1:10" ht="25.5" x14ac:dyDescent="0.2">
      <c r="A2975" s="252"/>
      <c r="B2975" s="253"/>
      <c r="C2975" s="253"/>
      <c r="D2975" s="253"/>
      <c r="E2975" s="253" t="s">
        <v>926</v>
      </c>
      <c r="F2975" s="254">
        <v>24.971310534771632</v>
      </c>
      <c r="G2975" s="253" t="s">
        <v>927</v>
      </c>
      <c r="H2975" s="254">
        <v>29.43</v>
      </c>
      <c r="I2975" s="253" t="s">
        <v>928</v>
      </c>
      <c r="J2975" s="255">
        <v>54.4</v>
      </c>
    </row>
    <row r="2976" spans="1:10" ht="26.25" thickBot="1" x14ac:dyDescent="0.25">
      <c r="A2976" s="252"/>
      <c r="B2976" s="253"/>
      <c r="C2976" s="253"/>
      <c r="D2976" s="253"/>
      <c r="E2976" s="253" t="s">
        <v>929</v>
      </c>
      <c r="F2976" s="254">
        <v>129.16999999999999</v>
      </c>
      <c r="G2976" s="253"/>
      <c r="H2976" s="256" t="s">
        <v>930</v>
      </c>
      <c r="I2976" s="256"/>
      <c r="J2976" s="255">
        <v>693.75</v>
      </c>
    </row>
    <row r="2977" spans="1:10" ht="15" thickTop="1" x14ac:dyDescent="0.2">
      <c r="A2977" s="257"/>
      <c r="B2977" s="241"/>
      <c r="C2977" s="241"/>
      <c r="D2977" s="241"/>
      <c r="E2977" s="241"/>
      <c r="F2977" s="241"/>
      <c r="G2977" s="241"/>
      <c r="H2977" s="241"/>
      <c r="I2977" s="241"/>
      <c r="J2977" s="258"/>
    </row>
    <row r="2978" spans="1:10" ht="30" x14ac:dyDescent="0.2">
      <c r="A2978" s="259"/>
      <c r="B2978" s="227" t="s">
        <v>786</v>
      </c>
      <c r="C2978" s="227" t="s">
        <v>787</v>
      </c>
      <c r="D2978" s="227" t="s">
        <v>788</v>
      </c>
      <c r="E2978" s="231" t="s">
        <v>789</v>
      </c>
      <c r="F2978" s="231"/>
      <c r="G2978" s="227" t="s">
        <v>790</v>
      </c>
      <c r="H2978" s="227" t="s">
        <v>791</v>
      </c>
      <c r="I2978" s="227" t="s">
        <v>792</v>
      </c>
      <c r="J2978" s="260" t="s">
        <v>793</v>
      </c>
    </row>
    <row r="2979" spans="1:10" ht="38.25" x14ac:dyDescent="0.2">
      <c r="A2979" s="261" t="s">
        <v>909</v>
      </c>
      <c r="B2979" s="228" t="s">
        <v>2446</v>
      </c>
      <c r="C2979" s="228" t="s">
        <v>21</v>
      </c>
      <c r="D2979" s="228" t="s">
        <v>2447</v>
      </c>
      <c r="E2979" s="232" t="s">
        <v>1040</v>
      </c>
      <c r="F2979" s="232"/>
      <c r="G2979" s="228" t="s">
        <v>102</v>
      </c>
      <c r="H2979" s="233">
        <v>1</v>
      </c>
      <c r="I2979" s="234">
        <v>612.99</v>
      </c>
      <c r="J2979" s="262">
        <v>612.99</v>
      </c>
    </row>
    <row r="2980" spans="1:10" ht="25.5" x14ac:dyDescent="0.2">
      <c r="A2980" s="248" t="s">
        <v>911</v>
      </c>
      <c r="B2980" s="229" t="s">
        <v>939</v>
      </c>
      <c r="C2980" s="229" t="s">
        <v>21</v>
      </c>
      <c r="D2980" s="229" t="s">
        <v>916</v>
      </c>
      <c r="E2980" s="235" t="s">
        <v>934</v>
      </c>
      <c r="F2980" s="235"/>
      <c r="G2980" s="229" t="s">
        <v>914</v>
      </c>
      <c r="H2980" s="236">
        <v>2.0266999999999999</v>
      </c>
      <c r="I2980" s="237">
        <v>21.14</v>
      </c>
      <c r="J2980" s="249">
        <v>42.84</v>
      </c>
    </row>
    <row r="2981" spans="1:10" ht="38.25" x14ac:dyDescent="0.2">
      <c r="A2981" s="248" t="s">
        <v>911</v>
      </c>
      <c r="B2981" s="229" t="s">
        <v>2309</v>
      </c>
      <c r="C2981" s="229" t="s">
        <v>21</v>
      </c>
      <c r="D2981" s="229" t="s">
        <v>2310</v>
      </c>
      <c r="E2981" s="235" t="s">
        <v>934</v>
      </c>
      <c r="F2981" s="235"/>
      <c r="G2981" s="229" t="s">
        <v>914</v>
      </c>
      <c r="H2981" s="236">
        <v>1.2767999999999999</v>
      </c>
      <c r="I2981" s="237">
        <v>21.24</v>
      </c>
      <c r="J2981" s="249">
        <v>27.11</v>
      </c>
    </row>
    <row r="2982" spans="1:10" ht="51" x14ac:dyDescent="0.2">
      <c r="A2982" s="248" t="s">
        <v>911</v>
      </c>
      <c r="B2982" s="229" t="s">
        <v>2331</v>
      </c>
      <c r="C2982" s="229" t="s">
        <v>21</v>
      </c>
      <c r="D2982" s="229" t="s">
        <v>2332</v>
      </c>
      <c r="E2982" s="235" t="s">
        <v>1208</v>
      </c>
      <c r="F2982" s="235"/>
      <c r="G2982" s="229" t="s">
        <v>1397</v>
      </c>
      <c r="H2982" s="236">
        <v>0.65720000000000001</v>
      </c>
      <c r="I2982" s="237">
        <v>6.19</v>
      </c>
      <c r="J2982" s="249">
        <v>4.0599999999999996</v>
      </c>
    </row>
    <row r="2983" spans="1:10" ht="51" x14ac:dyDescent="0.2">
      <c r="A2983" s="248" t="s">
        <v>911</v>
      </c>
      <c r="B2983" s="229" t="s">
        <v>2333</v>
      </c>
      <c r="C2983" s="229" t="s">
        <v>21</v>
      </c>
      <c r="D2983" s="229" t="s">
        <v>2334</v>
      </c>
      <c r="E2983" s="235" t="s">
        <v>1208</v>
      </c>
      <c r="F2983" s="235"/>
      <c r="G2983" s="229" t="s">
        <v>1400</v>
      </c>
      <c r="H2983" s="236">
        <v>0.61970000000000003</v>
      </c>
      <c r="I2983" s="237">
        <v>1.79</v>
      </c>
      <c r="J2983" s="249">
        <v>1.1000000000000001</v>
      </c>
    </row>
    <row r="2984" spans="1:10" ht="25.5" x14ac:dyDescent="0.2">
      <c r="A2984" s="250" t="s">
        <v>917</v>
      </c>
      <c r="B2984" s="230" t="s">
        <v>2317</v>
      </c>
      <c r="C2984" s="230" t="s">
        <v>21</v>
      </c>
      <c r="D2984" s="230" t="s">
        <v>2318</v>
      </c>
      <c r="E2984" s="238" t="s">
        <v>920</v>
      </c>
      <c r="F2984" s="238"/>
      <c r="G2984" s="230" t="s">
        <v>102</v>
      </c>
      <c r="H2984" s="239">
        <v>0.76090000000000002</v>
      </c>
      <c r="I2984" s="240">
        <v>90</v>
      </c>
      <c r="J2984" s="251">
        <v>68.48</v>
      </c>
    </row>
    <row r="2985" spans="1:10" x14ac:dyDescent="0.2">
      <c r="A2985" s="250" t="s">
        <v>917</v>
      </c>
      <c r="B2985" s="230" t="s">
        <v>2321</v>
      </c>
      <c r="C2985" s="230" t="s">
        <v>21</v>
      </c>
      <c r="D2985" s="230" t="s">
        <v>2322</v>
      </c>
      <c r="E2985" s="238" t="s">
        <v>920</v>
      </c>
      <c r="F2985" s="238"/>
      <c r="G2985" s="230" t="s">
        <v>121</v>
      </c>
      <c r="H2985" s="239">
        <v>325.15890000000002</v>
      </c>
      <c r="I2985" s="240">
        <v>1.1000000000000001</v>
      </c>
      <c r="J2985" s="251">
        <v>357.67</v>
      </c>
    </row>
    <row r="2986" spans="1:10" ht="25.5" x14ac:dyDescent="0.2">
      <c r="A2986" s="250" t="s">
        <v>917</v>
      </c>
      <c r="B2986" s="230" t="s">
        <v>2534</v>
      </c>
      <c r="C2986" s="230" t="s">
        <v>21</v>
      </c>
      <c r="D2986" s="230" t="s">
        <v>2535</v>
      </c>
      <c r="E2986" s="238" t="s">
        <v>920</v>
      </c>
      <c r="F2986" s="238"/>
      <c r="G2986" s="230" t="s">
        <v>102</v>
      </c>
      <c r="H2986" s="239">
        <v>0.59119999999999995</v>
      </c>
      <c r="I2986" s="240">
        <v>189</v>
      </c>
      <c r="J2986" s="251">
        <v>111.73</v>
      </c>
    </row>
    <row r="2987" spans="1:10" ht="25.5" x14ac:dyDescent="0.2">
      <c r="A2987" s="252"/>
      <c r="B2987" s="253"/>
      <c r="C2987" s="253"/>
      <c r="D2987" s="253"/>
      <c r="E2987" s="253" t="s">
        <v>926</v>
      </c>
      <c r="F2987" s="254">
        <v>21.725958228138627</v>
      </c>
      <c r="G2987" s="253" t="s">
        <v>927</v>
      </c>
      <c r="H2987" s="254">
        <v>25.6</v>
      </c>
      <c r="I2987" s="253" t="s">
        <v>928</v>
      </c>
      <c r="J2987" s="255">
        <v>47.33</v>
      </c>
    </row>
    <row r="2988" spans="1:10" ht="26.25" thickBot="1" x14ac:dyDescent="0.25">
      <c r="A2988" s="252"/>
      <c r="B2988" s="253"/>
      <c r="C2988" s="253"/>
      <c r="D2988" s="253"/>
      <c r="E2988" s="253" t="s">
        <v>929</v>
      </c>
      <c r="F2988" s="254">
        <v>140.25</v>
      </c>
      <c r="G2988" s="253"/>
      <c r="H2988" s="256" t="s">
        <v>930</v>
      </c>
      <c r="I2988" s="256"/>
      <c r="J2988" s="255">
        <v>753.24</v>
      </c>
    </row>
    <row r="2989" spans="1:10" ht="15" thickTop="1" x14ac:dyDescent="0.2">
      <c r="A2989" s="257"/>
      <c r="B2989" s="241"/>
      <c r="C2989" s="241"/>
      <c r="D2989" s="241"/>
      <c r="E2989" s="241"/>
      <c r="F2989" s="241"/>
      <c r="G2989" s="241"/>
      <c r="H2989" s="241"/>
      <c r="I2989" s="241"/>
      <c r="J2989" s="258"/>
    </row>
    <row r="2990" spans="1:10" ht="30" x14ac:dyDescent="0.2">
      <c r="A2990" s="259"/>
      <c r="B2990" s="227" t="s">
        <v>786</v>
      </c>
      <c r="C2990" s="227" t="s">
        <v>787</v>
      </c>
      <c r="D2990" s="227" t="s">
        <v>788</v>
      </c>
      <c r="E2990" s="231" t="s">
        <v>789</v>
      </c>
      <c r="F2990" s="231"/>
      <c r="G2990" s="227" t="s">
        <v>790</v>
      </c>
      <c r="H2990" s="227" t="s">
        <v>791</v>
      </c>
      <c r="I2990" s="227" t="s">
        <v>792</v>
      </c>
      <c r="J2990" s="260" t="s">
        <v>793</v>
      </c>
    </row>
    <row r="2991" spans="1:10" ht="38.25" x14ac:dyDescent="0.2">
      <c r="A2991" s="261" t="s">
        <v>909</v>
      </c>
      <c r="B2991" s="228" t="s">
        <v>2536</v>
      </c>
      <c r="C2991" s="228" t="s">
        <v>21</v>
      </c>
      <c r="D2991" s="228" t="s">
        <v>2537</v>
      </c>
      <c r="E2991" s="232" t="s">
        <v>1040</v>
      </c>
      <c r="F2991" s="232"/>
      <c r="G2991" s="228" t="s">
        <v>102</v>
      </c>
      <c r="H2991" s="233">
        <v>1</v>
      </c>
      <c r="I2991" s="234">
        <v>653.22</v>
      </c>
      <c r="J2991" s="262">
        <v>653.22</v>
      </c>
    </row>
    <row r="2992" spans="1:10" ht="25.5" x14ac:dyDescent="0.2">
      <c r="A2992" s="248" t="s">
        <v>911</v>
      </c>
      <c r="B2992" s="229" t="s">
        <v>939</v>
      </c>
      <c r="C2992" s="229" t="s">
        <v>21</v>
      </c>
      <c r="D2992" s="229" t="s">
        <v>916</v>
      </c>
      <c r="E2992" s="235" t="s">
        <v>934</v>
      </c>
      <c r="F2992" s="235"/>
      <c r="G2992" s="229" t="s">
        <v>914</v>
      </c>
      <c r="H2992" s="236">
        <v>1.9792000000000001</v>
      </c>
      <c r="I2992" s="237">
        <v>21.14</v>
      </c>
      <c r="J2992" s="249">
        <v>41.84</v>
      </c>
    </row>
    <row r="2993" spans="1:10" ht="38.25" x14ac:dyDescent="0.2">
      <c r="A2993" s="248" t="s">
        <v>911</v>
      </c>
      <c r="B2993" s="229" t="s">
        <v>2309</v>
      </c>
      <c r="C2993" s="229" t="s">
        <v>21</v>
      </c>
      <c r="D2993" s="229" t="s">
        <v>2310</v>
      </c>
      <c r="E2993" s="235" t="s">
        <v>934</v>
      </c>
      <c r="F2993" s="235"/>
      <c r="G2993" s="229" t="s">
        <v>914</v>
      </c>
      <c r="H2993" s="236">
        <v>1.2501</v>
      </c>
      <c r="I2993" s="237">
        <v>21.24</v>
      </c>
      <c r="J2993" s="249">
        <v>26.55</v>
      </c>
    </row>
    <row r="2994" spans="1:10" ht="51" x14ac:dyDescent="0.2">
      <c r="A2994" s="248" t="s">
        <v>911</v>
      </c>
      <c r="B2994" s="229" t="s">
        <v>2331</v>
      </c>
      <c r="C2994" s="229" t="s">
        <v>21</v>
      </c>
      <c r="D2994" s="229" t="s">
        <v>2332</v>
      </c>
      <c r="E2994" s="235" t="s">
        <v>1208</v>
      </c>
      <c r="F2994" s="235"/>
      <c r="G2994" s="229" t="s">
        <v>1397</v>
      </c>
      <c r="H2994" s="236">
        <v>0.64339999999999997</v>
      </c>
      <c r="I2994" s="237">
        <v>6.19</v>
      </c>
      <c r="J2994" s="249">
        <v>3.98</v>
      </c>
    </row>
    <row r="2995" spans="1:10" ht="51" x14ac:dyDescent="0.2">
      <c r="A2995" s="248" t="s">
        <v>911</v>
      </c>
      <c r="B2995" s="229" t="s">
        <v>2333</v>
      </c>
      <c r="C2995" s="229" t="s">
        <v>21</v>
      </c>
      <c r="D2995" s="229" t="s">
        <v>2334</v>
      </c>
      <c r="E2995" s="235" t="s">
        <v>1208</v>
      </c>
      <c r="F2995" s="235"/>
      <c r="G2995" s="229" t="s">
        <v>1400</v>
      </c>
      <c r="H2995" s="236">
        <v>0.60670000000000002</v>
      </c>
      <c r="I2995" s="237">
        <v>1.79</v>
      </c>
      <c r="J2995" s="249">
        <v>1.08</v>
      </c>
    </row>
    <row r="2996" spans="1:10" ht="25.5" x14ac:dyDescent="0.2">
      <c r="A2996" s="250" t="s">
        <v>917</v>
      </c>
      <c r="B2996" s="230" t="s">
        <v>2317</v>
      </c>
      <c r="C2996" s="230" t="s">
        <v>21</v>
      </c>
      <c r="D2996" s="230" t="s">
        <v>2318</v>
      </c>
      <c r="E2996" s="238" t="s">
        <v>920</v>
      </c>
      <c r="F2996" s="238"/>
      <c r="G2996" s="230" t="s">
        <v>102</v>
      </c>
      <c r="H2996" s="239">
        <v>0.72750000000000004</v>
      </c>
      <c r="I2996" s="240">
        <v>90</v>
      </c>
      <c r="J2996" s="251">
        <v>65.47</v>
      </c>
    </row>
    <row r="2997" spans="1:10" x14ac:dyDescent="0.2">
      <c r="A2997" s="250" t="s">
        <v>917</v>
      </c>
      <c r="B2997" s="230" t="s">
        <v>2321</v>
      </c>
      <c r="C2997" s="230" t="s">
        <v>21</v>
      </c>
      <c r="D2997" s="230" t="s">
        <v>2322</v>
      </c>
      <c r="E2997" s="238" t="s">
        <v>920</v>
      </c>
      <c r="F2997" s="238"/>
      <c r="G2997" s="230" t="s">
        <v>121</v>
      </c>
      <c r="H2997" s="239">
        <v>364.94330000000002</v>
      </c>
      <c r="I2997" s="240">
        <v>1.1000000000000001</v>
      </c>
      <c r="J2997" s="251">
        <v>401.43</v>
      </c>
    </row>
    <row r="2998" spans="1:10" ht="25.5" x14ac:dyDescent="0.2">
      <c r="A2998" s="250" t="s">
        <v>917</v>
      </c>
      <c r="B2998" s="230" t="s">
        <v>2534</v>
      </c>
      <c r="C2998" s="230" t="s">
        <v>21</v>
      </c>
      <c r="D2998" s="230" t="s">
        <v>2535</v>
      </c>
      <c r="E2998" s="238" t="s">
        <v>920</v>
      </c>
      <c r="F2998" s="238"/>
      <c r="G2998" s="230" t="s">
        <v>102</v>
      </c>
      <c r="H2998" s="239">
        <v>0.59719999999999995</v>
      </c>
      <c r="I2998" s="240">
        <v>189</v>
      </c>
      <c r="J2998" s="251">
        <v>112.87</v>
      </c>
    </row>
    <row r="2999" spans="1:10" ht="25.5" x14ac:dyDescent="0.2">
      <c r="A2999" s="252"/>
      <c r="B2999" s="253"/>
      <c r="C2999" s="253"/>
      <c r="D2999" s="253"/>
      <c r="E2999" s="253" t="s">
        <v>926</v>
      </c>
      <c r="F2999" s="254">
        <v>21.239384897865502</v>
      </c>
      <c r="G2999" s="253" t="s">
        <v>927</v>
      </c>
      <c r="H2999" s="254">
        <v>25.03</v>
      </c>
      <c r="I2999" s="253" t="s">
        <v>928</v>
      </c>
      <c r="J2999" s="255">
        <v>46.27</v>
      </c>
    </row>
    <row r="3000" spans="1:10" ht="26.25" thickBot="1" x14ac:dyDescent="0.25">
      <c r="A3000" s="252"/>
      <c r="B3000" s="253"/>
      <c r="C3000" s="253"/>
      <c r="D3000" s="253"/>
      <c r="E3000" s="253" t="s">
        <v>929</v>
      </c>
      <c r="F3000" s="254">
        <v>149.44999999999999</v>
      </c>
      <c r="G3000" s="253"/>
      <c r="H3000" s="256" t="s">
        <v>930</v>
      </c>
      <c r="I3000" s="256"/>
      <c r="J3000" s="255">
        <v>802.67</v>
      </c>
    </row>
    <row r="3001" spans="1:10" ht="15" thickTop="1" x14ac:dyDescent="0.2">
      <c r="A3001" s="257"/>
      <c r="B3001" s="241"/>
      <c r="C3001" s="241"/>
      <c r="D3001" s="241"/>
      <c r="E3001" s="241"/>
      <c r="F3001" s="241"/>
      <c r="G3001" s="241"/>
      <c r="H3001" s="241"/>
      <c r="I3001" s="241"/>
      <c r="J3001" s="258"/>
    </row>
    <row r="3002" spans="1:10" ht="30" x14ac:dyDescent="0.2">
      <c r="A3002" s="259"/>
      <c r="B3002" s="227" t="s">
        <v>786</v>
      </c>
      <c r="C3002" s="227" t="s">
        <v>787</v>
      </c>
      <c r="D3002" s="227" t="s">
        <v>788</v>
      </c>
      <c r="E3002" s="231" t="s">
        <v>789</v>
      </c>
      <c r="F3002" s="231"/>
      <c r="G3002" s="227" t="s">
        <v>790</v>
      </c>
      <c r="H3002" s="227" t="s">
        <v>791</v>
      </c>
      <c r="I3002" s="227" t="s">
        <v>792</v>
      </c>
      <c r="J3002" s="260" t="s">
        <v>793</v>
      </c>
    </row>
    <row r="3003" spans="1:10" ht="38.25" x14ac:dyDescent="0.2">
      <c r="A3003" s="261" t="s">
        <v>909</v>
      </c>
      <c r="B3003" s="228" t="s">
        <v>1846</v>
      </c>
      <c r="C3003" s="228" t="s">
        <v>21</v>
      </c>
      <c r="D3003" s="228" t="s">
        <v>1847</v>
      </c>
      <c r="E3003" s="232" t="s">
        <v>1040</v>
      </c>
      <c r="F3003" s="232"/>
      <c r="G3003" s="228" t="s">
        <v>102</v>
      </c>
      <c r="H3003" s="233">
        <v>1</v>
      </c>
      <c r="I3003" s="234">
        <v>679.22</v>
      </c>
      <c r="J3003" s="262">
        <v>679.22</v>
      </c>
    </row>
    <row r="3004" spans="1:10" ht="25.5" x14ac:dyDescent="0.2">
      <c r="A3004" s="248" t="s">
        <v>911</v>
      </c>
      <c r="B3004" s="229" t="s">
        <v>939</v>
      </c>
      <c r="C3004" s="229" t="s">
        <v>21</v>
      </c>
      <c r="D3004" s="229" t="s">
        <v>916</v>
      </c>
      <c r="E3004" s="235" t="s">
        <v>934</v>
      </c>
      <c r="F3004" s="235"/>
      <c r="G3004" s="229" t="s">
        <v>914</v>
      </c>
      <c r="H3004" s="236">
        <v>1.9633</v>
      </c>
      <c r="I3004" s="237">
        <v>21.14</v>
      </c>
      <c r="J3004" s="249">
        <v>41.5</v>
      </c>
    </row>
    <row r="3005" spans="1:10" ht="38.25" x14ac:dyDescent="0.2">
      <c r="A3005" s="248" t="s">
        <v>911</v>
      </c>
      <c r="B3005" s="229" t="s">
        <v>2309</v>
      </c>
      <c r="C3005" s="229" t="s">
        <v>21</v>
      </c>
      <c r="D3005" s="229" t="s">
        <v>2310</v>
      </c>
      <c r="E3005" s="235" t="s">
        <v>934</v>
      </c>
      <c r="F3005" s="235"/>
      <c r="G3005" s="229" t="s">
        <v>914</v>
      </c>
      <c r="H3005" s="236">
        <v>1.24</v>
      </c>
      <c r="I3005" s="237">
        <v>21.24</v>
      </c>
      <c r="J3005" s="249">
        <v>26.33</v>
      </c>
    </row>
    <row r="3006" spans="1:10" ht="51" x14ac:dyDescent="0.2">
      <c r="A3006" s="248" t="s">
        <v>911</v>
      </c>
      <c r="B3006" s="229" t="s">
        <v>2331</v>
      </c>
      <c r="C3006" s="229" t="s">
        <v>21</v>
      </c>
      <c r="D3006" s="229" t="s">
        <v>2332</v>
      </c>
      <c r="E3006" s="235" t="s">
        <v>1208</v>
      </c>
      <c r="F3006" s="235"/>
      <c r="G3006" s="229" t="s">
        <v>1397</v>
      </c>
      <c r="H3006" s="236">
        <v>0.63819999999999999</v>
      </c>
      <c r="I3006" s="237">
        <v>6.19</v>
      </c>
      <c r="J3006" s="249">
        <v>3.95</v>
      </c>
    </row>
    <row r="3007" spans="1:10" ht="51" x14ac:dyDescent="0.2">
      <c r="A3007" s="248" t="s">
        <v>911</v>
      </c>
      <c r="B3007" s="229" t="s">
        <v>2333</v>
      </c>
      <c r="C3007" s="229" t="s">
        <v>21</v>
      </c>
      <c r="D3007" s="229" t="s">
        <v>2334</v>
      </c>
      <c r="E3007" s="235" t="s">
        <v>1208</v>
      </c>
      <c r="F3007" s="235"/>
      <c r="G3007" s="229" t="s">
        <v>1400</v>
      </c>
      <c r="H3007" s="236">
        <v>0.6018</v>
      </c>
      <c r="I3007" s="237">
        <v>1.79</v>
      </c>
      <c r="J3007" s="249">
        <v>1.07</v>
      </c>
    </row>
    <row r="3008" spans="1:10" ht="25.5" x14ac:dyDescent="0.2">
      <c r="A3008" s="250" t="s">
        <v>917</v>
      </c>
      <c r="B3008" s="230" t="s">
        <v>2317</v>
      </c>
      <c r="C3008" s="230" t="s">
        <v>21</v>
      </c>
      <c r="D3008" s="230" t="s">
        <v>2318</v>
      </c>
      <c r="E3008" s="238" t="s">
        <v>920</v>
      </c>
      <c r="F3008" s="238"/>
      <c r="G3008" s="230" t="s">
        <v>102</v>
      </c>
      <c r="H3008" s="239">
        <v>0.71189999999999998</v>
      </c>
      <c r="I3008" s="240">
        <v>90</v>
      </c>
      <c r="J3008" s="251">
        <v>64.069999999999993</v>
      </c>
    </row>
    <row r="3009" spans="1:10" x14ac:dyDescent="0.2">
      <c r="A3009" s="250" t="s">
        <v>917</v>
      </c>
      <c r="B3009" s="230" t="s">
        <v>2321</v>
      </c>
      <c r="C3009" s="230" t="s">
        <v>21</v>
      </c>
      <c r="D3009" s="230" t="s">
        <v>2322</v>
      </c>
      <c r="E3009" s="238" t="s">
        <v>920</v>
      </c>
      <c r="F3009" s="238"/>
      <c r="G3009" s="230" t="s">
        <v>121</v>
      </c>
      <c r="H3009" s="239">
        <v>391.16629999999998</v>
      </c>
      <c r="I3009" s="240">
        <v>1.1000000000000001</v>
      </c>
      <c r="J3009" s="251">
        <v>430.28</v>
      </c>
    </row>
    <row r="3010" spans="1:10" ht="25.5" x14ac:dyDescent="0.2">
      <c r="A3010" s="250" t="s">
        <v>917</v>
      </c>
      <c r="B3010" s="230" t="s">
        <v>2534</v>
      </c>
      <c r="C3010" s="230" t="s">
        <v>21</v>
      </c>
      <c r="D3010" s="230" t="s">
        <v>2535</v>
      </c>
      <c r="E3010" s="238" t="s">
        <v>920</v>
      </c>
      <c r="F3010" s="238"/>
      <c r="G3010" s="230" t="s">
        <v>102</v>
      </c>
      <c r="H3010" s="239">
        <v>0.5927</v>
      </c>
      <c r="I3010" s="240">
        <v>189</v>
      </c>
      <c r="J3010" s="251">
        <v>112.02</v>
      </c>
    </row>
    <row r="3011" spans="1:10" ht="25.5" x14ac:dyDescent="0.2">
      <c r="A3011" s="252"/>
      <c r="B3011" s="253"/>
      <c r="C3011" s="253"/>
      <c r="D3011" s="253"/>
      <c r="E3011" s="253" t="s">
        <v>926</v>
      </c>
      <c r="F3011" s="254">
        <v>21.064952949277025</v>
      </c>
      <c r="G3011" s="253" t="s">
        <v>927</v>
      </c>
      <c r="H3011" s="254">
        <v>24.83</v>
      </c>
      <c r="I3011" s="253" t="s">
        <v>928</v>
      </c>
      <c r="J3011" s="255">
        <v>45.89</v>
      </c>
    </row>
    <row r="3012" spans="1:10" ht="26.25" thickBot="1" x14ac:dyDescent="0.25">
      <c r="A3012" s="252"/>
      <c r="B3012" s="253"/>
      <c r="C3012" s="253"/>
      <c r="D3012" s="253"/>
      <c r="E3012" s="253" t="s">
        <v>929</v>
      </c>
      <c r="F3012" s="254">
        <v>155.4</v>
      </c>
      <c r="G3012" s="253"/>
      <c r="H3012" s="256" t="s">
        <v>930</v>
      </c>
      <c r="I3012" s="256"/>
      <c r="J3012" s="255">
        <v>834.62</v>
      </c>
    </row>
    <row r="3013" spans="1:10" ht="15" thickTop="1" x14ac:dyDescent="0.2">
      <c r="A3013" s="257"/>
      <c r="B3013" s="241"/>
      <c r="C3013" s="241"/>
      <c r="D3013" s="241"/>
      <c r="E3013" s="241"/>
      <c r="F3013" s="241"/>
      <c r="G3013" s="241"/>
      <c r="H3013" s="241"/>
      <c r="I3013" s="241"/>
      <c r="J3013" s="258"/>
    </row>
    <row r="3014" spans="1:10" ht="30" x14ac:dyDescent="0.2">
      <c r="A3014" s="259"/>
      <c r="B3014" s="227" t="s">
        <v>786</v>
      </c>
      <c r="C3014" s="227" t="s">
        <v>787</v>
      </c>
      <c r="D3014" s="227" t="s">
        <v>788</v>
      </c>
      <c r="E3014" s="231" t="s">
        <v>789</v>
      </c>
      <c r="F3014" s="231"/>
      <c r="G3014" s="227" t="s">
        <v>790</v>
      </c>
      <c r="H3014" s="227" t="s">
        <v>791</v>
      </c>
      <c r="I3014" s="227" t="s">
        <v>792</v>
      </c>
      <c r="J3014" s="260" t="s">
        <v>793</v>
      </c>
    </row>
    <row r="3015" spans="1:10" ht="38.25" x14ac:dyDescent="0.2">
      <c r="A3015" s="261" t="s">
        <v>909</v>
      </c>
      <c r="B3015" s="228" t="s">
        <v>1401</v>
      </c>
      <c r="C3015" s="228" t="s">
        <v>21</v>
      </c>
      <c r="D3015" s="228" t="s">
        <v>1402</v>
      </c>
      <c r="E3015" s="232" t="s">
        <v>1040</v>
      </c>
      <c r="F3015" s="232"/>
      <c r="G3015" s="228" t="s">
        <v>102</v>
      </c>
      <c r="H3015" s="233">
        <v>1</v>
      </c>
      <c r="I3015" s="234">
        <v>563.39</v>
      </c>
      <c r="J3015" s="262">
        <v>563.39</v>
      </c>
    </row>
    <row r="3016" spans="1:10" ht="25.5" x14ac:dyDescent="0.2">
      <c r="A3016" s="248" t="s">
        <v>911</v>
      </c>
      <c r="B3016" s="229" t="s">
        <v>939</v>
      </c>
      <c r="C3016" s="229" t="s">
        <v>21</v>
      </c>
      <c r="D3016" s="229" t="s">
        <v>916</v>
      </c>
      <c r="E3016" s="235" t="s">
        <v>934</v>
      </c>
      <c r="F3016" s="235"/>
      <c r="G3016" s="229" t="s">
        <v>914</v>
      </c>
      <c r="H3016" s="236">
        <v>6.2858000000000001</v>
      </c>
      <c r="I3016" s="237">
        <v>21.14</v>
      </c>
      <c r="J3016" s="249">
        <v>132.88</v>
      </c>
    </row>
    <row r="3017" spans="1:10" ht="25.5" x14ac:dyDescent="0.2">
      <c r="A3017" s="250" t="s">
        <v>917</v>
      </c>
      <c r="B3017" s="230" t="s">
        <v>2317</v>
      </c>
      <c r="C3017" s="230" t="s">
        <v>21</v>
      </c>
      <c r="D3017" s="230" t="s">
        <v>2318</v>
      </c>
      <c r="E3017" s="238" t="s">
        <v>920</v>
      </c>
      <c r="F3017" s="238"/>
      <c r="G3017" s="230" t="s">
        <v>102</v>
      </c>
      <c r="H3017" s="239">
        <v>0.8538</v>
      </c>
      <c r="I3017" s="240">
        <v>90</v>
      </c>
      <c r="J3017" s="251">
        <v>76.84</v>
      </c>
    </row>
    <row r="3018" spans="1:10" x14ac:dyDescent="0.2">
      <c r="A3018" s="250" t="s">
        <v>917</v>
      </c>
      <c r="B3018" s="230" t="s">
        <v>2321</v>
      </c>
      <c r="C3018" s="230" t="s">
        <v>21</v>
      </c>
      <c r="D3018" s="230" t="s">
        <v>2322</v>
      </c>
      <c r="E3018" s="238" t="s">
        <v>920</v>
      </c>
      <c r="F3018" s="238"/>
      <c r="G3018" s="230" t="s">
        <v>121</v>
      </c>
      <c r="H3018" s="239">
        <v>218.93</v>
      </c>
      <c r="I3018" s="240">
        <v>1.1000000000000001</v>
      </c>
      <c r="J3018" s="251">
        <v>240.82</v>
      </c>
    </row>
    <row r="3019" spans="1:10" ht="25.5" x14ac:dyDescent="0.2">
      <c r="A3019" s="250" t="s">
        <v>917</v>
      </c>
      <c r="B3019" s="230" t="s">
        <v>2534</v>
      </c>
      <c r="C3019" s="230" t="s">
        <v>21</v>
      </c>
      <c r="D3019" s="230" t="s">
        <v>2535</v>
      </c>
      <c r="E3019" s="238" t="s">
        <v>920</v>
      </c>
      <c r="F3019" s="238"/>
      <c r="G3019" s="230" t="s">
        <v>102</v>
      </c>
      <c r="H3019" s="239">
        <v>0.59709999999999996</v>
      </c>
      <c r="I3019" s="240">
        <v>189</v>
      </c>
      <c r="J3019" s="251">
        <v>112.85</v>
      </c>
    </row>
    <row r="3020" spans="1:10" ht="25.5" x14ac:dyDescent="0.2">
      <c r="A3020" s="252"/>
      <c r="B3020" s="253"/>
      <c r="C3020" s="253"/>
      <c r="D3020" s="253"/>
      <c r="E3020" s="253" t="s">
        <v>926</v>
      </c>
      <c r="F3020" s="254">
        <v>40.105577232040396</v>
      </c>
      <c r="G3020" s="253" t="s">
        <v>927</v>
      </c>
      <c r="H3020" s="254">
        <v>47.26</v>
      </c>
      <c r="I3020" s="253" t="s">
        <v>928</v>
      </c>
      <c r="J3020" s="255">
        <v>87.37</v>
      </c>
    </row>
    <row r="3021" spans="1:10" ht="26.25" thickBot="1" x14ac:dyDescent="0.25">
      <c r="A3021" s="252"/>
      <c r="B3021" s="253"/>
      <c r="C3021" s="253"/>
      <c r="D3021" s="253"/>
      <c r="E3021" s="253" t="s">
        <v>929</v>
      </c>
      <c r="F3021" s="254">
        <v>128.9</v>
      </c>
      <c r="G3021" s="253"/>
      <c r="H3021" s="256" t="s">
        <v>930</v>
      </c>
      <c r="I3021" s="256"/>
      <c r="J3021" s="255">
        <v>692.29</v>
      </c>
    </row>
    <row r="3022" spans="1:10" ht="15" thickTop="1" x14ac:dyDescent="0.2">
      <c r="A3022" s="257"/>
      <c r="B3022" s="241"/>
      <c r="C3022" s="241"/>
      <c r="D3022" s="241"/>
      <c r="E3022" s="241"/>
      <c r="F3022" s="241"/>
      <c r="G3022" s="241"/>
      <c r="H3022" s="241"/>
      <c r="I3022" s="241"/>
      <c r="J3022" s="258"/>
    </row>
    <row r="3023" spans="1:10" ht="30" x14ac:dyDescent="0.2">
      <c r="A3023" s="259"/>
      <c r="B3023" s="227" t="s">
        <v>786</v>
      </c>
      <c r="C3023" s="227" t="s">
        <v>787</v>
      </c>
      <c r="D3023" s="227" t="s">
        <v>788</v>
      </c>
      <c r="E3023" s="231" t="s">
        <v>789</v>
      </c>
      <c r="F3023" s="231"/>
      <c r="G3023" s="227" t="s">
        <v>790</v>
      </c>
      <c r="H3023" s="227" t="s">
        <v>791</v>
      </c>
      <c r="I3023" s="227" t="s">
        <v>792</v>
      </c>
      <c r="J3023" s="260" t="s">
        <v>793</v>
      </c>
    </row>
    <row r="3024" spans="1:10" ht="51" x14ac:dyDescent="0.2">
      <c r="A3024" s="261" t="s">
        <v>909</v>
      </c>
      <c r="B3024" s="228" t="s">
        <v>1760</v>
      </c>
      <c r="C3024" s="228" t="s">
        <v>21</v>
      </c>
      <c r="D3024" s="228" t="s">
        <v>1761</v>
      </c>
      <c r="E3024" s="232" t="s">
        <v>1040</v>
      </c>
      <c r="F3024" s="232"/>
      <c r="G3024" s="228" t="s">
        <v>102</v>
      </c>
      <c r="H3024" s="233">
        <v>1</v>
      </c>
      <c r="I3024" s="234">
        <v>499.85</v>
      </c>
      <c r="J3024" s="262">
        <v>499.85</v>
      </c>
    </row>
    <row r="3025" spans="1:10" ht="25.5" x14ac:dyDescent="0.2">
      <c r="A3025" s="248" t="s">
        <v>911</v>
      </c>
      <c r="B3025" s="229" t="s">
        <v>939</v>
      </c>
      <c r="C3025" s="229" t="s">
        <v>21</v>
      </c>
      <c r="D3025" s="229" t="s">
        <v>916</v>
      </c>
      <c r="E3025" s="235" t="s">
        <v>934</v>
      </c>
      <c r="F3025" s="235"/>
      <c r="G3025" s="229" t="s">
        <v>914</v>
      </c>
      <c r="H3025" s="236">
        <v>2.3433000000000002</v>
      </c>
      <c r="I3025" s="237">
        <v>21.14</v>
      </c>
      <c r="J3025" s="249">
        <v>49.53</v>
      </c>
    </row>
    <row r="3026" spans="1:10" ht="38.25" x14ac:dyDescent="0.2">
      <c r="A3026" s="248" t="s">
        <v>911</v>
      </c>
      <c r="B3026" s="229" t="s">
        <v>2309</v>
      </c>
      <c r="C3026" s="229" t="s">
        <v>21</v>
      </c>
      <c r="D3026" s="229" t="s">
        <v>2310</v>
      </c>
      <c r="E3026" s="235" t="s">
        <v>934</v>
      </c>
      <c r="F3026" s="235"/>
      <c r="G3026" s="229" t="s">
        <v>914</v>
      </c>
      <c r="H3026" s="236">
        <v>1.4811000000000001</v>
      </c>
      <c r="I3026" s="237">
        <v>21.24</v>
      </c>
      <c r="J3026" s="249">
        <v>31.45</v>
      </c>
    </row>
    <row r="3027" spans="1:10" ht="51" x14ac:dyDescent="0.2">
      <c r="A3027" s="248" t="s">
        <v>911</v>
      </c>
      <c r="B3027" s="229" t="s">
        <v>2325</v>
      </c>
      <c r="C3027" s="229" t="s">
        <v>21</v>
      </c>
      <c r="D3027" s="229" t="s">
        <v>2326</v>
      </c>
      <c r="E3027" s="235" t="s">
        <v>1208</v>
      </c>
      <c r="F3027" s="235"/>
      <c r="G3027" s="229" t="s">
        <v>1397</v>
      </c>
      <c r="H3027" s="236">
        <v>0.76229999999999998</v>
      </c>
      <c r="I3027" s="237">
        <v>2.1800000000000002</v>
      </c>
      <c r="J3027" s="249">
        <v>1.66</v>
      </c>
    </row>
    <row r="3028" spans="1:10" ht="51" x14ac:dyDescent="0.2">
      <c r="A3028" s="248" t="s">
        <v>911</v>
      </c>
      <c r="B3028" s="229" t="s">
        <v>2327</v>
      </c>
      <c r="C3028" s="229" t="s">
        <v>21</v>
      </c>
      <c r="D3028" s="229" t="s">
        <v>2328</v>
      </c>
      <c r="E3028" s="235" t="s">
        <v>1208</v>
      </c>
      <c r="F3028" s="235"/>
      <c r="G3028" s="229" t="s">
        <v>1400</v>
      </c>
      <c r="H3028" s="236">
        <v>0.71879999999999999</v>
      </c>
      <c r="I3028" s="237">
        <v>0.43</v>
      </c>
      <c r="J3028" s="249">
        <v>0.3</v>
      </c>
    </row>
    <row r="3029" spans="1:10" ht="25.5" x14ac:dyDescent="0.2">
      <c r="A3029" s="250" t="s">
        <v>917</v>
      </c>
      <c r="B3029" s="230" t="s">
        <v>2317</v>
      </c>
      <c r="C3029" s="230" t="s">
        <v>21</v>
      </c>
      <c r="D3029" s="230" t="s">
        <v>2318</v>
      </c>
      <c r="E3029" s="238" t="s">
        <v>920</v>
      </c>
      <c r="F3029" s="238"/>
      <c r="G3029" s="230" t="s">
        <v>102</v>
      </c>
      <c r="H3029" s="239">
        <v>0.82689999999999997</v>
      </c>
      <c r="I3029" s="240">
        <v>90</v>
      </c>
      <c r="J3029" s="251">
        <v>74.42</v>
      </c>
    </row>
    <row r="3030" spans="1:10" x14ac:dyDescent="0.2">
      <c r="A3030" s="250" t="s">
        <v>917</v>
      </c>
      <c r="B3030" s="230" t="s">
        <v>2321</v>
      </c>
      <c r="C3030" s="230" t="s">
        <v>21</v>
      </c>
      <c r="D3030" s="230" t="s">
        <v>2322</v>
      </c>
      <c r="E3030" s="238" t="s">
        <v>920</v>
      </c>
      <c r="F3030" s="238"/>
      <c r="G3030" s="230" t="s">
        <v>121</v>
      </c>
      <c r="H3030" s="239">
        <v>212.01939999999999</v>
      </c>
      <c r="I3030" s="240">
        <v>1.1000000000000001</v>
      </c>
      <c r="J3030" s="251">
        <v>233.22</v>
      </c>
    </row>
    <row r="3031" spans="1:10" ht="25.5" x14ac:dyDescent="0.2">
      <c r="A3031" s="250" t="s">
        <v>917</v>
      </c>
      <c r="B3031" s="230" t="s">
        <v>2534</v>
      </c>
      <c r="C3031" s="230" t="s">
        <v>21</v>
      </c>
      <c r="D3031" s="230" t="s">
        <v>2535</v>
      </c>
      <c r="E3031" s="238" t="s">
        <v>920</v>
      </c>
      <c r="F3031" s="238"/>
      <c r="G3031" s="230" t="s">
        <v>102</v>
      </c>
      <c r="H3031" s="239">
        <v>0.57820000000000005</v>
      </c>
      <c r="I3031" s="240">
        <v>189</v>
      </c>
      <c r="J3031" s="251">
        <v>109.27</v>
      </c>
    </row>
    <row r="3032" spans="1:10" ht="25.5" x14ac:dyDescent="0.2">
      <c r="A3032" s="252"/>
      <c r="B3032" s="253"/>
      <c r="C3032" s="253"/>
      <c r="D3032" s="253"/>
      <c r="E3032" s="253" t="s">
        <v>926</v>
      </c>
      <c r="F3032" s="254">
        <v>25.154923112233188</v>
      </c>
      <c r="G3032" s="253" t="s">
        <v>927</v>
      </c>
      <c r="H3032" s="254">
        <v>29.65</v>
      </c>
      <c r="I3032" s="253" t="s">
        <v>928</v>
      </c>
      <c r="J3032" s="255">
        <v>54.8</v>
      </c>
    </row>
    <row r="3033" spans="1:10" ht="26.25" thickBot="1" x14ac:dyDescent="0.25">
      <c r="A3033" s="252"/>
      <c r="B3033" s="253"/>
      <c r="C3033" s="253"/>
      <c r="D3033" s="253"/>
      <c r="E3033" s="253" t="s">
        <v>929</v>
      </c>
      <c r="F3033" s="254">
        <v>114.36</v>
      </c>
      <c r="G3033" s="253"/>
      <c r="H3033" s="256" t="s">
        <v>930</v>
      </c>
      <c r="I3033" s="256"/>
      <c r="J3033" s="255">
        <v>614.21</v>
      </c>
    </row>
    <row r="3034" spans="1:10" ht="15" thickTop="1" x14ac:dyDescent="0.2">
      <c r="A3034" s="257"/>
      <c r="B3034" s="241"/>
      <c r="C3034" s="241"/>
      <c r="D3034" s="241"/>
      <c r="E3034" s="241"/>
      <c r="F3034" s="241"/>
      <c r="G3034" s="241"/>
      <c r="H3034" s="241"/>
      <c r="I3034" s="241"/>
      <c r="J3034" s="258"/>
    </row>
    <row r="3035" spans="1:10" ht="30" x14ac:dyDescent="0.2">
      <c r="A3035" s="259"/>
      <c r="B3035" s="227" t="s">
        <v>786</v>
      </c>
      <c r="C3035" s="227" t="s">
        <v>787</v>
      </c>
      <c r="D3035" s="227" t="s">
        <v>788</v>
      </c>
      <c r="E3035" s="231" t="s">
        <v>789</v>
      </c>
      <c r="F3035" s="231"/>
      <c r="G3035" s="227" t="s">
        <v>790</v>
      </c>
      <c r="H3035" s="227" t="s">
        <v>791</v>
      </c>
      <c r="I3035" s="227" t="s">
        <v>792</v>
      </c>
      <c r="J3035" s="260" t="s">
        <v>793</v>
      </c>
    </row>
    <row r="3036" spans="1:10" ht="51" x14ac:dyDescent="0.2">
      <c r="A3036" s="261" t="s">
        <v>909</v>
      </c>
      <c r="B3036" s="228" t="s">
        <v>2538</v>
      </c>
      <c r="C3036" s="228" t="s">
        <v>21</v>
      </c>
      <c r="D3036" s="228" t="s">
        <v>2539</v>
      </c>
      <c r="E3036" s="232" t="s">
        <v>1040</v>
      </c>
      <c r="F3036" s="232"/>
      <c r="G3036" s="228" t="s">
        <v>102</v>
      </c>
      <c r="H3036" s="233">
        <v>1</v>
      </c>
      <c r="I3036" s="234">
        <v>497.9</v>
      </c>
      <c r="J3036" s="262">
        <v>497.9</v>
      </c>
    </row>
    <row r="3037" spans="1:10" ht="25.5" x14ac:dyDescent="0.2">
      <c r="A3037" s="248" t="s">
        <v>911</v>
      </c>
      <c r="B3037" s="229" t="s">
        <v>939</v>
      </c>
      <c r="C3037" s="229" t="s">
        <v>21</v>
      </c>
      <c r="D3037" s="229" t="s">
        <v>916</v>
      </c>
      <c r="E3037" s="235" t="s">
        <v>934</v>
      </c>
      <c r="F3037" s="235"/>
      <c r="G3037" s="229" t="s">
        <v>914</v>
      </c>
      <c r="H3037" s="236">
        <v>2.1057999999999999</v>
      </c>
      <c r="I3037" s="237">
        <v>21.14</v>
      </c>
      <c r="J3037" s="249">
        <v>44.51</v>
      </c>
    </row>
    <row r="3038" spans="1:10" ht="38.25" x14ac:dyDescent="0.2">
      <c r="A3038" s="248" t="s">
        <v>911</v>
      </c>
      <c r="B3038" s="229" t="s">
        <v>2309</v>
      </c>
      <c r="C3038" s="229" t="s">
        <v>21</v>
      </c>
      <c r="D3038" s="229" t="s">
        <v>2310</v>
      </c>
      <c r="E3038" s="235" t="s">
        <v>934</v>
      </c>
      <c r="F3038" s="235"/>
      <c r="G3038" s="229" t="s">
        <v>914</v>
      </c>
      <c r="H3038" s="236">
        <v>1.3314999999999999</v>
      </c>
      <c r="I3038" s="237">
        <v>21.24</v>
      </c>
      <c r="J3038" s="249">
        <v>28.28</v>
      </c>
    </row>
    <row r="3039" spans="1:10" ht="51" x14ac:dyDescent="0.2">
      <c r="A3039" s="248" t="s">
        <v>911</v>
      </c>
      <c r="B3039" s="229" t="s">
        <v>2331</v>
      </c>
      <c r="C3039" s="229" t="s">
        <v>21</v>
      </c>
      <c r="D3039" s="229" t="s">
        <v>2332</v>
      </c>
      <c r="E3039" s="235" t="s">
        <v>1208</v>
      </c>
      <c r="F3039" s="235"/>
      <c r="G3039" s="229" t="s">
        <v>1397</v>
      </c>
      <c r="H3039" s="236">
        <v>0.68530000000000002</v>
      </c>
      <c r="I3039" s="237">
        <v>6.19</v>
      </c>
      <c r="J3039" s="249">
        <v>4.24</v>
      </c>
    </row>
    <row r="3040" spans="1:10" ht="51" x14ac:dyDescent="0.2">
      <c r="A3040" s="248" t="s">
        <v>911</v>
      </c>
      <c r="B3040" s="229" t="s">
        <v>2333</v>
      </c>
      <c r="C3040" s="229" t="s">
        <v>21</v>
      </c>
      <c r="D3040" s="229" t="s">
        <v>2334</v>
      </c>
      <c r="E3040" s="235" t="s">
        <v>1208</v>
      </c>
      <c r="F3040" s="235"/>
      <c r="G3040" s="229" t="s">
        <v>1400</v>
      </c>
      <c r="H3040" s="236">
        <v>0.6462</v>
      </c>
      <c r="I3040" s="237">
        <v>1.79</v>
      </c>
      <c r="J3040" s="249">
        <v>1.1499999999999999</v>
      </c>
    </row>
    <row r="3041" spans="1:10" ht="25.5" x14ac:dyDescent="0.2">
      <c r="A3041" s="250" t="s">
        <v>917</v>
      </c>
      <c r="B3041" s="230" t="s">
        <v>2317</v>
      </c>
      <c r="C3041" s="230" t="s">
        <v>21</v>
      </c>
      <c r="D3041" s="230" t="s">
        <v>2318</v>
      </c>
      <c r="E3041" s="238" t="s">
        <v>920</v>
      </c>
      <c r="F3041" s="238"/>
      <c r="G3041" s="230" t="s">
        <v>102</v>
      </c>
      <c r="H3041" s="239">
        <v>0.83250000000000002</v>
      </c>
      <c r="I3041" s="240">
        <v>90</v>
      </c>
      <c r="J3041" s="251">
        <v>74.92</v>
      </c>
    </row>
    <row r="3042" spans="1:10" x14ac:dyDescent="0.2">
      <c r="A3042" s="250" t="s">
        <v>917</v>
      </c>
      <c r="B3042" s="230" t="s">
        <v>2321</v>
      </c>
      <c r="C3042" s="230" t="s">
        <v>21</v>
      </c>
      <c r="D3042" s="230" t="s">
        <v>2322</v>
      </c>
      <c r="E3042" s="238" t="s">
        <v>920</v>
      </c>
      <c r="F3042" s="238"/>
      <c r="G3042" s="230" t="s">
        <v>121</v>
      </c>
      <c r="H3042" s="239">
        <v>213.45310000000001</v>
      </c>
      <c r="I3042" s="240">
        <v>1.1000000000000001</v>
      </c>
      <c r="J3042" s="251">
        <v>234.79</v>
      </c>
    </row>
    <row r="3043" spans="1:10" ht="25.5" x14ac:dyDescent="0.2">
      <c r="A3043" s="250" t="s">
        <v>917</v>
      </c>
      <c r="B3043" s="230" t="s">
        <v>2534</v>
      </c>
      <c r="C3043" s="230" t="s">
        <v>21</v>
      </c>
      <c r="D3043" s="230" t="s">
        <v>2535</v>
      </c>
      <c r="E3043" s="238" t="s">
        <v>920</v>
      </c>
      <c r="F3043" s="238"/>
      <c r="G3043" s="230" t="s">
        <v>102</v>
      </c>
      <c r="H3043" s="239">
        <v>0.58209999999999995</v>
      </c>
      <c r="I3043" s="240">
        <v>189</v>
      </c>
      <c r="J3043" s="251">
        <v>110.01</v>
      </c>
    </row>
    <row r="3044" spans="1:10" ht="25.5" x14ac:dyDescent="0.2">
      <c r="A3044" s="252"/>
      <c r="B3044" s="253"/>
      <c r="C3044" s="253"/>
      <c r="D3044" s="253"/>
      <c r="E3044" s="253" t="s">
        <v>926</v>
      </c>
      <c r="F3044" s="254">
        <v>22.607298599954095</v>
      </c>
      <c r="G3044" s="253" t="s">
        <v>927</v>
      </c>
      <c r="H3044" s="254">
        <v>26.64</v>
      </c>
      <c r="I3044" s="253" t="s">
        <v>928</v>
      </c>
      <c r="J3044" s="255">
        <v>49.25</v>
      </c>
    </row>
    <row r="3045" spans="1:10" ht="26.25" thickBot="1" x14ac:dyDescent="0.25">
      <c r="A3045" s="252"/>
      <c r="B3045" s="253"/>
      <c r="C3045" s="253"/>
      <c r="D3045" s="253"/>
      <c r="E3045" s="253" t="s">
        <v>929</v>
      </c>
      <c r="F3045" s="254">
        <v>113.91</v>
      </c>
      <c r="G3045" s="253"/>
      <c r="H3045" s="256" t="s">
        <v>930</v>
      </c>
      <c r="I3045" s="256"/>
      <c r="J3045" s="255">
        <v>611.80999999999995</v>
      </c>
    </row>
    <row r="3046" spans="1:10" ht="15" thickTop="1" x14ac:dyDescent="0.2">
      <c r="A3046" s="257"/>
      <c r="B3046" s="241"/>
      <c r="C3046" s="241"/>
      <c r="D3046" s="241"/>
      <c r="E3046" s="241"/>
      <c r="F3046" s="241"/>
      <c r="G3046" s="241"/>
      <c r="H3046" s="241"/>
      <c r="I3046" s="241"/>
      <c r="J3046" s="258"/>
    </row>
    <row r="3047" spans="1:10" ht="30" x14ac:dyDescent="0.2">
      <c r="A3047" s="259"/>
      <c r="B3047" s="227" t="s">
        <v>786</v>
      </c>
      <c r="C3047" s="227" t="s">
        <v>787</v>
      </c>
      <c r="D3047" s="227" t="s">
        <v>788</v>
      </c>
      <c r="E3047" s="231" t="s">
        <v>789</v>
      </c>
      <c r="F3047" s="231"/>
      <c r="G3047" s="227" t="s">
        <v>790</v>
      </c>
      <c r="H3047" s="227" t="s">
        <v>791</v>
      </c>
      <c r="I3047" s="227" t="s">
        <v>792</v>
      </c>
      <c r="J3047" s="260" t="s">
        <v>793</v>
      </c>
    </row>
    <row r="3048" spans="1:10" ht="25.5" x14ac:dyDescent="0.2">
      <c r="A3048" s="261" t="s">
        <v>909</v>
      </c>
      <c r="B3048" s="228" t="s">
        <v>2023</v>
      </c>
      <c r="C3048" s="228" t="s">
        <v>9</v>
      </c>
      <c r="D3048" s="228" t="s">
        <v>2024</v>
      </c>
      <c r="E3048" s="232" t="s">
        <v>2025</v>
      </c>
      <c r="F3048" s="232"/>
      <c r="G3048" s="228" t="s">
        <v>31</v>
      </c>
      <c r="H3048" s="233">
        <v>1</v>
      </c>
      <c r="I3048" s="234">
        <v>896.2</v>
      </c>
      <c r="J3048" s="262">
        <v>896.2</v>
      </c>
    </row>
    <row r="3049" spans="1:10" ht="25.5" x14ac:dyDescent="0.2">
      <c r="A3049" s="248" t="s">
        <v>911</v>
      </c>
      <c r="B3049" s="229" t="s">
        <v>1790</v>
      </c>
      <c r="C3049" s="229" t="s">
        <v>21</v>
      </c>
      <c r="D3049" s="229" t="s">
        <v>1439</v>
      </c>
      <c r="E3049" s="235" t="s">
        <v>934</v>
      </c>
      <c r="F3049" s="235"/>
      <c r="G3049" s="229" t="s">
        <v>914</v>
      </c>
      <c r="H3049" s="236">
        <v>11.88</v>
      </c>
      <c r="I3049" s="237">
        <v>21.07</v>
      </c>
      <c r="J3049" s="249">
        <v>250.31</v>
      </c>
    </row>
    <row r="3050" spans="1:10" ht="25.5" x14ac:dyDescent="0.2">
      <c r="A3050" s="248" t="s">
        <v>911</v>
      </c>
      <c r="B3050" s="229" t="s">
        <v>976</v>
      </c>
      <c r="C3050" s="229" t="s">
        <v>21</v>
      </c>
      <c r="D3050" s="229" t="s">
        <v>977</v>
      </c>
      <c r="E3050" s="235" t="s">
        <v>934</v>
      </c>
      <c r="F3050" s="235"/>
      <c r="G3050" s="229" t="s">
        <v>914</v>
      </c>
      <c r="H3050" s="236">
        <v>7.92</v>
      </c>
      <c r="I3050" s="237">
        <v>25.86</v>
      </c>
      <c r="J3050" s="249">
        <v>204.81</v>
      </c>
    </row>
    <row r="3051" spans="1:10" ht="25.5" x14ac:dyDescent="0.2">
      <c r="A3051" s="248" t="s">
        <v>911</v>
      </c>
      <c r="B3051" s="229" t="s">
        <v>939</v>
      </c>
      <c r="C3051" s="229" t="s">
        <v>21</v>
      </c>
      <c r="D3051" s="229" t="s">
        <v>916</v>
      </c>
      <c r="E3051" s="235" t="s">
        <v>934</v>
      </c>
      <c r="F3051" s="235"/>
      <c r="G3051" s="229" t="s">
        <v>914</v>
      </c>
      <c r="H3051" s="236">
        <v>15.84</v>
      </c>
      <c r="I3051" s="237">
        <v>21.14</v>
      </c>
      <c r="J3051" s="249">
        <v>334.85</v>
      </c>
    </row>
    <row r="3052" spans="1:10" x14ac:dyDescent="0.2">
      <c r="A3052" s="250" t="s">
        <v>917</v>
      </c>
      <c r="B3052" s="230" t="s">
        <v>2540</v>
      </c>
      <c r="C3052" s="230" t="s">
        <v>9</v>
      </c>
      <c r="D3052" s="230" t="s">
        <v>2541</v>
      </c>
      <c r="E3052" s="238" t="s">
        <v>920</v>
      </c>
      <c r="F3052" s="238"/>
      <c r="G3052" s="230" t="s">
        <v>11</v>
      </c>
      <c r="H3052" s="239">
        <v>1</v>
      </c>
      <c r="I3052" s="240">
        <v>9.09</v>
      </c>
      <c r="J3052" s="251">
        <v>9.09</v>
      </c>
    </row>
    <row r="3053" spans="1:10" x14ac:dyDescent="0.2">
      <c r="A3053" s="250" t="s">
        <v>917</v>
      </c>
      <c r="B3053" s="230" t="s">
        <v>2542</v>
      </c>
      <c r="C3053" s="230" t="s">
        <v>9</v>
      </c>
      <c r="D3053" s="230" t="s">
        <v>2543</v>
      </c>
      <c r="E3053" s="238" t="s">
        <v>920</v>
      </c>
      <c r="F3053" s="238"/>
      <c r="G3053" s="230" t="s">
        <v>11</v>
      </c>
      <c r="H3053" s="239">
        <v>0.2</v>
      </c>
      <c r="I3053" s="240">
        <v>67.900000000000006</v>
      </c>
      <c r="J3053" s="251">
        <v>13.58</v>
      </c>
    </row>
    <row r="3054" spans="1:10" x14ac:dyDescent="0.2">
      <c r="A3054" s="250" t="s">
        <v>917</v>
      </c>
      <c r="B3054" s="230" t="s">
        <v>2544</v>
      </c>
      <c r="C3054" s="230" t="s">
        <v>9</v>
      </c>
      <c r="D3054" s="230" t="s">
        <v>2545</v>
      </c>
      <c r="E3054" s="238" t="s">
        <v>920</v>
      </c>
      <c r="F3054" s="238"/>
      <c r="G3054" s="230" t="s">
        <v>11</v>
      </c>
      <c r="H3054" s="239">
        <v>1</v>
      </c>
      <c r="I3054" s="240">
        <v>14.5</v>
      </c>
      <c r="J3054" s="251">
        <v>14.5</v>
      </c>
    </row>
    <row r="3055" spans="1:10" x14ac:dyDescent="0.2">
      <c r="A3055" s="250" t="s">
        <v>917</v>
      </c>
      <c r="B3055" s="230" t="s">
        <v>2546</v>
      </c>
      <c r="C3055" s="230" t="s">
        <v>9</v>
      </c>
      <c r="D3055" s="230" t="s">
        <v>2547</v>
      </c>
      <c r="E3055" s="238" t="s">
        <v>920</v>
      </c>
      <c r="F3055" s="238"/>
      <c r="G3055" s="230" t="s">
        <v>109</v>
      </c>
      <c r="H3055" s="239">
        <v>3</v>
      </c>
      <c r="I3055" s="240">
        <v>0.19</v>
      </c>
      <c r="J3055" s="251">
        <v>0.56999999999999995</v>
      </c>
    </row>
    <row r="3056" spans="1:10" x14ac:dyDescent="0.2">
      <c r="A3056" s="250" t="s">
        <v>917</v>
      </c>
      <c r="B3056" s="230" t="s">
        <v>2548</v>
      </c>
      <c r="C3056" s="230" t="s">
        <v>9</v>
      </c>
      <c r="D3056" s="230" t="s">
        <v>2549</v>
      </c>
      <c r="E3056" s="238" t="s">
        <v>920</v>
      </c>
      <c r="F3056" s="238"/>
      <c r="G3056" s="230" t="s">
        <v>11</v>
      </c>
      <c r="H3056" s="239">
        <v>0.5</v>
      </c>
      <c r="I3056" s="240">
        <v>59.9</v>
      </c>
      <c r="J3056" s="251">
        <v>29.95</v>
      </c>
    </row>
    <row r="3057" spans="1:10" ht="25.5" x14ac:dyDescent="0.2">
      <c r="A3057" s="250" t="s">
        <v>917</v>
      </c>
      <c r="B3057" s="230" t="s">
        <v>2550</v>
      </c>
      <c r="C3057" s="230" t="s">
        <v>9</v>
      </c>
      <c r="D3057" s="230" t="s">
        <v>2551</v>
      </c>
      <c r="E3057" s="238" t="s">
        <v>920</v>
      </c>
      <c r="F3057" s="238"/>
      <c r="G3057" s="230" t="s">
        <v>11</v>
      </c>
      <c r="H3057" s="239">
        <v>1</v>
      </c>
      <c r="I3057" s="240">
        <v>11.9</v>
      </c>
      <c r="J3057" s="251">
        <v>11.9</v>
      </c>
    </row>
    <row r="3058" spans="1:10" ht="25.5" x14ac:dyDescent="0.2">
      <c r="A3058" s="250" t="s">
        <v>917</v>
      </c>
      <c r="B3058" s="230" t="s">
        <v>2552</v>
      </c>
      <c r="C3058" s="230" t="s">
        <v>9</v>
      </c>
      <c r="D3058" s="230" t="s">
        <v>2553</v>
      </c>
      <c r="E3058" s="238" t="s">
        <v>920</v>
      </c>
      <c r="F3058" s="238"/>
      <c r="G3058" s="230" t="s">
        <v>109</v>
      </c>
      <c r="H3058" s="239">
        <v>1</v>
      </c>
      <c r="I3058" s="240">
        <v>26.64</v>
      </c>
      <c r="J3058" s="251">
        <v>26.64</v>
      </c>
    </row>
    <row r="3059" spans="1:10" ht="25.5" x14ac:dyDescent="0.2">
      <c r="A3059" s="252"/>
      <c r="B3059" s="253"/>
      <c r="C3059" s="253"/>
      <c r="D3059" s="253"/>
      <c r="E3059" s="253" t="s">
        <v>926</v>
      </c>
      <c r="F3059" s="254">
        <v>248.80422308928161</v>
      </c>
      <c r="G3059" s="253" t="s">
        <v>927</v>
      </c>
      <c r="H3059" s="254">
        <v>293.22000000000003</v>
      </c>
      <c r="I3059" s="253" t="s">
        <v>928</v>
      </c>
      <c r="J3059" s="255">
        <v>542.02</v>
      </c>
    </row>
    <row r="3060" spans="1:10" ht="26.25" thickBot="1" x14ac:dyDescent="0.25">
      <c r="A3060" s="252"/>
      <c r="B3060" s="253"/>
      <c r="C3060" s="253"/>
      <c r="D3060" s="253"/>
      <c r="E3060" s="253" t="s">
        <v>929</v>
      </c>
      <c r="F3060" s="254">
        <v>205.05</v>
      </c>
      <c r="G3060" s="253"/>
      <c r="H3060" s="256" t="s">
        <v>930</v>
      </c>
      <c r="I3060" s="256"/>
      <c r="J3060" s="255">
        <v>1101.25</v>
      </c>
    </row>
    <row r="3061" spans="1:10" ht="15" thickTop="1" x14ac:dyDescent="0.2">
      <c r="A3061" s="257"/>
      <c r="B3061" s="241"/>
      <c r="C3061" s="241"/>
      <c r="D3061" s="241"/>
      <c r="E3061" s="241"/>
      <c r="F3061" s="241"/>
      <c r="G3061" s="241"/>
      <c r="H3061" s="241"/>
      <c r="I3061" s="241"/>
      <c r="J3061" s="258"/>
    </row>
    <row r="3062" spans="1:10" ht="30" x14ac:dyDescent="0.2">
      <c r="A3062" s="259"/>
      <c r="B3062" s="227" t="s">
        <v>786</v>
      </c>
      <c r="C3062" s="227" t="s">
        <v>787</v>
      </c>
      <c r="D3062" s="227" t="s">
        <v>788</v>
      </c>
      <c r="E3062" s="231" t="s">
        <v>789</v>
      </c>
      <c r="F3062" s="231"/>
      <c r="G3062" s="227" t="s">
        <v>790</v>
      </c>
      <c r="H3062" s="227" t="s">
        <v>791</v>
      </c>
      <c r="I3062" s="227" t="s">
        <v>792</v>
      </c>
      <c r="J3062" s="260" t="s">
        <v>793</v>
      </c>
    </row>
    <row r="3063" spans="1:10" ht="25.5" x14ac:dyDescent="0.2">
      <c r="A3063" s="261" t="s">
        <v>909</v>
      </c>
      <c r="B3063" s="228" t="s">
        <v>1834</v>
      </c>
      <c r="C3063" s="228" t="s">
        <v>21</v>
      </c>
      <c r="D3063" s="228" t="s">
        <v>1835</v>
      </c>
      <c r="E3063" s="232" t="s">
        <v>1040</v>
      </c>
      <c r="F3063" s="232"/>
      <c r="G3063" s="228" t="s">
        <v>121</v>
      </c>
      <c r="H3063" s="233">
        <v>1</v>
      </c>
      <c r="I3063" s="234">
        <v>10.59</v>
      </c>
      <c r="J3063" s="262">
        <v>10.59</v>
      </c>
    </row>
    <row r="3064" spans="1:10" ht="25.5" x14ac:dyDescent="0.2">
      <c r="A3064" s="248" t="s">
        <v>911</v>
      </c>
      <c r="B3064" s="229" t="s">
        <v>1491</v>
      </c>
      <c r="C3064" s="229" t="s">
        <v>21</v>
      </c>
      <c r="D3064" s="229" t="s">
        <v>1492</v>
      </c>
      <c r="E3064" s="235" t="s">
        <v>934</v>
      </c>
      <c r="F3064" s="235"/>
      <c r="G3064" s="229" t="s">
        <v>914</v>
      </c>
      <c r="H3064" s="236">
        <v>1.4E-3</v>
      </c>
      <c r="I3064" s="237">
        <v>21.14</v>
      </c>
      <c r="J3064" s="249">
        <v>0.02</v>
      </c>
    </row>
    <row r="3065" spans="1:10" ht="25.5" x14ac:dyDescent="0.2">
      <c r="A3065" s="248" t="s">
        <v>911</v>
      </c>
      <c r="B3065" s="229" t="s">
        <v>1493</v>
      </c>
      <c r="C3065" s="229" t="s">
        <v>21</v>
      </c>
      <c r="D3065" s="229" t="s">
        <v>1494</v>
      </c>
      <c r="E3065" s="235" t="s">
        <v>934</v>
      </c>
      <c r="F3065" s="235"/>
      <c r="G3065" s="229" t="s">
        <v>914</v>
      </c>
      <c r="H3065" s="236">
        <v>8.8000000000000005E-3</v>
      </c>
      <c r="I3065" s="237">
        <v>26.41</v>
      </c>
      <c r="J3065" s="249">
        <v>0.23</v>
      </c>
    </row>
    <row r="3066" spans="1:10" x14ac:dyDescent="0.2">
      <c r="A3066" s="250" t="s">
        <v>917</v>
      </c>
      <c r="B3066" s="230" t="s">
        <v>2554</v>
      </c>
      <c r="C3066" s="230" t="s">
        <v>21</v>
      </c>
      <c r="D3066" s="230" t="s">
        <v>2555</v>
      </c>
      <c r="E3066" s="238" t="s">
        <v>920</v>
      </c>
      <c r="F3066" s="238"/>
      <c r="G3066" s="230" t="s">
        <v>121</v>
      </c>
      <c r="H3066" s="239">
        <v>1.1100000000000001</v>
      </c>
      <c r="I3066" s="240">
        <v>9.32</v>
      </c>
      <c r="J3066" s="251">
        <v>10.34</v>
      </c>
    </row>
    <row r="3067" spans="1:10" ht="25.5" x14ac:dyDescent="0.2">
      <c r="A3067" s="252"/>
      <c r="B3067" s="253"/>
      <c r="C3067" s="253"/>
      <c r="D3067" s="253"/>
      <c r="E3067" s="253" t="s">
        <v>926</v>
      </c>
      <c r="F3067" s="254">
        <v>7.8035345421161348E-2</v>
      </c>
      <c r="G3067" s="253" t="s">
        <v>927</v>
      </c>
      <c r="H3067" s="254">
        <v>0.09</v>
      </c>
      <c r="I3067" s="253" t="s">
        <v>928</v>
      </c>
      <c r="J3067" s="255">
        <v>0.17</v>
      </c>
    </row>
    <row r="3068" spans="1:10" ht="26.25" thickBot="1" x14ac:dyDescent="0.25">
      <c r="A3068" s="252"/>
      <c r="B3068" s="253"/>
      <c r="C3068" s="253"/>
      <c r="D3068" s="253"/>
      <c r="E3068" s="253" t="s">
        <v>929</v>
      </c>
      <c r="F3068" s="254">
        <v>2.42</v>
      </c>
      <c r="G3068" s="253"/>
      <c r="H3068" s="256" t="s">
        <v>930</v>
      </c>
      <c r="I3068" s="256"/>
      <c r="J3068" s="255">
        <v>13.01</v>
      </c>
    </row>
    <row r="3069" spans="1:10" ht="15" thickTop="1" x14ac:dyDescent="0.2">
      <c r="A3069" s="257"/>
      <c r="B3069" s="241"/>
      <c r="C3069" s="241"/>
      <c r="D3069" s="241"/>
      <c r="E3069" s="241"/>
      <c r="F3069" s="241"/>
      <c r="G3069" s="241"/>
      <c r="H3069" s="241"/>
      <c r="I3069" s="241"/>
      <c r="J3069" s="258"/>
    </row>
    <row r="3070" spans="1:10" ht="30" x14ac:dyDescent="0.2">
      <c r="A3070" s="259"/>
      <c r="B3070" s="227" t="s">
        <v>786</v>
      </c>
      <c r="C3070" s="227" t="s">
        <v>787</v>
      </c>
      <c r="D3070" s="227" t="s">
        <v>788</v>
      </c>
      <c r="E3070" s="231" t="s">
        <v>789</v>
      </c>
      <c r="F3070" s="231"/>
      <c r="G3070" s="227" t="s">
        <v>790</v>
      </c>
      <c r="H3070" s="227" t="s">
        <v>791</v>
      </c>
      <c r="I3070" s="227" t="s">
        <v>792</v>
      </c>
      <c r="J3070" s="260" t="s">
        <v>793</v>
      </c>
    </row>
    <row r="3071" spans="1:10" ht="25.5" x14ac:dyDescent="0.2">
      <c r="A3071" s="261" t="s">
        <v>909</v>
      </c>
      <c r="B3071" s="228" t="s">
        <v>2556</v>
      </c>
      <c r="C3071" s="228" t="s">
        <v>21</v>
      </c>
      <c r="D3071" s="228" t="s">
        <v>2557</v>
      </c>
      <c r="E3071" s="232" t="s">
        <v>1040</v>
      </c>
      <c r="F3071" s="232"/>
      <c r="G3071" s="228" t="s">
        <v>121</v>
      </c>
      <c r="H3071" s="233">
        <v>1</v>
      </c>
      <c r="I3071" s="234">
        <v>10.63</v>
      </c>
      <c r="J3071" s="262">
        <v>10.63</v>
      </c>
    </row>
    <row r="3072" spans="1:10" ht="25.5" x14ac:dyDescent="0.2">
      <c r="A3072" s="248" t="s">
        <v>911</v>
      </c>
      <c r="B3072" s="229" t="s">
        <v>1493</v>
      </c>
      <c r="C3072" s="229" t="s">
        <v>21</v>
      </c>
      <c r="D3072" s="229" t="s">
        <v>1494</v>
      </c>
      <c r="E3072" s="235" t="s">
        <v>934</v>
      </c>
      <c r="F3072" s="235"/>
      <c r="G3072" s="229" t="s">
        <v>914</v>
      </c>
      <c r="H3072" s="236">
        <v>1.2999999999999999E-3</v>
      </c>
      <c r="I3072" s="237">
        <v>26.41</v>
      </c>
      <c r="J3072" s="249">
        <v>0.03</v>
      </c>
    </row>
    <row r="3073" spans="1:10" x14ac:dyDescent="0.2">
      <c r="A3073" s="250" t="s">
        <v>917</v>
      </c>
      <c r="B3073" s="230" t="s">
        <v>2558</v>
      </c>
      <c r="C3073" s="230" t="s">
        <v>21</v>
      </c>
      <c r="D3073" s="230" t="s">
        <v>2559</v>
      </c>
      <c r="E3073" s="238" t="s">
        <v>920</v>
      </c>
      <c r="F3073" s="238"/>
      <c r="G3073" s="230" t="s">
        <v>121</v>
      </c>
      <c r="H3073" s="239">
        <v>1.1399999999999999</v>
      </c>
      <c r="I3073" s="240">
        <v>9.3000000000000007</v>
      </c>
      <c r="J3073" s="251">
        <v>10.6</v>
      </c>
    </row>
    <row r="3074" spans="1:10" ht="25.5" x14ac:dyDescent="0.2">
      <c r="A3074" s="252"/>
      <c r="B3074" s="253"/>
      <c r="C3074" s="253"/>
      <c r="D3074" s="253"/>
      <c r="E3074" s="253" t="s">
        <v>926</v>
      </c>
      <c r="F3074" s="254">
        <v>9.1806288730778059E-3</v>
      </c>
      <c r="G3074" s="253" t="s">
        <v>927</v>
      </c>
      <c r="H3074" s="254">
        <v>0.01</v>
      </c>
      <c r="I3074" s="253" t="s">
        <v>928</v>
      </c>
      <c r="J3074" s="255">
        <v>0.02</v>
      </c>
    </row>
    <row r="3075" spans="1:10" ht="26.25" thickBot="1" x14ac:dyDescent="0.25">
      <c r="A3075" s="252"/>
      <c r="B3075" s="253"/>
      <c r="C3075" s="253"/>
      <c r="D3075" s="253"/>
      <c r="E3075" s="253" t="s">
        <v>929</v>
      </c>
      <c r="F3075" s="254">
        <v>2.4300000000000002</v>
      </c>
      <c r="G3075" s="253"/>
      <c r="H3075" s="256" t="s">
        <v>930</v>
      </c>
      <c r="I3075" s="256"/>
      <c r="J3075" s="255">
        <v>13.06</v>
      </c>
    </row>
    <row r="3076" spans="1:10" ht="15" thickTop="1" x14ac:dyDescent="0.2">
      <c r="A3076" s="257"/>
      <c r="B3076" s="241"/>
      <c r="C3076" s="241"/>
      <c r="D3076" s="241"/>
      <c r="E3076" s="241"/>
      <c r="F3076" s="241"/>
      <c r="G3076" s="241"/>
      <c r="H3076" s="241"/>
      <c r="I3076" s="241"/>
      <c r="J3076" s="258"/>
    </row>
    <row r="3077" spans="1:10" ht="30" x14ac:dyDescent="0.2">
      <c r="A3077" s="259"/>
      <c r="B3077" s="227" t="s">
        <v>786</v>
      </c>
      <c r="C3077" s="227" t="s">
        <v>787</v>
      </c>
      <c r="D3077" s="227" t="s">
        <v>788</v>
      </c>
      <c r="E3077" s="231" t="s">
        <v>789</v>
      </c>
      <c r="F3077" s="231"/>
      <c r="G3077" s="227" t="s">
        <v>790</v>
      </c>
      <c r="H3077" s="227" t="s">
        <v>791</v>
      </c>
      <c r="I3077" s="227" t="s">
        <v>792</v>
      </c>
      <c r="J3077" s="260" t="s">
        <v>793</v>
      </c>
    </row>
    <row r="3078" spans="1:10" ht="25.5" x14ac:dyDescent="0.2">
      <c r="A3078" s="261" t="s">
        <v>909</v>
      </c>
      <c r="B3078" s="228" t="s">
        <v>2347</v>
      </c>
      <c r="C3078" s="228" t="s">
        <v>21</v>
      </c>
      <c r="D3078" s="228" t="s">
        <v>2348</v>
      </c>
      <c r="E3078" s="232" t="s">
        <v>1040</v>
      </c>
      <c r="F3078" s="232"/>
      <c r="G3078" s="228" t="s">
        <v>121</v>
      </c>
      <c r="H3078" s="233">
        <v>1</v>
      </c>
      <c r="I3078" s="234">
        <v>11.43</v>
      </c>
      <c r="J3078" s="262">
        <v>11.43</v>
      </c>
    </row>
    <row r="3079" spans="1:10" ht="25.5" x14ac:dyDescent="0.2">
      <c r="A3079" s="248" t="s">
        <v>911</v>
      </c>
      <c r="B3079" s="229" t="s">
        <v>1491</v>
      </c>
      <c r="C3079" s="229" t="s">
        <v>21</v>
      </c>
      <c r="D3079" s="229" t="s">
        <v>1492</v>
      </c>
      <c r="E3079" s="235" t="s">
        <v>934</v>
      </c>
      <c r="F3079" s="235"/>
      <c r="G3079" s="229" t="s">
        <v>914</v>
      </c>
      <c r="H3079" s="236">
        <v>2.5999999999999999E-3</v>
      </c>
      <c r="I3079" s="237">
        <v>21.14</v>
      </c>
      <c r="J3079" s="249">
        <v>0.05</v>
      </c>
    </row>
    <row r="3080" spans="1:10" ht="25.5" x14ac:dyDescent="0.2">
      <c r="A3080" s="248" t="s">
        <v>911</v>
      </c>
      <c r="B3080" s="229" t="s">
        <v>1493</v>
      </c>
      <c r="C3080" s="229" t="s">
        <v>21</v>
      </c>
      <c r="D3080" s="229" t="s">
        <v>1494</v>
      </c>
      <c r="E3080" s="235" t="s">
        <v>934</v>
      </c>
      <c r="F3080" s="235"/>
      <c r="G3080" s="229" t="s">
        <v>914</v>
      </c>
      <c r="H3080" s="236">
        <v>1.6199999999999999E-2</v>
      </c>
      <c r="I3080" s="237">
        <v>26.41</v>
      </c>
      <c r="J3080" s="249">
        <v>0.42</v>
      </c>
    </row>
    <row r="3081" spans="1:10" x14ac:dyDescent="0.2">
      <c r="A3081" s="250" t="s">
        <v>917</v>
      </c>
      <c r="B3081" s="230" t="s">
        <v>2560</v>
      </c>
      <c r="C3081" s="230" t="s">
        <v>21</v>
      </c>
      <c r="D3081" s="230" t="s">
        <v>2561</v>
      </c>
      <c r="E3081" s="238" t="s">
        <v>920</v>
      </c>
      <c r="F3081" s="238"/>
      <c r="G3081" s="230" t="s">
        <v>121</v>
      </c>
      <c r="H3081" s="239">
        <v>1.1100000000000001</v>
      </c>
      <c r="I3081" s="240">
        <v>9.8800000000000008</v>
      </c>
      <c r="J3081" s="251">
        <v>10.96</v>
      </c>
    </row>
    <row r="3082" spans="1:10" ht="25.5" x14ac:dyDescent="0.2">
      <c r="A3082" s="252"/>
      <c r="B3082" s="253"/>
      <c r="C3082" s="253"/>
      <c r="D3082" s="253"/>
      <c r="E3082" s="253" t="s">
        <v>926</v>
      </c>
      <c r="F3082" s="254">
        <v>0.1514803764057838</v>
      </c>
      <c r="G3082" s="253" t="s">
        <v>927</v>
      </c>
      <c r="H3082" s="254">
        <v>0.18</v>
      </c>
      <c r="I3082" s="253" t="s">
        <v>928</v>
      </c>
      <c r="J3082" s="255">
        <v>0.33</v>
      </c>
    </row>
    <row r="3083" spans="1:10" ht="26.25" thickBot="1" x14ac:dyDescent="0.25">
      <c r="A3083" s="252"/>
      <c r="B3083" s="253"/>
      <c r="C3083" s="253"/>
      <c r="D3083" s="253"/>
      <c r="E3083" s="253" t="s">
        <v>929</v>
      </c>
      <c r="F3083" s="254">
        <v>2.61</v>
      </c>
      <c r="G3083" s="253"/>
      <c r="H3083" s="256" t="s">
        <v>930</v>
      </c>
      <c r="I3083" s="256"/>
      <c r="J3083" s="255">
        <v>14.04</v>
      </c>
    </row>
    <row r="3084" spans="1:10" ht="15" thickTop="1" x14ac:dyDescent="0.2">
      <c r="A3084" s="257"/>
      <c r="B3084" s="241"/>
      <c r="C3084" s="241"/>
      <c r="D3084" s="241"/>
      <c r="E3084" s="241"/>
      <c r="F3084" s="241"/>
      <c r="G3084" s="241"/>
      <c r="H3084" s="241"/>
      <c r="I3084" s="241"/>
      <c r="J3084" s="258"/>
    </row>
    <row r="3085" spans="1:10" ht="30" x14ac:dyDescent="0.2">
      <c r="A3085" s="259"/>
      <c r="B3085" s="227" t="s">
        <v>786</v>
      </c>
      <c r="C3085" s="227" t="s">
        <v>787</v>
      </c>
      <c r="D3085" s="227" t="s">
        <v>788</v>
      </c>
      <c r="E3085" s="231" t="s">
        <v>789</v>
      </c>
      <c r="F3085" s="231"/>
      <c r="G3085" s="227" t="s">
        <v>790</v>
      </c>
      <c r="H3085" s="227" t="s">
        <v>791</v>
      </c>
      <c r="I3085" s="227" t="s">
        <v>792</v>
      </c>
      <c r="J3085" s="260" t="s">
        <v>793</v>
      </c>
    </row>
    <row r="3086" spans="1:10" ht="25.5" x14ac:dyDescent="0.2">
      <c r="A3086" s="261" t="s">
        <v>909</v>
      </c>
      <c r="B3086" s="228" t="s">
        <v>2351</v>
      </c>
      <c r="C3086" s="228" t="s">
        <v>21</v>
      </c>
      <c r="D3086" s="228" t="s">
        <v>2352</v>
      </c>
      <c r="E3086" s="232" t="s">
        <v>1040</v>
      </c>
      <c r="F3086" s="232"/>
      <c r="G3086" s="228" t="s">
        <v>121</v>
      </c>
      <c r="H3086" s="233">
        <v>1</v>
      </c>
      <c r="I3086" s="234">
        <v>12.21</v>
      </c>
      <c r="J3086" s="262">
        <v>12.21</v>
      </c>
    </row>
    <row r="3087" spans="1:10" ht="25.5" x14ac:dyDescent="0.2">
      <c r="A3087" s="248" t="s">
        <v>911</v>
      </c>
      <c r="B3087" s="229" t="s">
        <v>1491</v>
      </c>
      <c r="C3087" s="229" t="s">
        <v>21</v>
      </c>
      <c r="D3087" s="229" t="s">
        <v>1492</v>
      </c>
      <c r="E3087" s="235" t="s">
        <v>934</v>
      </c>
      <c r="F3087" s="235"/>
      <c r="G3087" s="229" t="s">
        <v>914</v>
      </c>
      <c r="H3087" s="236">
        <v>1.52E-2</v>
      </c>
      <c r="I3087" s="237">
        <v>21.14</v>
      </c>
      <c r="J3087" s="249">
        <v>0.32</v>
      </c>
    </row>
    <row r="3088" spans="1:10" ht="25.5" x14ac:dyDescent="0.2">
      <c r="A3088" s="248" t="s">
        <v>911</v>
      </c>
      <c r="B3088" s="229" t="s">
        <v>1493</v>
      </c>
      <c r="C3088" s="229" t="s">
        <v>21</v>
      </c>
      <c r="D3088" s="229" t="s">
        <v>1494</v>
      </c>
      <c r="E3088" s="235" t="s">
        <v>934</v>
      </c>
      <c r="F3088" s="235"/>
      <c r="G3088" s="229" t="s">
        <v>914</v>
      </c>
      <c r="H3088" s="236">
        <v>9.3299999999999994E-2</v>
      </c>
      <c r="I3088" s="237">
        <v>26.41</v>
      </c>
      <c r="J3088" s="249">
        <v>2.46</v>
      </c>
    </row>
    <row r="3089" spans="1:10" ht="25.5" x14ac:dyDescent="0.2">
      <c r="A3089" s="250" t="s">
        <v>917</v>
      </c>
      <c r="B3089" s="230" t="s">
        <v>2562</v>
      </c>
      <c r="C3089" s="230" t="s">
        <v>21</v>
      </c>
      <c r="D3089" s="230" t="s">
        <v>2563</v>
      </c>
      <c r="E3089" s="238" t="s">
        <v>920</v>
      </c>
      <c r="F3089" s="238"/>
      <c r="G3089" s="230" t="s">
        <v>121</v>
      </c>
      <c r="H3089" s="239">
        <v>1.07</v>
      </c>
      <c r="I3089" s="240">
        <v>8.82</v>
      </c>
      <c r="J3089" s="251">
        <v>9.43</v>
      </c>
    </row>
    <row r="3090" spans="1:10" ht="25.5" x14ac:dyDescent="0.2">
      <c r="A3090" s="252"/>
      <c r="B3090" s="253"/>
      <c r="C3090" s="253"/>
      <c r="D3090" s="253"/>
      <c r="E3090" s="253" t="s">
        <v>926</v>
      </c>
      <c r="F3090" s="254">
        <v>0.90429194399816393</v>
      </c>
      <c r="G3090" s="253" t="s">
        <v>927</v>
      </c>
      <c r="H3090" s="254">
        <v>1.07</v>
      </c>
      <c r="I3090" s="253" t="s">
        <v>928</v>
      </c>
      <c r="J3090" s="255">
        <v>1.97</v>
      </c>
    </row>
    <row r="3091" spans="1:10" ht="26.25" thickBot="1" x14ac:dyDescent="0.25">
      <c r="A3091" s="252"/>
      <c r="B3091" s="253"/>
      <c r="C3091" s="253"/>
      <c r="D3091" s="253"/>
      <c r="E3091" s="253" t="s">
        <v>929</v>
      </c>
      <c r="F3091" s="254">
        <v>2.79</v>
      </c>
      <c r="G3091" s="253"/>
      <c r="H3091" s="256" t="s">
        <v>930</v>
      </c>
      <c r="I3091" s="256"/>
      <c r="J3091" s="255">
        <v>15</v>
      </c>
    </row>
    <row r="3092" spans="1:10" ht="15" thickTop="1" x14ac:dyDescent="0.2">
      <c r="A3092" s="257"/>
      <c r="B3092" s="241"/>
      <c r="C3092" s="241"/>
      <c r="D3092" s="241"/>
      <c r="E3092" s="241"/>
      <c r="F3092" s="241"/>
      <c r="G3092" s="241"/>
      <c r="H3092" s="241"/>
      <c r="I3092" s="241"/>
      <c r="J3092" s="258"/>
    </row>
    <row r="3093" spans="1:10" ht="30" x14ac:dyDescent="0.2">
      <c r="A3093" s="259"/>
      <c r="B3093" s="227" t="s">
        <v>786</v>
      </c>
      <c r="C3093" s="227" t="s">
        <v>787</v>
      </c>
      <c r="D3093" s="227" t="s">
        <v>788</v>
      </c>
      <c r="E3093" s="231" t="s">
        <v>789</v>
      </c>
      <c r="F3093" s="231"/>
      <c r="G3093" s="227" t="s">
        <v>790</v>
      </c>
      <c r="H3093" s="227" t="s">
        <v>791</v>
      </c>
      <c r="I3093" s="227" t="s">
        <v>792</v>
      </c>
      <c r="J3093" s="260" t="s">
        <v>793</v>
      </c>
    </row>
    <row r="3094" spans="1:10" ht="25.5" x14ac:dyDescent="0.2">
      <c r="A3094" s="261" t="s">
        <v>909</v>
      </c>
      <c r="B3094" s="228" t="s">
        <v>1840</v>
      </c>
      <c r="C3094" s="228" t="s">
        <v>21</v>
      </c>
      <c r="D3094" s="228" t="s">
        <v>1841</v>
      </c>
      <c r="E3094" s="232" t="s">
        <v>1040</v>
      </c>
      <c r="F3094" s="232"/>
      <c r="G3094" s="228" t="s">
        <v>121</v>
      </c>
      <c r="H3094" s="233">
        <v>1</v>
      </c>
      <c r="I3094" s="234">
        <v>11.16</v>
      </c>
      <c r="J3094" s="262">
        <v>11.16</v>
      </c>
    </row>
    <row r="3095" spans="1:10" ht="25.5" x14ac:dyDescent="0.2">
      <c r="A3095" s="248" t="s">
        <v>911</v>
      </c>
      <c r="B3095" s="229" t="s">
        <v>1491</v>
      </c>
      <c r="C3095" s="229" t="s">
        <v>21</v>
      </c>
      <c r="D3095" s="229" t="s">
        <v>1492</v>
      </c>
      <c r="E3095" s="235" t="s">
        <v>934</v>
      </c>
      <c r="F3095" s="235"/>
      <c r="G3095" s="229" t="s">
        <v>914</v>
      </c>
      <c r="H3095" s="236">
        <v>9.4999999999999998E-3</v>
      </c>
      <c r="I3095" s="237">
        <v>21.14</v>
      </c>
      <c r="J3095" s="249">
        <v>0.2</v>
      </c>
    </row>
    <row r="3096" spans="1:10" ht="25.5" x14ac:dyDescent="0.2">
      <c r="A3096" s="248" t="s">
        <v>911</v>
      </c>
      <c r="B3096" s="229" t="s">
        <v>1493</v>
      </c>
      <c r="C3096" s="229" t="s">
        <v>21</v>
      </c>
      <c r="D3096" s="229" t="s">
        <v>1494</v>
      </c>
      <c r="E3096" s="235" t="s">
        <v>934</v>
      </c>
      <c r="F3096" s="235"/>
      <c r="G3096" s="229" t="s">
        <v>914</v>
      </c>
      <c r="H3096" s="236">
        <v>5.8099999999999999E-2</v>
      </c>
      <c r="I3096" s="237">
        <v>26.41</v>
      </c>
      <c r="J3096" s="249">
        <v>1.53</v>
      </c>
    </row>
    <row r="3097" spans="1:10" ht="25.5" x14ac:dyDescent="0.2">
      <c r="A3097" s="250" t="s">
        <v>917</v>
      </c>
      <c r="B3097" s="230" t="s">
        <v>2562</v>
      </c>
      <c r="C3097" s="230" t="s">
        <v>21</v>
      </c>
      <c r="D3097" s="230" t="s">
        <v>2563</v>
      </c>
      <c r="E3097" s="238" t="s">
        <v>920</v>
      </c>
      <c r="F3097" s="238"/>
      <c r="G3097" s="230" t="s">
        <v>121</v>
      </c>
      <c r="H3097" s="239">
        <v>1.07</v>
      </c>
      <c r="I3097" s="240">
        <v>8.82</v>
      </c>
      <c r="J3097" s="251">
        <v>9.43</v>
      </c>
    </row>
    <row r="3098" spans="1:10" ht="25.5" x14ac:dyDescent="0.2">
      <c r="A3098" s="252"/>
      <c r="B3098" s="253"/>
      <c r="C3098" s="253"/>
      <c r="D3098" s="253"/>
      <c r="E3098" s="253" t="s">
        <v>926</v>
      </c>
      <c r="F3098" s="254">
        <v>0.56460867569428508</v>
      </c>
      <c r="G3098" s="253" t="s">
        <v>927</v>
      </c>
      <c r="H3098" s="254">
        <v>0.67</v>
      </c>
      <c r="I3098" s="253" t="s">
        <v>928</v>
      </c>
      <c r="J3098" s="255">
        <v>1.23</v>
      </c>
    </row>
    <row r="3099" spans="1:10" ht="26.25" thickBot="1" x14ac:dyDescent="0.25">
      <c r="A3099" s="252"/>
      <c r="B3099" s="253"/>
      <c r="C3099" s="253"/>
      <c r="D3099" s="253"/>
      <c r="E3099" s="253" t="s">
        <v>929</v>
      </c>
      <c r="F3099" s="254">
        <v>2.5499999999999998</v>
      </c>
      <c r="G3099" s="253"/>
      <c r="H3099" s="256" t="s">
        <v>930</v>
      </c>
      <c r="I3099" s="256"/>
      <c r="J3099" s="255">
        <v>13.71</v>
      </c>
    </row>
    <row r="3100" spans="1:10" ht="15" thickTop="1" x14ac:dyDescent="0.2">
      <c r="A3100" s="257"/>
      <c r="B3100" s="241"/>
      <c r="C3100" s="241"/>
      <c r="D3100" s="241"/>
      <c r="E3100" s="241"/>
      <c r="F3100" s="241"/>
      <c r="G3100" s="241"/>
      <c r="H3100" s="241"/>
      <c r="I3100" s="241"/>
      <c r="J3100" s="258"/>
    </row>
    <row r="3101" spans="1:10" ht="30" x14ac:dyDescent="0.2">
      <c r="A3101" s="259"/>
      <c r="B3101" s="227" t="s">
        <v>786</v>
      </c>
      <c r="C3101" s="227" t="s">
        <v>787</v>
      </c>
      <c r="D3101" s="227" t="s">
        <v>788</v>
      </c>
      <c r="E3101" s="231" t="s">
        <v>789</v>
      </c>
      <c r="F3101" s="231"/>
      <c r="G3101" s="227" t="s">
        <v>790</v>
      </c>
      <c r="H3101" s="227" t="s">
        <v>791</v>
      </c>
      <c r="I3101" s="227" t="s">
        <v>792</v>
      </c>
      <c r="J3101" s="260" t="s">
        <v>793</v>
      </c>
    </row>
    <row r="3102" spans="1:10" ht="25.5" x14ac:dyDescent="0.2">
      <c r="A3102" s="261" t="s">
        <v>909</v>
      </c>
      <c r="B3102" s="228" t="s">
        <v>2228</v>
      </c>
      <c r="C3102" s="228" t="s">
        <v>21</v>
      </c>
      <c r="D3102" s="228" t="s">
        <v>2229</v>
      </c>
      <c r="E3102" s="232" t="s">
        <v>934</v>
      </c>
      <c r="F3102" s="232"/>
      <c r="G3102" s="228" t="s">
        <v>914</v>
      </c>
      <c r="H3102" s="233">
        <v>1</v>
      </c>
      <c r="I3102" s="234">
        <v>0.16</v>
      </c>
      <c r="J3102" s="262">
        <v>0.16</v>
      </c>
    </row>
    <row r="3103" spans="1:10" x14ac:dyDescent="0.2">
      <c r="A3103" s="250" t="s">
        <v>917</v>
      </c>
      <c r="B3103" s="230" t="s">
        <v>2230</v>
      </c>
      <c r="C3103" s="230" t="s">
        <v>21</v>
      </c>
      <c r="D3103" s="230" t="s">
        <v>2231</v>
      </c>
      <c r="E3103" s="238" t="s">
        <v>1186</v>
      </c>
      <c r="F3103" s="238"/>
      <c r="G3103" s="230" t="s">
        <v>914</v>
      </c>
      <c r="H3103" s="239">
        <v>1.2109999999999999E-2</v>
      </c>
      <c r="I3103" s="240">
        <v>13.57</v>
      </c>
      <c r="J3103" s="251">
        <v>0.16</v>
      </c>
    </row>
    <row r="3104" spans="1:10" ht="25.5" x14ac:dyDescent="0.2">
      <c r="A3104" s="252"/>
      <c r="B3104" s="253"/>
      <c r="C3104" s="253"/>
      <c r="D3104" s="253"/>
      <c r="E3104" s="253" t="s">
        <v>926</v>
      </c>
      <c r="F3104" s="254">
        <v>7.3444999999999996E-2</v>
      </c>
      <c r="G3104" s="253" t="s">
        <v>927</v>
      </c>
      <c r="H3104" s="254">
        <v>0.09</v>
      </c>
      <c r="I3104" s="253" t="s">
        <v>928</v>
      </c>
      <c r="J3104" s="255">
        <v>0.16</v>
      </c>
    </row>
    <row r="3105" spans="1:10" ht="26.25" thickBot="1" x14ac:dyDescent="0.25">
      <c r="A3105" s="252"/>
      <c r="B3105" s="253"/>
      <c r="C3105" s="253"/>
      <c r="D3105" s="253"/>
      <c r="E3105" s="253" t="s">
        <v>929</v>
      </c>
      <c r="F3105" s="254">
        <v>0.03</v>
      </c>
      <c r="G3105" s="253"/>
      <c r="H3105" s="256" t="s">
        <v>930</v>
      </c>
      <c r="I3105" s="256"/>
      <c r="J3105" s="255">
        <v>0.19</v>
      </c>
    </row>
    <row r="3106" spans="1:10" ht="15" thickTop="1" x14ac:dyDescent="0.2">
      <c r="A3106" s="257"/>
      <c r="B3106" s="241"/>
      <c r="C3106" s="241"/>
      <c r="D3106" s="241"/>
      <c r="E3106" s="241"/>
      <c r="F3106" s="241"/>
      <c r="G3106" s="241"/>
      <c r="H3106" s="241"/>
      <c r="I3106" s="241"/>
      <c r="J3106" s="258"/>
    </row>
    <row r="3107" spans="1:10" ht="30" x14ac:dyDescent="0.2">
      <c r="A3107" s="259"/>
      <c r="B3107" s="227" t="s">
        <v>786</v>
      </c>
      <c r="C3107" s="227" t="s">
        <v>787</v>
      </c>
      <c r="D3107" s="227" t="s">
        <v>788</v>
      </c>
      <c r="E3107" s="231" t="s">
        <v>789</v>
      </c>
      <c r="F3107" s="231"/>
      <c r="G3107" s="227" t="s">
        <v>790</v>
      </c>
      <c r="H3107" s="227" t="s">
        <v>791</v>
      </c>
      <c r="I3107" s="227" t="s">
        <v>792</v>
      </c>
      <c r="J3107" s="260" t="s">
        <v>793</v>
      </c>
    </row>
    <row r="3108" spans="1:10" ht="38.25" x14ac:dyDescent="0.2">
      <c r="A3108" s="261" t="s">
        <v>909</v>
      </c>
      <c r="B3108" s="228" t="s">
        <v>2245</v>
      </c>
      <c r="C3108" s="228" t="s">
        <v>21</v>
      </c>
      <c r="D3108" s="228" t="s">
        <v>2246</v>
      </c>
      <c r="E3108" s="232" t="s">
        <v>934</v>
      </c>
      <c r="F3108" s="232"/>
      <c r="G3108" s="228" t="s">
        <v>914</v>
      </c>
      <c r="H3108" s="233">
        <v>1</v>
      </c>
      <c r="I3108" s="234">
        <v>0.21</v>
      </c>
      <c r="J3108" s="262">
        <v>0.21</v>
      </c>
    </row>
    <row r="3109" spans="1:10" x14ac:dyDescent="0.2">
      <c r="A3109" s="250" t="s">
        <v>917</v>
      </c>
      <c r="B3109" s="230" t="s">
        <v>2247</v>
      </c>
      <c r="C3109" s="230" t="s">
        <v>21</v>
      </c>
      <c r="D3109" s="230" t="s">
        <v>2248</v>
      </c>
      <c r="E3109" s="238" t="s">
        <v>1186</v>
      </c>
      <c r="F3109" s="238"/>
      <c r="G3109" s="230" t="s">
        <v>914</v>
      </c>
      <c r="H3109" s="239">
        <v>1.549E-2</v>
      </c>
      <c r="I3109" s="240">
        <v>14.08</v>
      </c>
      <c r="J3109" s="251">
        <v>0.21</v>
      </c>
    </row>
    <row r="3110" spans="1:10" ht="25.5" x14ac:dyDescent="0.2">
      <c r="A3110" s="252"/>
      <c r="B3110" s="253"/>
      <c r="C3110" s="253"/>
      <c r="D3110" s="253"/>
      <c r="E3110" s="253" t="s">
        <v>926</v>
      </c>
      <c r="F3110" s="254">
        <v>9.6396599999999999E-2</v>
      </c>
      <c r="G3110" s="253" t="s">
        <v>927</v>
      </c>
      <c r="H3110" s="254">
        <v>0.11</v>
      </c>
      <c r="I3110" s="253" t="s">
        <v>928</v>
      </c>
      <c r="J3110" s="255">
        <v>0.21</v>
      </c>
    </row>
    <row r="3111" spans="1:10" ht="26.25" thickBot="1" x14ac:dyDescent="0.25">
      <c r="A3111" s="252"/>
      <c r="B3111" s="253"/>
      <c r="C3111" s="253"/>
      <c r="D3111" s="253"/>
      <c r="E3111" s="253" t="s">
        <v>929</v>
      </c>
      <c r="F3111" s="254">
        <v>0.04</v>
      </c>
      <c r="G3111" s="253"/>
      <c r="H3111" s="256" t="s">
        <v>930</v>
      </c>
      <c r="I3111" s="256"/>
      <c r="J3111" s="255">
        <v>0.25</v>
      </c>
    </row>
    <row r="3112" spans="1:10" ht="15" thickTop="1" x14ac:dyDescent="0.2">
      <c r="A3112" s="257"/>
      <c r="B3112" s="241"/>
      <c r="C3112" s="241"/>
      <c r="D3112" s="241"/>
      <c r="E3112" s="241"/>
      <c r="F3112" s="241"/>
      <c r="G3112" s="241"/>
      <c r="H3112" s="241"/>
      <c r="I3112" s="241"/>
      <c r="J3112" s="258"/>
    </row>
    <row r="3113" spans="1:10" ht="30" x14ac:dyDescent="0.2">
      <c r="A3113" s="259"/>
      <c r="B3113" s="227" t="s">
        <v>786</v>
      </c>
      <c r="C3113" s="227" t="s">
        <v>787</v>
      </c>
      <c r="D3113" s="227" t="s">
        <v>788</v>
      </c>
      <c r="E3113" s="231" t="s">
        <v>789</v>
      </c>
      <c r="F3113" s="231"/>
      <c r="G3113" s="227" t="s">
        <v>790</v>
      </c>
      <c r="H3113" s="227" t="s">
        <v>791</v>
      </c>
      <c r="I3113" s="227" t="s">
        <v>792</v>
      </c>
      <c r="J3113" s="260" t="s">
        <v>793</v>
      </c>
    </row>
    <row r="3114" spans="1:10" ht="38.25" x14ac:dyDescent="0.2">
      <c r="A3114" s="261" t="s">
        <v>909</v>
      </c>
      <c r="B3114" s="228" t="s">
        <v>2253</v>
      </c>
      <c r="C3114" s="228" t="s">
        <v>21</v>
      </c>
      <c r="D3114" s="228" t="s">
        <v>2254</v>
      </c>
      <c r="E3114" s="232" t="s">
        <v>934</v>
      </c>
      <c r="F3114" s="232"/>
      <c r="G3114" s="228" t="s">
        <v>914</v>
      </c>
      <c r="H3114" s="233">
        <v>1</v>
      </c>
      <c r="I3114" s="234">
        <v>0.14000000000000001</v>
      </c>
      <c r="J3114" s="262">
        <v>0.14000000000000001</v>
      </c>
    </row>
    <row r="3115" spans="1:10" x14ac:dyDescent="0.2">
      <c r="A3115" s="250" t="s">
        <v>917</v>
      </c>
      <c r="B3115" s="230" t="s">
        <v>2259</v>
      </c>
      <c r="C3115" s="230" t="s">
        <v>21</v>
      </c>
      <c r="D3115" s="230" t="s">
        <v>2260</v>
      </c>
      <c r="E3115" s="238" t="s">
        <v>1186</v>
      </c>
      <c r="F3115" s="238"/>
      <c r="G3115" s="230" t="s">
        <v>914</v>
      </c>
      <c r="H3115" s="239">
        <v>1.2109999999999999E-2</v>
      </c>
      <c r="I3115" s="240">
        <v>11.69</v>
      </c>
      <c r="J3115" s="251">
        <v>0.14000000000000001</v>
      </c>
    </row>
    <row r="3116" spans="1:10" ht="25.5" x14ac:dyDescent="0.2">
      <c r="A3116" s="252"/>
      <c r="B3116" s="253"/>
      <c r="C3116" s="253"/>
      <c r="D3116" s="253"/>
      <c r="E3116" s="253" t="s">
        <v>926</v>
      </c>
      <c r="F3116" s="254">
        <v>6.4264399999999999E-2</v>
      </c>
      <c r="G3116" s="253" t="s">
        <v>927</v>
      </c>
      <c r="H3116" s="254">
        <v>0.08</v>
      </c>
      <c r="I3116" s="253" t="s">
        <v>928</v>
      </c>
      <c r="J3116" s="255">
        <v>0.14000000000000001</v>
      </c>
    </row>
    <row r="3117" spans="1:10" ht="26.25" thickBot="1" x14ac:dyDescent="0.25">
      <c r="A3117" s="252"/>
      <c r="B3117" s="253"/>
      <c r="C3117" s="253"/>
      <c r="D3117" s="253"/>
      <c r="E3117" s="253" t="s">
        <v>929</v>
      </c>
      <c r="F3117" s="254">
        <v>0.03</v>
      </c>
      <c r="G3117" s="253"/>
      <c r="H3117" s="256" t="s">
        <v>930</v>
      </c>
      <c r="I3117" s="256"/>
      <c r="J3117" s="255">
        <v>0.17</v>
      </c>
    </row>
    <row r="3118" spans="1:10" ht="15" thickTop="1" x14ac:dyDescent="0.2">
      <c r="A3118" s="257"/>
      <c r="B3118" s="241"/>
      <c r="C3118" s="241"/>
      <c r="D3118" s="241"/>
      <c r="E3118" s="241"/>
      <c r="F3118" s="241"/>
      <c r="G3118" s="241"/>
      <c r="H3118" s="241"/>
      <c r="I3118" s="241"/>
      <c r="J3118" s="258"/>
    </row>
    <row r="3119" spans="1:10" ht="30" x14ac:dyDescent="0.2">
      <c r="A3119" s="259"/>
      <c r="B3119" s="227" t="s">
        <v>786</v>
      </c>
      <c r="C3119" s="227" t="s">
        <v>787</v>
      </c>
      <c r="D3119" s="227" t="s">
        <v>788</v>
      </c>
      <c r="E3119" s="231" t="s">
        <v>789</v>
      </c>
      <c r="F3119" s="231"/>
      <c r="G3119" s="227" t="s">
        <v>790</v>
      </c>
      <c r="H3119" s="227" t="s">
        <v>791</v>
      </c>
      <c r="I3119" s="227" t="s">
        <v>792</v>
      </c>
      <c r="J3119" s="260" t="s">
        <v>793</v>
      </c>
    </row>
    <row r="3120" spans="1:10" ht="38.25" x14ac:dyDescent="0.2">
      <c r="A3120" s="261" t="s">
        <v>909</v>
      </c>
      <c r="B3120" s="228" t="s">
        <v>2271</v>
      </c>
      <c r="C3120" s="228" t="s">
        <v>21</v>
      </c>
      <c r="D3120" s="228" t="s">
        <v>2272</v>
      </c>
      <c r="E3120" s="232" t="s">
        <v>934</v>
      </c>
      <c r="F3120" s="232"/>
      <c r="G3120" s="228" t="s">
        <v>914</v>
      </c>
      <c r="H3120" s="233">
        <v>1</v>
      </c>
      <c r="I3120" s="234">
        <v>0.17</v>
      </c>
      <c r="J3120" s="262">
        <v>0.17</v>
      </c>
    </row>
    <row r="3121" spans="1:10" x14ac:dyDescent="0.2">
      <c r="A3121" s="250" t="s">
        <v>917</v>
      </c>
      <c r="B3121" s="230" t="s">
        <v>2273</v>
      </c>
      <c r="C3121" s="230" t="s">
        <v>21</v>
      </c>
      <c r="D3121" s="230" t="s">
        <v>2274</v>
      </c>
      <c r="E3121" s="238" t="s">
        <v>1186</v>
      </c>
      <c r="F3121" s="238"/>
      <c r="G3121" s="230" t="s">
        <v>914</v>
      </c>
      <c r="H3121" s="239">
        <v>1.2109999999999999E-2</v>
      </c>
      <c r="I3121" s="240">
        <v>14.1</v>
      </c>
      <c r="J3121" s="251">
        <v>0.17</v>
      </c>
    </row>
    <row r="3122" spans="1:10" ht="25.5" x14ac:dyDescent="0.2">
      <c r="A3122" s="252"/>
      <c r="B3122" s="253"/>
      <c r="C3122" s="253"/>
      <c r="D3122" s="253"/>
      <c r="E3122" s="253" t="s">
        <v>926</v>
      </c>
      <c r="F3122" s="254">
        <v>7.8035300000000002E-2</v>
      </c>
      <c r="G3122" s="253" t="s">
        <v>927</v>
      </c>
      <c r="H3122" s="254">
        <v>0.09</v>
      </c>
      <c r="I3122" s="253" t="s">
        <v>928</v>
      </c>
      <c r="J3122" s="255">
        <v>0.17</v>
      </c>
    </row>
    <row r="3123" spans="1:10" ht="26.25" thickBot="1" x14ac:dyDescent="0.25">
      <c r="A3123" s="252"/>
      <c r="B3123" s="253"/>
      <c r="C3123" s="253"/>
      <c r="D3123" s="253"/>
      <c r="E3123" s="253" t="s">
        <v>929</v>
      </c>
      <c r="F3123" s="254">
        <v>0.03</v>
      </c>
      <c r="G3123" s="253"/>
      <c r="H3123" s="256" t="s">
        <v>930</v>
      </c>
      <c r="I3123" s="256"/>
      <c r="J3123" s="255">
        <v>0.2</v>
      </c>
    </row>
    <row r="3124" spans="1:10" ht="15" thickTop="1" x14ac:dyDescent="0.2">
      <c r="A3124" s="257"/>
      <c r="B3124" s="241"/>
      <c r="C3124" s="241"/>
      <c r="D3124" s="241"/>
      <c r="E3124" s="241"/>
      <c r="F3124" s="241"/>
      <c r="G3124" s="241"/>
      <c r="H3124" s="241"/>
      <c r="I3124" s="241"/>
      <c r="J3124" s="258"/>
    </row>
    <row r="3125" spans="1:10" ht="30" x14ac:dyDescent="0.2">
      <c r="A3125" s="259"/>
      <c r="B3125" s="227" t="s">
        <v>786</v>
      </c>
      <c r="C3125" s="227" t="s">
        <v>787</v>
      </c>
      <c r="D3125" s="227" t="s">
        <v>788</v>
      </c>
      <c r="E3125" s="231" t="s">
        <v>789</v>
      </c>
      <c r="F3125" s="231"/>
      <c r="G3125" s="227" t="s">
        <v>790</v>
      </c>
      <c r="H3125" s="227" t="s">
        <v>791</v>
      </c>
      <c r="I3125" s="227" t="s">
        <v>792</v>
      </c>
      <c r="J3125" s="260" t="s">
        <v>793</v>
      </c>
    </row>
    <row r="3126" spans="1:10" ht="25.5" x14ac:dyDescent="0.2">
      <c r="A3126" s="261" t="s">
        <v>909</v>
      </c>
      <c r="B3126" s="228" t="s">
        <v>2281</v>
      </c>
      <c r="C3126" s="228" t="s">
        <v>21</v>
      </c>
      <c r="D3126" s="228" t="s">
        <v>2282</v>
      </c>
      <c r="E3126" s="232" t="s">
        <v>934</v>
      </c>
      <c r="F3126" s="232"/>
      <c r="G3126" s="228" t="s">
        <v>914</v>
      </c>
      <c r="H3126" s="233">
        <v>1</v>
      </c>
      <c r="I3126" s="234">
        <v>0.11</v>
      </c>
      <c r="J3126" s="262">
        <v>0.11</v>
      </c>
    </row>
    <row r="3127" spans="1:10" x14ac:dyDescent="0.2">
      <c r="A3127" s="250" t="s">
        <v>917</v>
      </c>
      <c r="B3127" s="230" t="s">
        <v>2283</v>
      </c>
      <c r="C3127" s="230" t="s">
        <v>21</v>
      </c>
      <c r="D3127" s="230" t="s">
        <v>2284</v>
      </c>
      <c r="E3127" s="238" t="s">
        <v>1186</v>
      </c>
      <c r="F3127" s="238"/>
      <c r="G3127" s="230" t="s">
        <v>914</v>
      </c>
      <c r="H3127" s="239">
        <v>5.3400000000000001E-3</v>
      </c>
      <c r="I3127" s="240">
        <v>20.81</v>
      </c>
      <c r="J3127" s="251">
        <v>0.11</v>
      </c>
    </row>
    <row r="3128" spans="1:10" ht="25.5" x14ac:dyDescent="0.2">
      <c r="A3128" s="252"/>
      <c r="B3128" s="253"/>
      <c r="C3128" s="253"/>
      <c r="D3128" s="253"/>
      <c r="E3128" s="253" t="s">
        <v>926</v>
      </c>
      <c r="F3128" s="254">
        <v>5.0493499999999997E-2</v>
      </c>
      <c r="G3128" s="253" t="s">
        <v>927</v>
      </c>
      <c r="H3128" s="254">
        <v>0.06</v>
      </c>
      <c r="I3128" s="253" t="s">
        <v>928</v>
      </c>
      <c r="J3128" s="255">
        <v>0.11</v>
      </c>
    </row>
    <row r="3129" spans="1:10" ht="26.25" thickBot="1" x14ac:dyDescent="0.25">
      <c r="A3129" s="252"/>
      <c r="B3129" s="253"/>
      <c r="C3129" s="253"/>
      <c r="D3129" s="253"/>
      <c r="E3129" s="253" t="s">
        <v>929</v>
      </c>
      <c r="F3129" s="254">
        <v>0.02</v>
      </c>
      <c r="G3129" s="253"/>
      <c r="H3129" s="256" t="s">
        <v>930</v>
      </c>
      <c r="I3129" s="256"/>
      <c r="J3129" s="255">
        <v>0.13</v>
      </c>
    </row>
    <row r="3130" spans="1:10" ht="15" thickTop="1" x14ac:dyDescent="0.2">
      <c r="A3130" s="257"/>
      <c r="B3130" s="241"/>
      <c r="C3130" s="241"/>
      <c r="D3130" s="241"/>
      <c r="E3130" s="241"/>
      <c r="F3130" s="241"/>
      <c r="G3130" s="241"/>
      <c r="H3130" s="241"/>
      <c r="I3130" s="241"/>
      <c r="J3130" s="258"/>
    </row>
    <row r="3131" spans="1:10" ht="30" x14ac:dyDescent="0.2">
      <c r="A3131" s="259"/>
      <c r="B3131" s="227" t="s">
        <v>786</v>
      </c>
      <c r="C3131" s="227" t="s">
        <v>787</v>
      </c>
      <c r="D3131" s="227" t="s">
        <v>788</v>
      </c>
      <c r="E3131" s="231" t="s">
        <v>789</v>
      </c>
      <c r="F3131" s="231"/>
      <c r="G3131" s="227" t="s">
        <v>790</v>
      </c>
      <c r="H3131" s="227" t="s">
        <v>791</v>
      </c>
      <c r="I3131" s="227" t="s">
        <v>792</v>
      </c>
      <c r="J3131" s="260" t="s">
        <v>793</v>
      </c>
    </row>
    <row r="3132" spans="1:10" ht="38.25" x14ac:dyDescent="0.2">
      <c r="A3132" s="261" t="s">
        <v>909</v>
      </c>
      <c r="B3132" s="228" t="s">
        <v>2303</v>
      </c>
      <c r="C3132" s="228" t="s">
        <v>21</v>
      </c>
      <c r="D3132" s="228" t="s">
        <v>2304</v>
      </c>
      <c r="E3132" s="232" t="s">
        <v>934</v>
      </c>
      <c r="F3132" s="232"/>
      <c r="G3132" s="228" t="s">
        <v>914</v>
      </c>
      <c r="H3132" s="233">
        <v>1</v>
      </c>
      <c r="I3132" s="234">
        <v>0.46</v>
      </c>
      <c r="J3132" s="262">
        <v>0.46</v>
      </c>
    </row>
    <row r="3133" spans="1:10" ht="25.5" x14ac:dyDescent="0.2">
      <c r="A3133" s="250" t="s">
        <v>917</v>
      </c>
      <c r="B3133" s="230" t="s">
        <v>2305</v>
      </c>
      <c r="C3133" s="230" t="s">
        <v>21</v>
      </c>
      <c r="D3133" s="230" t="s">
        <v>2306</v>
      </c>
      <c r="E3133" s="238" t="s">
        <v>1186</v>
      </c>
      <c r="F3133" s="238"/>
      <c r="G3133" s="230" t="s">
        <v>914</v>
      </c>
      <c r="H3133" s="239">
        <v>2.2249999999999999E-2</v>
      </c>
      <c r="I3133" s="240">
        <v>20.81</v>
      </c>
      <c r="J3133" s="251">
        <v>0.46</v>
      </c>
    </row>
    <row r="3134" spans="1:10" ht="25.5" x14ac:dyDescent="0.2">
      <c r="A3134" s="252"/>
      <c r="B3134" s="253"/>
      <c r="C3134" s="253"/>
      <c r="D3134" s="253"/>
      <c r="E3134" s="253" t="s">
        <v>926</v>
      </c>
      <c r="F3134" s="254">
        <v>0.21115449999999999</v>
      </c>
      <c r="G3134" s="253" t="s">
        <v>927</v>
      </c>
      <c r="H3134" s="254">
        <v>0.25</v>
      </c>
      <c r="I3134" s="253" t="s">
        <v>928</v>
      </c>
      <c r="J3134" s="255">
        <v>0.46</v>
      </c>
    </row>
    <row r="3135" spans="1:10" ht="26.25" thickBot="1" x14ac:dyDescent="0.25">
      <c r="A3135" s="252"/>
      <c r="B3135" s="253"/>
      <c r="C3135" s="253"/>
      <c r="D3135" s="253"/>
      <c r="E3135" s="253" t="s">
        <v>929</v>
      </c>
      <c r="F3135" s="254">
        <v>0.1</v>
      </c>
      <c r="G3135" s="253"/>
      <c r="H3135" s="256" t="s">
        <v>930</v>
      </c>
      <c r="I3135" s="256"/>
      <c r="J3135" s="255">
        <v>0.56000000000000005</v>
      </c>
    </row>
    <row r="3136" spans="1:10" ht="15" thickTop="1" x14ac:dyDescent="0.2">
      <c r="A3136" s="257"/>
      <c r="B3136" s="241"/>
      <c r="C3136" s="241"/>
      <c r="D3136" s="241"/>
      <c r="E3136" s="241"/>
      <c r="F3136" s="241"/>
      <c r="G3136" s="241"/>
      <c r="H3136" s="241"/>
      <c r="I3136" s="241"/>
      <c r="J3136" s="258"/>
    </row>
    <row r="3137" spans="1:10" ht="30" x14ac:dyDescent="0.2">
      <c r="A3137" s="259"/>
      <c r="B3137" s="227" t="s">
        <v>786</v>
      </c>
      <c r="C3137" s="227" t="s">
        <v>787</v>
      </c>
      <c r="D3137" s="227" t="s">
        <v>788</v>
      </c>
      <c r="E3137" s="231" t="s">
        <v>789</v>
      </c>
      <c r="F3137" s="231"/>
      <c r="G3137" s="227" t="s">
        <v>790</v>
      </c>
      <c r="H3137" s="227" t="s">
        <v>791</v>
      </c>
      <c r="I3137" s="227" t="s">
        <v>792</v>
      </c>
      <c r="J3137" s="260" t="s">
        <v>793</v>
      </c>
    </row>
    <row r="3138" spans="1:10" ht="25.5" x14ac:dyDescent="0.2">
      <c r="A3138" s="261" t="s">
        <v>909</v>
      </c>
      <c r="B3138" s="228" t="s">
        <v>2343</v>
      </c>
      <c r="C3138" s="228" t="s">
        <v>21</v>
      </c>
      <c r="D3138" s="228" t="s">
        <v>2344</v>
      </c>
      <c r="E3138" s="232" t="s">
        <v>934</v>
      </c>
      <c r="F3138" s="232"/>
      <c r="G3138" s="228" t="s">
        <v>914</v>
      </c>
      <c r="H3138" s="233">
        <v>1</v>
      </c>
      <c r="I3138" s="234">
        <v>0.22</v>
      </c>
      <c r="J3138" s="262">
        <v>0.22</v>
      </c>
    </row>
    <row r="3139" spans="1:10" x14ac:dyDescent="0.2">
      <c r="A3139" s="250" t="s">
        <v>917</v>
      </c>
      <c r="B3139" s="230" t="s">
        <v>2345</v>
      </c>
      <c r="C3139" s="230" t="s">
        <v>21</v>
      </c>
      <c r="D3139" s="230" t="s">
        <v>2346</v>
      </c>
      <c r="E3139" s="238" t="s">
        <v>1186</v>
      </c>
      <c r="F3139" s="238"/>
      <c r="G3139" s="230" t="s">
        <v>914</v>
      </c>
      <c r="H3139" s="239">
        <v>1.2109999999999999E-2</v>
      </c>
      <c r="I3139" s="240">
        <v>18.78</v>
      </c>
      <c r="J3139" s="251">
        <v>0.22</v>
      </c>
    </row>
    <row r="3140" spans="1:10" ht="25.5" x14ac:dyDescent="0.2">
      <c r="A3140" s="252"/>
      <c r="B3140" s="253"/>
      <c r="C3140" s="253"/>
      <c r="D3140" s="253"/>
      <c r="E3140" s="253" t="s">
        <v>926</v>
      </c>
      <c r="F3140" s="254">
        <v>0.1009869</v>
      </c>
      <c r="G3140" s="253" t="s">
        <v>927</v>
      </c>
      <c r="H3140" s="254">
        <v>0.12</v>
      </c>
      <c r="I3140" s="253" t="s">
        <v>928</v>
      </c>
      <c r="J3140" s="255">
        <v>0.22</v>
      </c>
    </row>
    <row r="3141" spans="1:10" ht="26.25" thickBot="1" x14ac:dyDescent="0.25">
      <c r="A3141" s="252"/>
      <c r="B3141" s="253"/>
      <c r="C3141" s="253"/>
      <c r="D3141" s="253"/>
      <c r="E3141" s="253" t="s">
        <v>929</v>
      </c>
      <c r="F3141" s="254">
        <v>0.05</v>
      </c>
      <c r="G3141" s="253"/>
      <c r="H3141" s="256" t="s">
        <v>930</v>
      </c>
      <c r="I3141" s="256"/>
      <c r="J3141" s="255">
        <v>0.27</v>
      </c>
    </row>
    <row r="3142" spans="1:10" ht="15" thickTop="1" x14ac:dyDescent="0.2">
      <c r="A3142" s="257"/>
      <c r="B3142" s="241"/>
      <c r="C3142" s="241"/>
      <c r="D3142" s="241"/>
      <c r="E3142" s="241"/>
      <c r="F3142" s="241"/>
      <c r="G3142" s="241"/>
      <c r="H3142" s="241"/>
      <c r="I3142" s="241"/>
      <c r="J3142" s="258"/>
    </row>
    <row r="3143" spans="1:10" ht="30" x14ac:dyDescent="0.2">
      <c r="A3143" s="259"/>
      <c r="B3143" s="227" t="s">
        <v>786</v>
      </c>
      <c r="C3143" s="227" t="s">
        <v>787</v>
      </c>
      <c r="D3143" s="227" t="s">
        <v>788</v>
      </c>
      <c r="E3143" s="231" t="s">
        <v>789</v>
      </c>
      <c r="F3143" s="231"/>
      <c r="G3143" s="227" t="s">
        <v>790</v>
      </c>
      <c r="H3143" s="227" t="s">
        <v>791</v>
      </c>
      <c r="I3143" s="227" t="s">
        <v>792</v>
      </c>
      <c r="J3143" s="260" t="s">
        <v>793</v>
      </c>
    </row>
    <row r="3144" spans="1:10" ht="38.25" x14ac:dyDescent="0.2">
      <c r="A3144" s="261" t="s">
        <v>909</v>
      </c>
      <c r="B3144" s="228" t="s">
        <v>2353</v>
      </c>
      <c r="C3144" s="228" t="s">
        <v>21</v>
      </c>
      <c r="D3144" s="228" t="s">
        <v>2354</v>
      </c>
      <c r="E3144" s="232" t="s">
        <v>934</v>
      </c>
      <c r="F3144" s="232"/>
      <c r="G3144" s="228" t="s">
        <v>914</v>
      </c>
      <c r="H3144" s="233">
        <v>1</v>
      </c>
      <c r="I3144" s="234">
        <v>0.55000000000000004</v>
      </c>
      <c r="J3144" s="262">
        <v>0.55000000000000004</v>
      </c>
    </row>
    <row r="3145" spans="1:10" x14ac:dyDescent="0.2">
      <c r="A3145" s="250" t="s">
        <v>917</v>
      </c>
      <c r="B3145" s="230" t="s">
        <v>2355</v>
      </c>
      <c r="C3145" s="230" t="s">
        <v>21</v>
      </c>
      <c r="D3145" s="230" t="s">
        <v>2356</v>
      </c>
      <c r="E3145" s="238" t="s">
        <v>1186</v>
      </c>
      <c r="F3145" s="238"/>
      <c r="G3145" s="230" t="s">
        <v>914</v>
      </c>
      <c r="H3145" s="239">
        <v>3.916E-2</v>
      </c>
      <c r="I3145" s="240">
        <v>14.08</v>
      </c>
      <c r="J3145" s="251">
        <v>0.55000000000000004</v>
      </c>
    </row>
    <row r="3146" spans="1:10" ht="25.5" x14ac:dyDescent="0.2">
      <c r="A3146" s="252"/>
      <c r="B3146" s="253"/>
      <c r="C3146" s="253"/>
      <c r="D3146" s="253"/>
      <c r="E3146" s="253" t="s">
        <v>926</v>
      </c>
      <c r="F3146" s="254">
        <v>0.25246730000000001</v>
      </c>
      <c r="G3146" s="253" t="s">
        <v>927</v>
      </c>
      <c r="H3146" s="254">
        <v>0.3</v>
      </c>
      <c r="I3146" s="253" t="s">
        <v>928</v>
      </c>
      <c r="J3146" s="255">
        <v>0.55000000000000004</v>
      </c>
    </row>
    <row r="3147" spans="1:10" ht="26.25" thickBot="1" x14ac:dyDescent="0.25">
      <c r="A3147" s="252"/>
      <c r="B3147" s="253"/>
      <c r="C3147" s="253"/>
      <c r="D3147" s="253"/>
      <c r="E3147" s="253" t="s">
        <v>929</v>
      </c>
      <c r="F3147" s="254">
        <v>0.12</v>
      </c>
      <c r="G3147" s="253"/>
      <c r="H3147" s="256" t="s">
        <v>930</v>
      </c>
      <c r="I3147" s="256"/>
      <c r="J3147" s="255">
        <v>0.67</v>
      </c>
    </row>
    <row r="3148" spans="1:10" ht="15" thickTop="1" x14ac:dyDescent="0.2">
      <c r="A3148" s="257"/>
      <c r="B3148" s="241"/>
      <c r="C3148" s="241"/>
      <c r="D3148" s="241"/>
      <c r="E3148" s="241"/>
      <c r="F3148" s="241"/>
      <c r="G3148" s="241"/>
      <c r="H3148" s="241"/>
      <c r="I3148" s="241"/>
      <c r="J3148" s="258"/>
    </row>
    <row r="3149" spans="1:10" ht="30" x14ac:dyDescent="0.2">
      <c r="A3149" s="259"/>
      <c r="B3149" s="227" t="s">
        <v>786</v>
      </c>
      <c r="C3149" s="227" t="s">
        <v>787</v>
      </c>
      <c r="D3149" s="227" t="s">
        <v>788</v>
      </c>
      <c r="E3149" s="231" t="s">
        <v>789</v>
      </c>
      <c r="F3149" s="231"/>
      <c r="G3149" s="227" t="s">
        <v>790</v>
      </c>
      <c r="H3149" s="227" t="s">
        <v>791</v>
      </c>
      <c r="I3149" s="227" t="s">
        <v>792</v>
      </c>
      <c r="J3149" s="260" t="s">
        <v>793</v>
      </c>
    </row>
    <row r="3150" spans="1:10" ht="38.25" x14ac:dyDescent="0.2">
      <c r="A3150" s="261" t="s">
        <v>909</v>
      </c>
      <c r="B3150" s="228" t="s">
        <v>2363</v>
      </c>
      <c r="C3150" s="228" t="s">
        <v>21</v>
      </c>
      <c r="D3150" s="228" t="s">
        <v>2364</v>
      </c>
      <c r="E3150" s="232" t="s">
        <v>934</v>
      </c>
      <c r="F3150" s="232"/>
      <c r="G3150" s="228" t="s">
        <v>914</v>
      </c>
      <c r="H3150" s="233">
        <v>1</v>
      </c>
      <c r="I3150" s="234">
        <v>0.26</v>
      </c>
      <c r="J3150" s="262">
        <v>0.26</v>
      </c>
    </row>
    <row r="3151" spans="1:10" ht="25.5" x14ac:dyDescent="0.2">
      <c r="A3151" s="250" t="s">
        <v>917</v>
      </c>
      <c r="B3151" s="230" t="s">
        <v>2365</v>
      </c>
      <c r="C3151" s="230" t="s">
        <v>21</v>
      </c>
      <c r="D3151" s="230" t="s">
        <v>2366</v>
      </c>
      <c r="E3151" s="238" t="s">
        <v>1186</v>
      </c>
      <c r="F3151" s="238"/>
      <c r="G3151" s="230" t="s">
        <v>914</v>
      </c>
      <c r="H3151" s="239">
        <v>1.8870000000000001E-2</v>
      </c>
      <c r="I3151" s="240">
        <v>14.08</v>
      </c>
      <c r="J3151" s="251">
        <v>0.26</v>
      </c>
    </row>
    <row r="3152" spans="1:10" ht="25.5" x14ac:dyDescent="0.2">
      <c r="A3152" s="252"/>
      <c r="B3152" s="253"/>
      <c r="C3152" s="253"/>
      <c r="D3152" s="253"/>
      <c r="E3152" s="253" t="s">
        <v>926</v>
      </c>
      <c r="F3152" s="254">
        <v>0.1193482</v>
      </c>
      <c r="G3152" s="253" t="s">
        <v>927</v>
      </c>
      <c r="H3152" s="254">
        <v>0.14000000000000001</v>
      </c>
      <c r="I3152" s="253" t="s">
        <v>928</v>
      </c>
      <c r="J3152" s="255">
        <v>0.26</v>
      </c>
    </row>
    <row r="3153" spans="1:10" ht="26.25" thickBot="1" x14ac:dyDescent="0.25">
      <c r="A3153" s="252"/>
      <c r="B3153" s="253"/>
      <c r="C3153" s="253"/>
      <c r="D3153" s="253"/>
      <c r="E3153" s="253" t="s">
        <v>929</v>
      </c>
      <c r="F3153" s="254">
        <v>0.05</v>
      </c>
      <c r="G3153" s="253"/>
      <c r="H3153" s="256" t="s">
        <v>930</v>
      </c>
      <c r="I3153" s="256"/>
      <c r="J3153" s="255">
        <v>0.31</v>
      </c>
    </row>
    <row r="3154" spans="1:10" ht="15" thickTop="1" x14ac:dyDescent="0.2">
      <c r="A3154" s="257"/>
      <c r="B3154" s="241"/>
      <c r="C3154" s="241"/>
      <c r="D3154" s="241"/>
      <c r="E3154" s="241"/>
      <c r="F3154" s="241"/>
      <c r="G3154" s="241"/>
      <c r="H3154" s="241"/>
      <c r="I3154" s="241"/>
      <c r="J3154" s="258"/>
    </row>
    <row r="3155" spans="1:10" ht="30" x14ac:dyDescent="0.2">
      <c r="A3155" s="259"/>
      <c r="B3155" s="227" t="s">
        <v>786</v>
      </c>
      <c r="C3155" s="227" t="s">
        <v>787</v>
      </c>
      <c r="D3155" s="227" t="s">
        <v>788</v>
      </c>
      <c r="E3155" s="231" t="s">
        <v>789</v>
      </c>
      <c r="F3155" s="231"/>
      <c r="G3155" s="227" t="s">
        <v>790</v>
      </c>
      <c r="H3155" s="227" t="s">
        <v>791</v>
      </c>
      <c r="I3155" s="227" t="s">
        <v>792</v>
      </c>
      <c r="J3155" s="260" t="s">
        <v>793</v>
      </c>
    </row>
    <row r="3156" spans="1:10" ht="25.5" x14ac:dyDescent="0.2">
      <c r="A3156" s="261" t="s">
        <v>909</v>
      </c>
      <c r="B3156" s="228" t="s">
        <v>2373</v>
      </c>
      <c r="C3156" s="228" t="s">
        <v>21</v>
      </c>
      <c r="D3156" s="228" t="s">
        <v>2374</v>
      </c>
      <c r="E3156" s="232" t="s">
        <v>934</v>
      </c>
      <c r="F3156" s="232"/>
      <c r="G3156" s="228" t="s">
        <v>914</v>
      </c>
      <c r="H3156" s="233">
        <v>1</v>
      </c>
      <c r="I3156" s="234">
        <v>0.16</v>
      </c>
      <c r="J3156" s="262">
        <v>0.16</v>
      </c>
    </row>
    <row r="3157" spans="1:10" x14ac:dyDescent="0.2">
      <c r="A3157" s="250" t="s">
        <v>917</v>
      </c>
      <c r="B3157" s="230" t="s">
        <v>2375</v>
      </c>
      <c r="C3157" s="230" t="s">
        <v>21</v>
      </c>
      <c r="D3157" s="230" t="s">
        <v>2376</v>
      </c>
      <c r="E3157" s="238" t="s">
        <v>1186</v>
      </c>
      <c r="F3157" s="238"/>
      <c r="G3157" s="230" t="s">
        <v>914</v>
      </c>
      <c r="H3157" s="239">
        <v>1.2109999999999999E-2</v>
      </c>
      <c r="I3157" s="240">
        <v>13.49</v>
      </c>
      <c r="J3157" s="251">
        <v>0.16</v>
      </c>
    </row>
    <row r="3158" spans="1:10" ht="25.5" x14ac:dyDescent="0.2">
      <c r="A3158" s="252"/>
      <c r="B3158" s="253"/>
      <c r="C3158" s="253"/>
      <c r="D3158" s="253"/>
      <c r="E3158" s="253" t="s">
        <v>926</v>
      </c>
      <c r="F3158" s="254">
        <v>7.3444999999999996E-2</v>
      </c>
      <c r="G3158" s="253" t="s">
        <v>927</v>
      </c>
      <c r="H3158" s="254">
        <v>0.09</v>
      </c>
      <c r="I3158" s="253" t="s">
        <v>928</v>
      </c>
      <c r="J3158" s="255">
        <v>0.16</v>
      </c>
    </row>
    <row r="3159" spans="1:10" ht="26.25" thickBot="1" x14ac:dyDescent="0.25">
      <c r="A3159" s="252"/>
      <c r="B3159" s="253"/>
      <c r="C3159" s="253"/>
      <c r="D3159" s="253"/>
      <c r="E3159" s="253" t="s">
        <v>929</v>
      </c>
      <c r="F3159" s="254">
        <v>0.03</v>
      </c>
      <c r="G3159" s="253"/>
      <c r="H3159" s="256" t="s">
        <v>930</v>
      </c>
      <c r="I3159" s="256"/>
      <c r="J3159" s="255">
        <v>0.19</v>
      </c>
    </row>
    <row r="3160" spans="1:10" ht="15" thickTop="1" x14ac:dyDescent="0.2">
      <c r="A3160" s="257"/>
      <c r="B3160" s="241"/>
      <c r="C3160" s="241"/>
      <c r="D3160" s="241"/>
      <c r="E3160" s="241"/>
      <c r="F3160" s="241"/>
      <c r="G3160" s="241"/>
      <c r="H3160" s="241"/>
      <c r="I3160" s="241"/>
      <c r="J3160" s="258"/>
    </row>
    <row r="3161" spans="1:10" ht="30" x14ac:dyDescent="0.2">
      <c r="A3161" s="259"/>
      <c r="B3161" s="227" t="s">
        <v>786</v>
      </c>
      <c r="C3161" s="227" t="s">
        <v>787</v>
      </c>
      <c r="D3161" s="227" t="s">
        <v>788</v>
      </c>
      <c r="E3161" s="231" t="s">
        <v>789</v>
      </c>
      <c r="F3161" s="231"/>
      <c r="G3161" s="227" t="s">
        <v>790</v>
      </c>
      <c r="H3161" s="227" t="s">
        <v>791</v>
      </c>
      <c r="I3161" s="227" t="s">
        <v>792</v>
      </c>
      <c r="J3161" s="260" t="s">
        <v>793</v>
      </c>
    </row>
    <row r="3162" spans="1:10" ht="38.25" x14ac:dyDescent="0.2">
      <c r="A3162" s="261" t="s">
        <v>909</v>
      </c>
      <c r="B3162" s="228" t="s">
        <v>2377</v>
      </c>
      <c r="C3162" s="228" t="s">
        <v>21</v>
      </c>
      <c r="D3162" s="228" t="s">
        <v>2378</v>
      </c>
      <c r="E3162" s="232" t="s">
        <v>934</v>
      </c>
      <c r="F3162" s="232"/>
      <c r="G3162" s="228" t="s">
        <v>914</v>
      </c>
      <c r="H3162" s="233">
        <v>1</v>
      </c>
      <c r="I3162" s="234">
        <v>0.17</v>
      </c>
      <c r="J3162" s="262">
        <v>0.17</v>
      </c>
    </row>
    <row r="3163" spans="1:10" x14ac:dyDescent="0.2">
      <c r="A3163" s="250" t="s">
        <v>917</v>
      </c>
      <c r="B3163" s="230" t="s">
        <v>2379</v>
      </c>
      <c r="C3163" s="230" t="s">
        <v>21</v>
      </c>
      <c r="D3163" s="230" t="s">
        <v>2380</v>
      </c>
      <c r="E3163" s="238" t="s">
        <v>1186</v>
      </c>
      <c r="F3163" s="238"/>
      <c r="G3163" s="230" t="s">
        <v>914</v>
      </c>
      <c r="H3163" s="239">
        <v>1.2109999999999999E-2</v>
      </c>
      <c r="I3163" s="240">
        <v>14.08</v>
      </c>
      <c r="J3163" s="251">
        <v>0.17</v>
      </c>
    </row>
    <row r="3164" spans="1:10" ht="25.5" x14ac:dyDescent="0.2">
      <c r="A3164" s="252"/>
      <c r="B3164" s="253"/>
      <c r="C3164" s="253"/>
      <c r="D3164" s="253"/>
      <c r="E3164" s="253" t="s">
        <v>926</v>
      </c>
      <c r="F3164" s="254">
        <v>7.8035300000000002E-2</v>
      </c>
      <c r="G3164" s="253" t="s">
        <v>927</v>
      </c>
      <c r="H3164" s="254">
        <v>0.09</v>
      </c>
      <c r="I3164" s="253" t="s">
        <v>928</v>
      </c>
      <c r="J3164" s="255">
        <v>0.17</v>
      </c>
    </row>
    <row r="3165" spans="1:10" ht="26.25" thickBot="1" x14ac:dyDescent="0.25">
      <c r="A3165" s="252"/>
      <c r="B3165" s="253"/>
      <c r="C3165" s="253"/>
      <c r="D3165" s="253"/>
      <c r="E3165" s="253" t="s">
        <v>929</v>
      </c>
      <c r="F3165" s="254">
        <v>0.03</v>
      </c>
      <c r="G3165" s="253"/>
      <c r="H3165" s="256" t="s">
        <v>930</v>
      </c>
      <c r="I3165" s="256"/>
      <c r="J3165" s="255">
        <v>0.2</v>
      </c>
    </row>
    <row r="3166" spans="1:10" ht="15" thickTop="1" x14ac:dyDescent="0.2">
      <c r="A3166" s="257"/>
      <c r="B3166" s="241"/>
      <c r="C3166" s="241"/>
      <c r="D3166" s="241"/>
      <c r="E3166" s="241"/>
      <c r="F3166" s="241"/>
      <c r="G3166" s="241"/>
      <c r="H3166" s="241"/>
      <c r="I3166" s="241"/>
      <c r="J3166" s="258"/>
    </row>
    <row r="3167" spans="1:10" ht="30" x14ac:dyDescent="0.2">
      <c r="A3167" s="259"/>
      <c r="B3167" s="227" t="s">
        <v>786</v>
      </c>
      <c r="C3167" s="227" t="s">
        <v>787</v>
      </c>
      <c r="D3167" s="227" t="s">
        <v>788</v>
      </c>
      <c r="E3167" s="231" t="s">
        <v>789</v>
      </c>
      <c r="F3167" s="231"/>
      <c r="G3167" s="227" t="s">
        <v>790</v>
      </c>
      <c r="H3167" s="227" t="s">
        <v>791</v>
      </c>
      <c r="I3167" s="227" t="s">
        <v>792</v>
      </c>
      <c r="J3167" s="260" t="s">
        <v>793</v>
      </c>
    </row>
    <row r="3168" spans="1:10" ht="38.25" x14ac:dyDescent="0.2">
      <c r="A3168" s="261" t="s">
        <v>909</v>
      </c>
      <c r="B3168" s="228" t="s">
        <v>2383</v>
      </c>
      <c r="C3168" s="228" t="s">
        <v>21</v>
      </c>
      <c r="D3168" s="228" t="s">
        <v>2384</v>
      </c>
      <c r="E3168" s="232" t="s">
        <v>934</v>
      </c>
      <c r="F3168" s="232"/>
      <c r="G3168" s="228" t="s">
        <v>914</v>
      </c>
      <c r="H3168" s="233">
        <v>1</v>
      </c>
      <c r="I3168" s="234">
        <v>0.28999999999999998</v>
      </c>
      <c r="J3168" s="262">
        <v>0.28999999999999998</v>
      </c>
    </row>
    <row r="3169" spans="1:10" x14ac:dyDescent="0.2">
      <c r="A3169" s="250" t="s">
        <v>917</v>
      </c>
      <c r="B3169" s="230" t="s">
        <v>2385</v>
      </c>
      <c r="C3169" s="230" t="s">
        <v>21</v>
      </c>
      <c r="D3169" s="230" t="s">
        <v>2386</v>
      </c>
      <c r="E3169" s="238" t="s">
        <v>1186</v>
      </c>
      <c r="F3169" s="238"/>
      <c r="G3169" s="230" t="s">
        <v>914</v>
      </c>
      <c r="H3169" s="239">
        <v>1.549E-2</v>
      </c>
      <c r="I3169" s="240">
        <v>18.78</v>
      </c>
      <c r="J3169" s="251">
        <v>0.28999999999999998</v>
      </c>
    </row>
    <row r="3170" spans="1:10" ht="25.5" x14ac:dyDescent="0.2">
      <c r="A3170" s="252"/>
      <c r="B3170" s="253"/>
      <c r="C3170" s="253"/>
      <c r="D3170" s="253"/>
      <c r="E3170" s="253" t="s">
        <v>926</v>
      </c>
      <c r="F3170" s="254">
        <v>0.13311909999999999</v>
      </c>
      <c r="G3170" s="253" t="s">
        <v>927</v>
      </c>
      <c r="H3170" s="254">
        <v>0.16</v>
      </c>
      <c r="I3170" s="253" t="s">
        <v>928</v>
      </c>
      <c r="J3170" s="255">
        <v>0.28999999999999998</v>
      </c>
    </row>
    <row r="3171" spans="1:10" ht="26.25" thickBot="1" x14ac:dyDescent="0.25">
      <c r="A3171" s="252"/>
      <c r="B3171" s="253"/>
      <c r="C3171" s="253"/>
      <c r="D3171" s="253"/>
      <c r="E3171" s="253" t="s">
        <v>929</v>
      </c>
      <c r="F3171" s="254">
        <v>0.06</v>
      </c>
      <c r="G3171" s="253"/>
      <c r="H3171" s="256" t="s">
        <v>930</v>
      </c>
      <c r="I3171" s="256"/>
      <c r="J3171" s="255">
        <v>0.35</v>
      </c>
    </row>
    <row r="3172" spans="1:10" ht="15" thickTop="1" x14ac:dyDescent="0.2">
      <c r="A3172" s="257"/>
      <c r="B3172" s="241"/>
      <c r="C3172" s="241"/>
      <c r="D3172" s="241"/>
      <c r="E3172" s="241"/>
      <c r="F3172" s="241"/>
      <c r="G3172" s="241"/>
      <c r="H3172" s="241"/>
      <c r="I3172" s="241"/>
      <c r="J3172" s="258"/>
    </row>
    <row r="3173" spans="1:10" ht="30" x14ac:dyDescent="0.2">
      <c r="A3173" s="259"/>
      <c r="B3173" s="227" t="s">
        <v>786</v>
      </c>
      <c r="C3173" s="227" t="s">
        <v>787</v>
      </c>
      <c r="D3173" s="227" t="s">
        <v>788</v>
      </c>
      <c r="E3173" s="231" t="s">
        <v>789</v>
      </c>
      <c r="F3173" s="231"/>
      <c r="G3173" s="227" t="s">
        <v>790</v>
      </c>
      <c r="H3173" s="227" t="s">
        <v>791</v>
      </c>
      <c r="I3173" s="227" t="s">
        <v>792</v>
      </c>
      <c r="J3173" s="260" t="s">
        <v>793</v>
      </c>
    </row>
    <row r="3174" spans="1:10" ht="38.25" x14ac:dyDescent="0.2">
      <c r="A3174" s="261" t="s">
        <v>909</v>
      </c>
      <c r="B3174" s="228" t="s">
        <v>2504</v>
      </c>
      <c r="C3174" s="228" t="s">
        <v>21</v>
      </c>
      <c r="D3174" s="228" t="s">
        <v>2505</v>
      </c>
      <c r="E3174" s="232" t="s">
        <v>934</v>
      </c>
      <c r="F3174" s="232"/>
      <c r="G3174" s="228" t="s">
        <v>914</v>
      </c>
      <c r="H3174" s="233">
        <v>1</v>
      </c>
      <c r="I3174" s="234">
        <v>0.27</v>
      </c>
      <c r="J3174" s="262">
        <v>0.27</v>
      </c>
    </row>
    <row r="3175" spans="1:10" x14ac:dyDescent="0.2">
      <c r="A3175" s="250" t="s">
        <v>917</v>
      </c>
      <c r="B3175" s="230" t="s">
        <v>2506</v>
      </c>
      <c r="C3175" s="230" t="s">
        <v>21</v>
      </c>
      <c r="D3175" s="230" t="s">
        <v>2507</v>
      </c>
      <c r="E3175" s="238" t="s">
        <v>1186</v>
      </c>
      <c r="F3175" s="238"/>
      <c r="G3175" s="230" t="s">
        <v>914</v>
      </c>
      <c r="H3175" s="239">
        <v>1.549E-2</v>
      </c>
      <c r="I3175" s="240">
        <v>17.66</v>
      </c>
      <c r="J3175" s="251">
        <v>0.27</v>
      </c>
    </row>
    <row r="3176" spans="1:10" ht="25.5" x14ac:dyDescent="0.2">
      <c r="A3176" s="252"/>
      <c r="B3176" s="253"/>
      <c r="C3176" s="253"/>
      <c r="D3176" s="253"/>
      <c r="E3176" s="253" t="s">
        <v>926</v>
      </c>
      <c r="F3176" s="254">
        <v>0.12393849999999999</v>
      </c>
      <c r="G3176" s="253" t="s">
        <v>927</v>
      </c>
      <c r="H3176" s="254">
        <v>0.15</v>
      </c>
      <c r="I3176" s="253" t="s">
        <v>928</v>
      </c>
      <c r="J3176" s="255">
        <v>0.27</v>
      </c>
    </row>
    <row r="3177" spans="1:10" ht="26.25" thickBot="1" x14ac:dyDescent="0.25">
      <c r="A3177" s="252"/>
      <c r="B3177" s="253"/>
      <c r="C3177" s="253"/>
      <c r="D3177" s="253"/>
      <c r="E3177" s="253" t="s">
        <v>929</v>
      </c>
      <c r="F3177" s="254">
        <v>0.06</v>
      </c>
      <c r="G3177" s="253"/>
      <c r="H3177" s="256" t="s">
        <v>930</v>
      </c>
      <c r="I3177" s="256"/>
      <c r="J3177" s="255">
        <v>0.33</v>
      </c>
    </row>
    <row r="3178" spans="1:10" ht="15" thickTop="1" x14ac:dyDescent="0.2">
      <c r="A3178" s="257"/>
      <c r="B3178" s="241"/>
      <c r="C3178" s="241"/>
      <c r="D3178" s="241"/>
      <c r="E3178" s="241"/>
      <c r="F3178" s="241"/>
      <c r="G3178" s="241"/>
      <c r="H3178" s="241"/>
      <c r="I3178" s="241"/>
      <c r="J3178" s="258"/>
    </row>
    <row r="3179" spans="1:10" ht="30" x14ac:dyDescent="0.2">
      <c r="A3179" s="259"/>
      <c r="B3179" s="227" t="s">
        <v>786</v>
      </c>
      <c r="C3179" s="227" t="s">
        <v>787</v>
      </c>
      <c r="D3179" s="227" t="s">
        <v>788</v>
      </c>
      <c r="E3179" s="231" t="s">
        <v>789</v>
      </c>
      <c r="F3179" s="231"/>
      <c r="G3179" s="227" t="s">
        <v>790</v>
      </c>
      <c r="H3179" s="227" t="s">
        <v>791</v>
      </c>
      <c r="I3179" s="227" t="s">
        <v>792</v>
      </c>
      <c r="J3179" s="260" t="s">
        <v>793</v>
      </c>
    </row>
    <row r="3180" spans="1:10" ht="25.5" x14ac:dyDescent="0.2">
      <c r="A3180" s="261" t="s">
        <v>909</v>
      </c>
      <c r="B3180" s="228" t="s">
        <v>2508</v>
      </c>
      <c r="C3180" s="228" t="s">
        <v>21</v>
      </c>
      <c r="D3180" s="228" t="s">
        <v>2509</v>
      </c>
      <c r="E3180" s="232" t="s">
        <v>934</v>
      </c>
      <c r="F3180" s="232"/>
      <c r="G3180" s="228" t="s">
        <v>914</v>
      </c>
      <c r="H3180" s="233">
        <v>1</v>
      </c>
      <c r="I3180" s="234">
        <v>0.22</v>
      </c>
      <c r="J3180" s="262">
        <v>0.22</v>
      </c>
    </row>
    <row r="3181" spans="1:10" x14ac:dyDescent="0.2">
      <c r="A3181" s="250" t="s">
        <v>917</v>
      </c>
      <c r="B3181" s="230" t="s">
        <v>1967</v>
      </c>
      <c r="C3181" s="230" t="s">
        <v>21</v>
      </c>
      <c r="D3181" s="230" t="s">
        <v>1968</v>
      </c>
      <c r="E3181" s="238" t="s">
        <v>1186</v>
      </c>
      <c r="F3181" s="238"/>
      <c r="G3181" s="230" t="s">
        <v>914</v>
      </c>
      <c r="H3181" s="239">
        <v>1.2109999999999999E-2</v>
      </c>
      <c r="I3181" s="240">
        <v>18.78</v>
      </c>
      <c r="J3181" s="251">
        <v>0.22</v>
      </c>
    </row>
    <row r="3182" spans="1:10" ht="25.5" x14ac:dyDescent="0.2">
      <c r="A3182" s="252"/>
      <c r="B3182" s="253"/>
      <c r="C3182" s="253"/>
      <c r="D3182" s="253"/>
      <c r="E3182" s="253" t="s">
        <v>926</v>
      </c>
      <c r="F3182" s="254">
        <v>0.1009869</v>
      </c>
      <c r="G3182" s="253" t="s">
        <v>927</v>
      </c>
      <c r="H3182" s="254">
        <v>0.12</v>
      </c>
      <c r="I3182" s="253" t="s">
        <v>928</v>
      </c>
      <c r="J3182" s="255">
        <v>0.22</v>
      </c>
    </row>
    <row r="3183" spans="1:10" ht="26.25" thickBot="1" x14ac:dyDescent="0.25">
      <c r="A3183" s="252"/>
      <c r="B3183" s="253"/>
      <c r="C3183" s="253"/>
      <c r="D3183" s="253"/>
      <c r="E3183" s="253" t="s">
        <v>929</v>
      </c>
      <c r="F3183" s="254">
        <v>0.05</v>
      </c>
      <c r="G3183" s="253"/>
      <c r="H3183" s="256" t="s">
        <v>930</v>
      </c>
      <c r="I3183" s="256"/>
      <c r="J3183" s="255">
        <v>0.27</v>
      </c>
    </row>
    <row r="3184" spans="1:10" ht="15" thickTop="1" x14ac:dyDescent="0.2">
      <c r="A3184" s="257"/>
      <c r="B3184" s="241"/>
      <c r="C3184" s="241"/>
      <c r="D3184" s="241"/>
      <c r="E3184" s="241"/>
      <c r="F3184" s="241"/>
      <c r="G3184" s="241"/>
      <c r="H3184" s="241"/>
      <c r="I3184" s="241"/>
      <c r="J3184" s="258"/>
    </row>
    <row r="3185" spans="1:10" ht="30" x14ac:dyDescent="0.2">
      <c r="A3185" s="259"/>
      <c r="B3185" s="227" t="s">
        <v>786</v>
      </c>
      <c r="C3185" s="227" t="s">
        <v>787</v>
      </c>
      <c r="D3185" s="227" t="s">
        <v>788</v>
      </c>
      <c r="E3185" s="231" t="s">
        <v>789</v>
      </c>
      <c r="F3185" s="231"/>
      <c r="G3185" s="227" t="s">
        <v>790</v>
      </c>
      <c r="H3185" s="227" t="s">
        <v>791</v>
      </c>
      <c r="I3185" s="227" t="s">
        <v>792</v>
      </c>
      <c r="J3185" s="260" t="s">
        <v>793</v>
      </c>
    </row>
    <row r="3186" spans="1:10" ht="25.5" x14ac:dyDescent="0.2">
      <c r="A3186" s="261" t="s">
        <v>909</v>
      </c>
      <c r="B3186" s="228" t="s">
        <v>2564</v>
      </c>
      <c r="C3186" s="228" t="s">
        <v>21</v>
      </c>
      <c r="D3186" s="228" t="s">
        <v>2565</v>
      </c>
      <c r="E3186" s="232" t="s">
        <v>934</v>
      </c>
      <c r="F3186" s="232"/>
      <c r="G3186" s="228" t="s">
        <v>914</v>
      </c>
      <c r="H3186" s="233">
        <v>1</v>
      </c>
      <c r="I3186" s="234">
        <v>0.73</v>
      </c>
      <c r="J3186" s="262">
        <v>0.73</v>
      </c>
    </row>
    <row r="3187" spans="1:10" x14ac:dyDescent="0.2">
      <c r="A3187" s="250" t="s">
        <v>917</v>
      </c>
      <c r="B3187" s="230" t="s">
        <v>1781</v>
      </c>
      <c r="C3187" s="230" t="s">
        <v>21</v>
      </c>
      <c r="D3187" s="230" t="s">
        <v>1782</v>
      </c>
      <c r="E3187" s="238" t="s">
        <v>1186</v>
      </c>
      <c r="F3187" s="238"/>
      <c r="G3187" s="230" t="s">
        <v>914</v>
      </c>
      <c r="H3187" s="239">
        <v>3.916E-2</v>
      </c>
      <c r="I3187" s="240">
        <v>18.78</v>
      </c>
      <c r="J3187" s="251">
        <v>0.73</v>
      </c>
    </row>
    <row r="3188" spans="1:10" ht="25.5" x14ac:dyDescent="0.2">
      <c r="A3188" s="252"/>
      <c r="B3188" s="253"/>
      <c r="C3188" s="253"/>
      <c r="D3188" s="253"/>
      <c r="E3188" s="253" t="s">
        <v>926</v>
      </c>
      <c r="F3188" s="254">
        <v>0.33509299999999997</v>
      </c>
      <c r="G3188" s="253" t="s">
        <v>927</v>
      </c>
      <c r="H3188" s="254">
        <v>0.39</v>
      </c>
      <c r="I3188" s="253" t="s">
        <v>928</v>
      </c>
      <c r="J3188" s="255">
        <v>0.73</v>
      </c>
    </row>
    <row r="3189" spans="1:10" ht="26.25" thickBot="1" x14ac:dyDescent="0.25">
      <c r="A3189" s="252"/>
      <c r="B3189" s="253"/>
      <c r="C3189" s="253"/>
      <c r="D3189" s="253"/>
      <c r="E3189" s="253" t="s">
        <v>929</v>
      </c>
      <c r="F3189" s="254">
        <v>0.16</v>
      </c>
      <c r="G3189" s="253"/>
      <c r="H3189" s="256" t="s">
        <v>930</v>
      </c>
      <c r="I3189" s="256"/>
      <c r="J3189" s="255">
        <v>0.89</v>
      </c>
    </row>
    <row r="3190" spans="1:10" ht="15" thickTop="1" x14ac:dyDescent="0.2">
      <c r="A3190" s="257"/>
      <c r="B3190" s="241"/>
      <c r="C3190" s="241"/>
      <c r="D3190" s="241"/>
      <c r="E3190" s="241"/>
      <c r="F3190" s="241"/>
      <c r="G3190" s="241"/>
      <c r="H3190" s="241"/>
      <c r="I3190" s="241"/>
      <c r="J3190" s="258"/>
    </row>
    <row r="3191" spans="1:10" ht="30" x14ac:dyDescent="0.2">
      <c r="A3191" s="259"/>
      <c r="B3191" s="227" t="s">
        <v>786</v>
      </c>
      <c r="C3191" s="227" t="s">
        <v>787</v>
      </c>
      <c r="D3191" s="227" t="s">
        <v>788</v>
      </c>
      <c r="E3191" s="231" t="s">
        <v>789</v>
      </c>
      <c r="F3191" s="231"/>
      <c r="G3191" s="227" t="s">
        <v>790</v>
      </c>
      <c r="H3191" s="227" t="s">
        <v>791</v>
      </c>
      <c r="I3191" s="227" t="s">
        <v>792</v>
      </c>
      <c r="J3191" s="260" t="s">
        <v>793</v>
      </c>
    </row>
    <row r="3192" spans="1:10" ht="38.25" x14ac:dyDescent="0.2">
      <c r="A3192" s="261" t="s">
        <v>909</v>
      </c>
      <c r="B3192" s="228" t="s">
        <v>2566</v>
      </c>
      <c r="C3192" s="228" t="s">
        <v>21</v>
      </c>
      <c r="D3192" s="228" t="s">
        <v>2567</v>
      </c>
      <c r="E3192" s="232" t="s">
        <v>934</v>
      </c>
      <c r="F3192" s="232"/>
      <c r="G3192" s="228" t="s">
        <v>914</v>
      </c>
      <c r="H3192" s="233">
        <v>1</v>
      </c>
      <c r="I3192" s="234">
        <v>0.35</v>
      </c>
      <c r="J3192" s="262">
        <v>0.35</v>
      </c>
    </row>
    <row r="3193" spans="1:10" x14ac:dyDescent="0.2">
      <c r="A3193" s="250" t="s">
        <v>917</v>
      </c>
      <c r="B3193" s="230" t="s">
        <v>2016</v>
      </c>
      <c r="C3193" s="230" t="s">
        <v>21</v>
      </c>
      <c r="D3193" s="230" t="s">
        <v>2017</v>
      </c>
      <c r="E3193" s="238" t="s">
        <v>1186</v>
      </c>
      <c r="F3193" s="238"/>
      <c r="G3193" s="230" t="s">
        <v>914</v>
      </c>
      <c r="H3193" s="239">
        <v>1.8870000000000001E-2</v>
      </c>
      <c r="I3193" s="240">
        <v>18.78</v>
      </c>
      <c r="J3193" s="251">
        <v>0.35</v>
      </c>
    </row>
    <row r="3194" spans="1:10" ht="25.5" x14ac:dyDescent="0.2">
      <c r="A3194" s="252"/>
      <c r="B3194" s="253"/>
      <c r="C3194" s="253"/>
      <c r="D3194" s="253"/>
      <c r="E3194" s="253" t="s">
        <v>926</v>
      </c>
      <c r="F3194" s="254">
        <v>0.160661</v>
      </c>
      <c r="G3194" s="253" t="s">
        <v>927</v>
      </c>
      <c r="H3194" s="254">
        <v>0.19</v>
      </c>
      <c r="I3194" s="253" t="s">
        <v>928</v>
      </c>
      <c r="J3194" s="255">
        <v>0.35</v>
      </c>
    </row>
    <row r="3195" spans="1:10" ht="26.25" thickBot="1" x14ac:dyDescent="0.25">
      <c r="A3195" s="252"/>
      <c r="B3195" s="253"/>
      <c r="C3195" s="253"/>
      <c r="D3195" s="253"/>
      <c r="E3195" s="253" t="s">
        <v>929</v>
      </c>
      <c r="F3195" s="254">
        <v>0.08</v>
      </c>
      <c r="G3195" s="253"/>
      <c r="H3195" s="256" t="s">
        <v>930</v>
      </c>
      <c r="I3195" s="256"/>
      <c r="J3195" s="255">
        <v>0.43</v>
      </c>
    </row>
    <row r="3196" spans="1:10" ht="15" thickTop="1" x14ac:dyDescent="0.2">
      <c r="A3196" s="257"/>
      <c r="B3196" s="241"/>
      <c r="C3196" s="241"/>
      <c r="D3196" s="241"/>
      <c r="E3196" s="241"/>
      <c r="F3196" s="241"/>
      <c r="G3196" s="241"/>
      <c r="H3196" s="241"/>
      <c r="I3196" s="241"/>
      <c r="J3196" s="258"/>
    </row>
    <row r="3197" spans="1:10" ht="30" x14ac:dyDescent="0.2">
      <c r="A3197" s="259"/>
      <c r="B3197" s="227" t="s">
        <v>786</v>
      </c>
      <c r="C3197" s="227" t="s">
        <v>787</v>
      </c>
      <c r="D3197" s="227" t="s">
        <v>788</v>
      </c>
      <c r="E3197" s="231" t="s">
        <v>789</v>
      </c>
      <c r="F3197" s="231"/>
      <c r="G3197" s="227" t="s">
        <v>790</v>
      </c>
      <c r="H3197" s="227" t="s">
        <v>791</v>
      </c>
      <c r="I3197" s="227" t="s">
        <v>792</v>
      </c>
      <c r="J3197" s="260" t="s">
        <v>793</v>
      </c>
    </row>
    <row r="3198" spans="1:10" ht="25.5" x14ac:dyDescent="0.2">
      <c r="A3198" s="261" t="s">
        <v>909</v>
      </c>
      <c r="B3198" s="228" t="s">
        <v>2568</v>
      </c>
      <c r="C3198" s="228" t="s">
        <v>21</v>
      </c>
      <c r="D3198" s="228" t="s">
        <v>2569</v>
      </c>
      <c r="E3198" s="232" t="s">
        <v>934</v>
      </c>
      <c r="F3198" s="232"/>
      <c r="G3198" s="228" t="s">
        <v>914</v>
      </c>
      <c r="H3198" s="233">
        <v>1</v>
      </c>
      <c r="I3198" s="234">
        <v>0.46</v>
      </c>
      <c r="J3198" s="262">
        <v>0.46</v>
      </c>
    </row>
    <row r="3199" spans="1:10" x14ac:dyDescent="0.2">
      <c r="A3199" s="250" t="s">
        <v>917</v>
      </c>
      <c r="B3199" s="230" t="s">
        <v>2570</v>
      </c>
      <c r="C3199" s="230" t="s">
        <v>21</v>
      </c>
      <c r="D3199" s="230" t="s">
        <v>2571</v>
      </c>
      <c r="E3199" s="238" t="s">
        <v>1186</v>
      </c>
      <c r="F3199" s="238"/>
      <c r="G3199" s="230" t="s">
        <v>914</v>
      </c>
      <c r="H3199" s="239">
        <v>2.2249999999999999E-2</v>
      </c>
      <c r="I3199" s="240">
        <v>20.81</v>
      </c>
      <c r="J3199" s="251">
        <v>0.46</v>
      </c>
    </row>
    <row r="3200" spans="1:10" ht="25.5" x14ac:dyDescent="0.2">
      <c r="A3200" s="252"/>
      <c r="B3200" s="253"/>
      <c r="C3200" s="253"/>
      <c r="D3200" s="253"/>
      <c r="E3200" s="253" t="s">
        <v>926</v>
      </c>
      <c r="F3200" s="254">
        <v>0.21115449999999999</v>
      </c>
      <c r="G3200" s="253" t="s">
        <v>927</v>
      </c>
      <c r="H3200" s="254">
        <v>0.25</v>
      </c>
      <c r="I3200" s="253" t="s">
        <v>928</v>
      </c>
      <c r="J3200" s="255">
        <v>0.46</v>
      </c>
    </row>
    <row r="3201" spans="1:10" ht="26.25" thickBot="1" x14ac:dyDescent="0.25">
      <c r="A3201" s="252"/>
      <c r="B3201" s="253"/>
      <c r="C3201" s="253"/>
      <c r="D3201" s="253"/>
      <c r="E3201" s="253" t="s">
        <v>929</v>
      </c>
      <c r="F3201" s="254">
        <v>0.1</v>
      </c>
      <c r="G3201" s="253"/>
      <c r="H3201" s="256" t="s">
        <v>930</v>
      </c>
      <c r="I3201" s="256"/>
      <c r="J3201" s="255">
        <v>0.56000000000000005</v>
      </c>
    </row>
    <row r="3202" spans="1:10" ht="15" thickTop="1" x14ac:dyDescent="0.2">
      <c r="A3202" s="257"/>
      <c r="B3202" s="241"/>
      <c r="C3202" s="241"/>
      <c r="D3202" s="241"/>
      <c r="E3202" s="241"/>
      <c r="F3202" s="241"/>
      <c r="G3202" s="241"/>
      <c r="H3202" s="241"/>
      <c r="I3202" s="241"/>
      <c r="J3202" s="258"/>
    </row>
    <row r="3203" spans="1:10" ht="30" x14ac:dyDescent="0.2">
      <c r="A3203" s="259"/>
      <c r="B3203" s="227" t="s">
        <v>786</v>
      </c>
      <c r="C3203" s="227" t="s">
        <v>787</v>
      </c>
      <c r="D3203" s="227" t="s">
        <v>788</v>
      </c>
      <c r="E3203" s="231" t="s">
        <v>789</v>
      </c>
      <c r="F3203" s="231"/>
      <c r="G3203" s="227" t="s">
        <v>790</v>
      </c>
      <c r="H3203" s="227" t="s">
        <v>791</v>
      </c>
      <c r="I3203" s="227" t="s">
        <v>792</v>
      </c>
      <c r="J3203" s="260" t="s">
        <v>793</v>
      </c>
    </row>
    <row r="3204" spans="1:10" ht="38.25" x14ac:dyDescent="0.2">
      <c r="A3204" s="261" t="s">
        <v>909</v>
      </c>
      <c r="B3204" s="228" t="s">
        <v>2572</v>
      </c>
      <c r="C3204" s="228" t="s">
        <v>21</v>
      </c>
      <c r="D3204" s="228" t="s">
        <v>2573</v>
      </c>
      <c r="E3204" s="232" t="s">
        <v>934</v>
      </c>
      <c r="F3204" s="232"/>
      <c r="G3204" s="228" t="s">
        <v>914</v>
      </c>
      <c r="H3204" s="233">
        <v>1</v>
      </c>
      <c r="I3204" s="234">
        <v>1.58</v>
      </c>
      <c r="J3204" s="262">
        <v>1.58</v>
      </c>
    </row>
    <row r="3205" spans="1:10" x14ac:dyDescent="0.2">
      <c r="A3205" s="250" t="s">
        <v>917</v>
      </c>
      <c r="B3205" s="230" t="s">
        <v>2574</v>
      </c>
      <c r="C3205" s="230" t="s">
        <v>21</v>
      </c>
      <c r="D3205" s="230" t="s">
        <v>2575</v>
      </c>
      <c r="E3205" s="238" t="s">
        <v>1186</v>
      </c>
      <c r="F3205" s="238"/>
      <c r="G3205" s="230" t="s">
        <v>914</v>
      </c>
      <c r="H3205" s="239">
        <v>1.549E-2</v>
      </c>
      <c r="I3205" s="240">
        <v>102.39</v>
      </c>
      <c r="J3205" s="251">
        <v>1.58</v>
      </c>
    </row>
    <row r="3206" spans="1:10" ht="25.5" x14ac:dyDescent="0.2">
      <c r="A3206" s="252"/>
      <c r="B3206" s="253"/>
      <c r="C3206" s="253"/>
      <c r="D3206" s="253"/>
      <c r="E3206" s="253" t="s">
        <v>926</v>
      </c>
      <c r="F3206" s="254">
        <v>0.72526970000000002</v>
      </c>
      <c r="G3206" s="253" t="s">
        <v>927</v>
      </c>
      <c r="H3206" s="254">
        <v>0.85</v>
      </c>
      <c r="I3206" s="253" t="s">
        <v>928</v>
      </c>
      <c r="J3206" s="255">
        <v>1.58</v>
      </c>
    </row>
    <row r="3207" spans="1:10" ht="26.25" thickBot="1" x14ac:dyDescent="0.25">
      <c r="A3207" s="252"/>
      <c r="B3207" s="253"/>
      <c r="C3207" s="253"/>
      <c r="D3207" s="253"/>
      <c r="E3207" s="253" t="s">
        <v>929</v>
      </c>
      <c r="F3207" s="254">
        <v>0.36</v>
      </c>
      <c r="G3207" s="253"/>
      <c r="H3207" s="256" t="s">
        <v>930</v>
      </c>
      <c r="I3207" s="256"/>
      <c r="J3207" s="255">
        <v>1.94</v>
      </c>
    </row>
    <row r="3208" spans="1:10" ht="15" thickTop="1" x14ac:dyDescent="0.2">
      <c r="A3208" s="257"/>
      <c r="B3208" s="241"/>
      <c r="C3208" s="241"/>
      <c r="D3208" s="241"/>
      <c r="E3208" s="241"/>
      <c r="F3208" s="241"/>
      <c r="G3208" s="241"/>
      <c r="H3208" s="241"/>
      <c r="I3208" s="241"/>
      <c r="J3208" s="258"/>
    </row>
    <row r="3209" spans="1:10" ht="30" x14ac:dyDescent="0.2">
      <c r="A3209" s="259"/>
      <c r="B3209" s="227" t="s">
        <v>786</v>
      </c>
      <c r="C3209" s="227" t="s">
        <v>787</v>
      </c>
      <c r="D3209" s="227" t="s">
        <v>788</v>
      </c>
      <c r="E3209" s="231" t="s">
        <v>789</v>
      </c>
      <c r="F3209" s="231"/>
      <c r="G3209" s="227" t="s">
        <v>790</v>
      </c>
      <c r="H3209" s="227" t="s">
        <v>791</v>
      </c>
      <c r="I3209" s="227" t="s">
        <v>792</v>
      </c>
      <c r="J3209" s="260" t="s">
        <v>793</v>
      </c>
    </row>
    <row r="3210" spans="1:10" ht="38.25" x14ac:dyDescent="0.2">
      <c r="A3210" s="261" t="s">
        <v>909</v>
      </c>
      <c r="B3210" s="228" t="s">
        <v>2576</v>
      </c>
      <c r="C3210" s="228" t="s">
        <v>21</v>
      </c>
      <c r="D3210" s="228" t="s">
        <v>2577</v>
      </c>
      <c r="E3210" s="232" t="s">
        <v>934</v>
      </c>
      <c r="F3210" s="232"/>
      <c r="G3210" s="228" t="s">
        <v>914</v>
      </c>
      <c r="H3210" s="233">
        <v>1</v>
      </c>
      <c r="I3210" s="234">
        <v>1.8</v>
      </c>
      <c r="J3210" s="262">
        <v>1.8</v>
      </c>
    </row>
    <row r="3211" spans="1:10" x14ac:dyDescent="0.2">
      <c r="A3211" s="250" t="s">
        <v>917</v>
      </c>
      <c r="B3211" s="230" t="s">
        <v>2578</v>
      </c>
      <c r="C3211" s="230" t="s">
        <v>21</v>
      </c>
      <c r="D3211" s="230" t="s">
        <v>2579</v>
      </c>
      <c r="E3211" s="238" t="s">
        <v>1186</v>
      </c>
      <c r="F3211" s="238"/>
      <c r="G3211" s="230" t="s">
        <v>914</v>
      </c>
      <c r="H3211" s="239">
        <v>1.549E-2</v>
      </c>
      <c r="I3211" s="240">
        <v>116.54</v>
      </c>
      <c r="J3211" s="251">
        <v>1.8</v>
      </c>
    </row>
    <row r="3212" spans="1:10" ht="25.5" x14ac:dyDescent="0.2">
      <c r="A3212" s="252"/>
      <c r="B3212" s="253"/>
      <c r="C3212" s="253"/>
      <c r="D3212" s="253"/>
      <c r="E3212" s="253" t="s">
        <v>926</v>
      </c>
      <c r="F3212" s="254">
        <v>0.82625660000000001</v>
      </c>
      <c r="G3212" s="253" t="s">
        <v>927</v>
      </c>
      <c r="H3212" s="254">
        <v>0.97</v>
      </c>
      <c r="I3212" s="253" t="s">
        <v>928</v>
      </c>
      <c r="J3212" s="255">
        <v>1.8</v>
      </c>
    </row>
    <row r="3213" spans="1:10" ht="26.25" thickBot="1" x14ac:dyDescent="0.25">
      <c r="A3213" s="252"/>
      <c r="B3213" s="253"/>
      <c r="C3213" s="253"/>
      <c r="D3213" s="253"/>
      <c r="E3213" s="253" t="s">
        <v>929</v>
      </c>
      <c r="F3213" s="254">
        <v>0.41</v>
      </c>
      <c r="G3213" s="253"/>
      <c r="H3213" s="256" t="s">
        <v>930</v>
      </c>
      <c r="I3213" s="256"/>
      <c r="J3213" s="255">
        <v>2.21</v>
      </c>
    </row>
    <row r="3214" spans="1:10" ht="15" thickTop="1" x14ac:dyDescent="0.2">
      <c r="A3214" s="257"/>
      <c r="B3214" s="241"/>
      <c r="C3214" s="241"/>
      <c r="D3214" s="241"/>
      <c r="E3214" s="241"/>
      <c r="F3214" s="241"/>
      <c r="G3214" s="241"/>
      <c r="H3214" s="241"/>
      <c r="I3214" s="241"/>
      <c r="J3214" s="258"/>
    </row>
    <row r="3215" spans="1:10" ht="30" x14ac:dyDescent="0.2">
      <c r="A3215" s="259"/>
      <c r="B3215" s="227" t="s">
        <v>786</v>
      </c>
      <c r="C3215" s="227" t="s">
        <v>787</v>
      </c>
      <c r="D3215" s="227" t="s">
        <v>788</v>
      </c>
      <c r="E3215" s="231" t="s">
        <v>789</v>
      </c>
      <c r="F3215" s="231"/>
      <c r="G3215" s="227" t="s">
        <v>790</v>
      </c>
      <c r="H3215" s="227" t="s">
        <v>791</v>
      </c>
      <c r="I3215" s="227" t="s">
        <v>792</v>
      </c>
      <c r="J3215" s="260" t="s">
        <v>793</v>
      </c>
    </row>
    <row r="3216" spans="1:10" ht="38.25" x14ac:dyDescent="0.2">
      <c r="A3216" s="261" t="s">
        <v>909</v>
      </c>
      <c r="B3216" s="228" t="s">
        <v>2580</v>
      </c>
      <c r="C3216" s="228" t="s">
        <v>21</v>
      </c>
      <c r="D3216" s="228" t="s">
        <v>2581</v>
      </c>
      <c r="E3216" s="232" t="s">
        <v>934</v>
      </c>
      <c r="F3216" s="232"/>
      <c r="G3216" s="228" t="s">
        <v>914</v>
      </c>
      <c r="H3216" s="233">
        <v>1</v>
      </c>
      <c r="I3216" s="234">
        <v>2.46</v>
      </c>
      <c r="J3216" s="262">
        <v>2.46</v>
      </c>
    </row>
    <row r="3217" spans="1:10" x14ac:dyDescent="0.2">
      <c r="A3217" s="250" t="s">
        <v>917</v>
      </c>
      <c r="B3217" s="230" t="s">
        <v>2582</v>
      </c>
      <c r="C3217" s="230" t="s">
        <v>21</v>
      </c>
      <c r="D3217" s="230" t="s">
        <v>2583</v>
      </c>
      <c r="E3217" s="238" t="s">
        <v>1186</v>
      </c>
      <c r="F3217" s="238"/>
      <c r="G3217" s="230" t="s">
        <v>914</v>
      </c>
      <c r="H3217" s="239">
        <v>1.549E-2</v>
      </c>
      <c r="I3217" s="240">
        <v>159.31</v>
      </c>
      <c r="J3217" s="251">
        <v>2.46</v>
      </c>
    </row>
    <row r="3218" spans="1:10" ht="25.5" x14ac:dyDescent="0.2">
      <c r="A3218" s="252"/>
      <c r="B3218" s="253"/>
      <c r="C3218" s="253"/>
      <c r="D3218" s="253"/>
      <c r="E3218" s="253" t="s">
        <v>926</v>
      </c>
      <c r="F3218" s="254">
        <v>1.1292173999999999</v>
      </c>
      <c r="G3218" s="253" t="s">
        <v>927</v>
      </c>
      <c r="H3218" s="254">
        <v>1.33</v>
      </c>
      <c r="I3218" s="253" t="s">
        <v>928</v>
      </c>
      <c r="J3218" s="255">
        <v>2.46</v>
      </c>
    </row>
    <row r="3219" spans="1:10" ht="26.25" thickBot="1" x14ac:dyDescent="0.25">
      <c r="A3219" s="252"/>
      <c r="B3219" s="253"/>
      <c r="C3219" s="253"/>
      <c r="D3219" s="253"/>
      <c r="E3219" s="253" t="s">
        <v>929</v>
      </c>
      <c r="F3219" s="254">
        <v>0.56000000000000005</v>
      </c>
      <c r="G3219" s="253"/>
      <c r="H3219" s="256" t="s">
        <v>930</v>
      </c>
      <c r="I3219" s="256"/>
      <c r="J3219" s="255">
        <v>3.02</v>
      </c>
    </row>
    <row r="3220" spans="1:10" ht="15" thickTop="1" x14ac:dyDescent="0.2">
      <c r="A3220" s="257"/>
      <c r="B3220" s="241"/>
      <c r="C3220" s="241"/>
      <c r="D3220" s="241"/>
      <c r="E3220" s="241"/>
      <c r="F3220" s="241"/>
      <c r="G3220" s="241"/>
      <c r="H3220" s="241"/>
      <c r="I3220" s="241"/>
      <c r="J3220" s="258"/>
    </row>
    <row r="3221" spans="1:10" ht="30" x14ac:dyDescent="0.2">
      <c r="A3221" s="259"/>
      <c r="B3221" s="227" t="s">
        <v>786</v>
      </c>
      <c r="C3221" s="227" t="s">
        <v>787</v>
      </c>
      <c r="D3221" s="227" t="s">
        <v>788</v>
      </c>
      <c r="E3221" s="231" t="s">
        <v>789</v>
      </c>
      <c r="F3221" s="231"/>
      <c r="G3221" s="227" t="s">
        <v>790</v>
      </c>
      <c r="H3221" s="227" t="s">
        <v>791</v>
      </c>
      <c r="I3221" s="227" t="s">
        <v>792</v>
      </c>
      <c r="J3221" s="260" t="s">
        <v>793</v>
      </c>
    </row>
    <row r="3222" spans="1:10" ht="25.5" x14ac:dyDescent="0.2">
      <c r="A3222" s="261" t="s">
        <v>909</v>
      </c>
      <c r="B3222" s="228" t="s">
        <v>2584</v>
      </c>
      <c r="C3222" s="228" t="s">
        <v>21</v>
      </c>
      <c r="D3222" s="228" t="s">
        <v>2585</v>
      </c>
      <c r="E3222" s="232" t="s">
        <v>934</v>
      </c>
      <c r="F3222" s="232"/>
      <c r="G3222" s="228" t="s">
        <v>914</v>
      </c>
      <c r="H3222" s="233">
        <v>1</v>
      </c>
      <c r="I3222" s="234">
        <v>0.13</v>
      </c>
      <c r="J3222" s="262">
        <v>0.13</v>
      </c>
    </row>
    <row r="3223" spans="1:10" x14ac:dyDescent="0.2">
      <c r="A3223" s="250" t="s">
        <v>917</v>
      </c>
      <c r="B3223" s="230" t="s">
        <v>2586</v>
      </c>
      <c r="C3223" s="230" t="s">
        <v>21</v>
      </c>
      <c r="D3223" s="230" t="s">
        <v>2587</v>
      </c>
      <c r="E3223" s="238" t="s">
        <v>1186</v>
      </c>
      <c r="F3223" s="238"/>
      <c r="G3223" s="230" t="s">
        <v>914</v>
      </c>
      <c r="H3223" s="239">
        <v>8.2000000000000007E-3</v>
      </c>
      <c r="I3223" s="240">
        <v>16.09</v>
      </c>
      <c r="J3223" s="251">
        <v>0.13</v>
      </c>
    </row>
    <row r="3224" spans="1:10" ht="25.5" x14ac:dyDescent="0.2">
      <c r="A3224" s="252"/>
      <c r="B3224" s="253"/>
      <c r="C3224" s="253"/>
      <c r="D3224" s="253"/>
      <c r="E3224" s="253" t="s">
        <v>926</v>
      </c>
      <c r="F3224" s="254">
        <v>5.9674100000000001E-2</v>
      </c>
      <c r="G3224" s="253" t="s">
        <v>927</v>
      </c>
      <c r="H3224" s="254">
        <v>7.0000000000000007E-2</v>
      </c>
      <c r="I3224" s="253" t="s">
        <v>928</v>
      </c>
      <c r="J3224" s="255">
        <v>0.13</v>
      </c>
    </row>
    <row r="3225" spans="1:10" ht="26.25" thickBot="1" x14ac:dyDescent="0.25">
      <c r="A3225" s="252"/>
      <c r="B3225" s="253"/>
      <c r="C3225" s="253"/>
      <c r="D3225" s="253"/>
      <c r="E3225" s="253" t="s">
        <v>929</v>
      </c>
      <c r="F3225" s="254">
        <v>0.02</v>
      </c>
      <c r="G3225" s="253"/>
      <c r="H3225" s="256" t="s">
        <v>930</v>
      </c>
      <c r="I3225" s="256"/>
      <c r="J3225" s="255">
        <v>0.15</v>
      </c>
    </row>
    <row r="3226" spans="1:10" ht="15" thickTop="1" x14ac:dyDescent="0.2">
      <c r="A3226" s="257"/>
      <c r="B3226" s="241"/>
      <c r="C3226" s="241"/>
      <c r="D3226" s="241"/>
      <c r="E3226" s="241"/>
      <c r="F3226" s="241"/>
      <c r="G3226" s="241"/>
      <c r="H3226" s="241"/>
      <c r="I3226" s="241"/>
      <c r="J3226" s="258"/>
    </row>
    <row r="3227" spans="1:10" ht="30" x14ac:dyDescent="0.2">
      <c r="A3227" s="259"/>
      <c r="B3227" s="227" t="s">
        <v>786</v>
      </c>
      <c r="C3227" s="227" t="s">
        <v>787</v>
      </c>
      <c r="D3227" s="227" t="s">
        <v>788</v>
      </c>
      <c r="E3227" s="231" t="s">
        <v>789</v>
      </c>
      <c r="F3227" s="231"/>
      <c r="G3227" s="227" t="s">
        <v>790</v>
      </c>
      <c r="H3227" s="227" t="s">
        <v>791</v>
      </c>
      <c r="I3227" s="227" t="s">
        <v>792</v>
      </c>
      <c r="J3227" s="260" t="s">
        <v>793</v>
      </c>
    </row>
    <row r="3228" spans="1:10" ht="25.5" x14ac:dyDescent="0.2">
      <c r="A3228" s="261" t="s">
        <v>909</v>
      </c>
      <c r="B3228" s="228" t="s">
        <v>2588</v>
      </c>
      <c r="C3228" s="228" t="s">
        <v>21</v>
      </c>
      <c r="D3228" s="228" t="s">
        <v>2589</v>
      </c>
      <c r="E3228" s="232" t="s">
        <v>934</v>
      </c>
      <c r="F3228" s="232"/>
      <c r="G3228" s="228" t="s">
        <v>914</v>
      </c>
      <c r="H3228" s="233">
        <v>1</v>
      </c>
      <c r="I3228" s="234">
        <v>0.32</v>
      </c>
      <c r="J3228" s="262">
        <v>0.32</v>
      </c>
    </row>
    <row r="3229" spans="1:10" x14ac:dyDescent="0.2">
      <c r="A3229" s="250" t="s">
        <v>917</v>
      </c>
      <c r="B3229" s="230" t="s">
        <v>2590</v>
      </c>
      <c r="C3229" s="230" t="s">
        <v>21</v>
      </c>
      <c r="D3229" s="230" t="s">
        <v>2591</v>
      </c>
      <c r="E3229" s="238" t="s">
        <v>1186</v>
      </c>
      <c r="F3229" s="238"/>
      <c r="G3229" s="230" t="s">
        <v>914</v>
      </c>
      <c r="H3229" s="239">
        <v>2.2249999999999999E-2</v>
      </c>
      <c r="I3229" s="240">
        <v>14.51</v>
      </c>
      <c r="J3229" s="251">
        <v>0.32</v>
      </c>
    </row>
    <row r="3230" spans="1:10" ht="25.5" x14ac:dyDescent="0.2">
      <c r="A3230" s="252"/>
      <c r="B3230" s="253"/>
      <c r="C3230" s="253"/>
      <c r="D3230" s="253"/>
      <c r="E3230" s="253" t="s">
        <v>926</v>
      </c>
      <c r="F3230" s="254">
        <v>0.1468901</v>
      </c>
      <c r="G3230" s="253" t="s">
        <v>927</v>
      </c>
      <c r="H3230" s="254">
        <v>0.17</v>
      </c>
      <c r="I3230" s="253" t="s">
        <v>928</v>
      </c>
      <c r="J3230" s="255">
        <v>0.32</v>
      </c>
    </row>
    <row r="3231" spans="1:10" ht="26.25" thickBot="1" x14ac:dyDescent="0.25">
      <c r="A3231" s="252"/>
      <c r="B3231" s="253"/>
      <c r="C3231" s="253"/>
      <c r="D3231" s="253"/>
      <c r="E3231" s="253" t="s">
        <v>929</v>
      </c>
      <c r="F3231" s="254">
        <v>7.0000000000000007E-2</v>
      </c>
      <c r="G3231" s="253"/>
      <c r="H3231" s="256" t="s">
        <v>930</v>
      </c>
      <c r="I3231" s="256"/>
      <c r="J3231" s="255">
        <v>0.39</v>
      </c>
    </row>
    <row r="3232" spans="1:10" ht="15" thickTop="1" x14ac:dyDescent="0.2">
      <c r="A3232" s="257"/>
      <c r="B3232" s="241"/>
      <c r="C3232" s="241"/>
      <c r="D3232" s="241"/>
      <c r="E3232" s="241"/>
      <c r="F3232" s="241"/>
      <c r="G3232" s="241"/>
      <c r="H3232" s="241"/>
      <c r="I3232" s="241"/>
      <c r="J3232" s="258"/>
    </row>
    <row r="3233" spans="1:10" ht="30" x14ac:dyDescent="0.2">
      <c r="A3233" s="259"/>
      <c r="B3233" s="227" t="s">
        <v>786</v>
      </c>
      <c r="C3233" s="227" t="s">
        <v>787</v>
      </c>
      <c r="D3233" s="227" t="s">
        <v>788</v>
      </c>
      <c r="E3233" s="231" t="s">
        <v>789</v>
      </c>
      <c r="F3233" s="231"/>
      <c r="G3233" s="227" t="s">
        <v>790</v>
      </c>
      <c r="H3233" s="227" t="s">
        <v>791</v>
      </c>
      <c r="I3233" s="227" t="s">
        <v>792</v>
      </c>
      <c r="J3233" s="260" t="s">
        <v>793</v>
      </c>
    </row>
    <row r="3234" spans="1:10" ht="25.5" x14ac:dyDescent="0.2">
      <c r="A3234" s="261" t="s">
        <v>909</v>
      </c>
      <c r="B3234" s="228" t="s">
        <v>2592</v>
      </c>
      <c r="C3234" s="228" t="s">
        <v>21</v>
      </c>
      <c r="D3234" s="228" t="s">
        <v>2593</v>
      </c>
      <c r="E3234" s="232" t="s">
        <v>934</v>
      </c>
      <c r="F3234" s="232"/>
      <c r="G3234" s="228" t="s">
        <v>914</v>
      </c>
      <c r="H3234" s="233">
        <v>1</v>
      </c>
      <c r="I3234" s="234">
        <v>7.0000000000000007E-2</v>
      </c>
      <c r="J3234" s="262">
        <v>7.0000000000000007E-2</v>
      </c>
    </row>
    <row r="3235" spans="1:10" x14ac:dyDescent="0.2">
      <c r="A3235" s="250" t="s">
        <v>917</v>
      </c>
      <c r="B3235" s="230" t="s">
        <v>1279</v>
      </c>
      <c r="C3235" s="230" t="s">
        <v>21</v>
      </c>
      <c r="D3235" s="230" t="s">
        <v>1280</v>
      </c>
      <c r="E3235" s="238" t="s">
        <v>1186</v>
      </c>
      <c r="F3235" s="238"/>
      <c r="G3235" s="230" t="s">
        <v>914</v>
      </c>
      <c r="H3235" s="239">
        <v>5.3400000000000001E-3</v>
      </c>
      <c r="I3235" s="240">
        <v>14.08</v>
      </c>
      <c r="J3235" s="251">
        <v>7.0000000000000007E-2</v>
      </c>
    </row>
    <row r="3236" spans="1:10" ht="25.5" x14ac:dyDescent="0.2">
      <c r="A3236" s="252"/>
      <c r="B3236" s="253"/>
      <c r="C3236" s="253"/>
      <c r="D3236" s="253"/>
      <c r="E3236" s="253" t="s">
        <v>926</v>
      </c>
      <c r="F3236" s="254">
        <v>3.21322E-2</v>
      </c>
      <c r="G3236" s="253" t="s">
        <v>927</v>
      </c>
      <c r="H3236" s="254">
        <v>0.04</v>
      </c>
      <c r="I3236" s="253" t="s">
        <v>928</v>
      </c>
      <c r="J3236" s="255">
        <v>7.0000000000000007E-2</v>
      </c>
    </row>
    <row r="3237" spans="1:10" ht="26.25" thickBot="1" x14ac:dyDescent="0.25">
      <c r="A3237" s="252"/>
      <c r="B3237" s="253"/>
      <c r="C3237" s="253"/>
      <c r="D3237" s="253"/>
      <c r="E3237" s="253" t="s">
        <v>929</v>
      </c>
      <c r="F3237" s="254">
        <v>0.01</v>
      </c>
      <c r="G3237" s="253"/>
      <c r="H3237" s="256" t="s">
        <v>930</v>
      </c>
      <c r="I3237" s="256"/>
      <c r="J3237" s="255">
        <v>0.08</v>
      </c>
    </row>
    <row r="3238" spans="1:10" ht="15" thickTop="1" x14ac:dyDescent="0.2">
      <c r="A3238" s="257"/>
      <c r="B3238" s="241"/>
      <c r="C3238" s="241"/>
      <c r="D3238" s="241"/>
      <c r="E3238" s="241"/>
      <c r="F3238" s="241"/>
      <c r="G3238" s="241"/>
      <c r="H3238" s="241"/>
      <c r="I3238" s="241"/>
      <c r="J3238" s="258"/>
    </row>
    <row r="3239" spans="1:10" ht="30" x14ac:dyDescent="0.2">
      <c r="A3239" s="259"/>
      <c r="B3239" s="227" t="s">
        <v>786</v>
      </c>
      <c r="C3239" s="227" t="s">
        <v>787</v>
      </c>
      <c r="D3239" s="227" t="s">
        <v>788</v>
      </c>
      <c r="E3239" s="231" t="s">
        <v>789</v>
      </c>
      <c r="F3239" s="231"/>
      <c r="G3239" s="227" t="s">
        <v>790</v>
      </c>
      <c r="H3239" s="227" t="s">
        <v>791</v>
      </c>
      <c r="I3239" s="227" t="s">
        <v>792</v>
      </c>
      <c r="J3239" s="260" t="s">
        <v>793</v>
      </c>
    </row>
    <row r="3240" spans="1:10" ht="25.5" x14ac:dyDescent="0.2">
      <c r="A3240" s="261" t="s">
        <v>909</v>
      </c>
      <c r="B3240" s="228" t="s">
        <v>2594</v>
      </c>
      <c r="C3240" s="228" t="s">
        <v>21</v>
      </c>
      <c r="D3240" s="228" t="s">
        <v>2595</v>
      </c>
      <c r="E3240" s="232" t="s">
        <v>934</v>
      </c>
      <c r="F3240" s="232"/>
      <c r="G3240" s="228" t="s">
        <v>914</v>
      </c>
      <c r="H3240" s="233">
        <v>1</v>
      </c>
      <c r="I3240" s="234">
        <v>0.26</v>
      </c>
      <c r="J3240" s="262">
        <v>0.26</v>
      </c>
    </row>
    <row r="3241" spans="1:10" x14ac:dyDescent="0.2">
      <c r="A3241" s="250" t="s">
        <v>917</v>
      </c>
      <c r="B3241" s="230" t="s">
        <v>2596</v>
      </c>
      <c r="C3241" s="230" t="s">
        <v>21</v>
      </c>
      <c r="D3241" s="230" t="s">
        <v>2597</v>
      </c>
      <c r="E3241" s="238" t="s">
        <v>1186</v>
      </c>
      <c r="F3241" s="238"/>
      <c r="G3241" s="230" t="s">
        <v>914</v>
      </c>
      <c r="H3241" s="239">
        <v>1.549E-2</v>
      </c>
      <c r="I3241" s="240">
        <v>17.399999999999999</v>
      </c>
      <c r="J3241" s="251">
        <v>0.26</v>
      </c>
    </row>
    <row r="3242" spans="1:10" ht="25.5" x14ac:dyDescent="0.2">
      <c r="A3242" s="252"/>
      <c r="B3242" s="253"/>
      <c r="C3242" s="253"/>
      <c r="D3242" s="253"/>
      <c r="E3242" s="253" t="s">
        <v>926</v>
      </c>
      <c r="F3242" s="254">
        <v>0.1193482</v>
      </c>
      <c r="G3242" s="253" t="s">
        <v>927</v>
      </c>
      <c r="H3242" s="254">
        <v>0.14000000000000001</v>
      </c>
      <c r="I3242" s="253" t="s">
        <v>928</v>
      </c>
      <c r="J3242" s="255">
        <v>0.26</v>
      </c>
    </row>
    <row r="3243" spans="1:10" ht="26.25" thickBot="1" x14ac:dyDescent="0.25">
      <c r="A3243" s="252"/>
      <c r="B3243" s="253"/>
      <c r="C3243" s="253"/>
      <c r="D3243" s="253"/>
      <c r="E3243" s="253" t="s">
        <v>929</v>
      </c>
      <c r="F3243" s="254">
        <v>0.05</v>
      </c>
      <c r="G3243" s="253"/>
      <c r="H3243" s="256" t="s">
        <v>930</v>
      </c>
      <c r="I3243" s="256"/>
      <c r="J3243" s="255">
        <v>0.31</v>
      </c>
    </row>
    <row r="3244" spans="1:10" ht="15" thickTop="1" x14ac:dyDescent="0.2">
      <c r="A3244" s="257"/>
      <c r="B3244" s="241"/>
      <c r="C3244" s="241"/>
      <c r="D3244" s="241"/>
      <c r="E3244" s="241"/>
      <c r="F3244" s="241"/>
      <c r="G3244" s="241"/>
      <c r="H3244" s="241"/>
      <c r="I3244" s="241"/>
      <c r="J3244" s="258"/>
    </row>
    <row r="3245" spans="1:10" ht="30" x14ac:dyDescent="0.2">
      <c r="A3245" s="259"/>
      <c r="B3245" s="227" t="s">
        <v>786</v>
      </c>
      <c r="C3245" s="227" t="s">
        <v>787</v>
      </c>
      <c r="D3245" s="227" t="s">
        <v>788</v>
      </c>
      <c r="E3245" s="231" t="s">
        <v>789</v>
      </c>
      <c r="F3245" s="231"/>
      <c r="G3245" s="227" t="s">
        <v>790</v>
      </c>
      <c r="H3245" s="227" t="s">
        <v>791</v>
      </c>
      <c r="I3245" s="227" t="s">
        <v>792</v>
      </c>
      <c r="J3245" s="260" t="s">
        <v>793</v>
      </c>
    </row>
    <row r="3246" spans="1:10" ht="38.25" x14ac:dyDescent="0.2">
      <c r="A3246" s="261" t="s">
        <v>909</v>
      </c>
      <c r="B3246" s="228" t="s">
        <v>2598</v>
      </c>
      <c r="C3246" s="228" t="s">
        <v>21</v>
      </c>
      <c r="D3246" s="228" t="s">
        <v>2599</v>
      </c>
      <c r="E3246" s="232" t="s">
        <v>934</v>
      </c>
      <c r="F3246" s="232"/>
      <c r="G3246" s="228" t="s">
        <v>914</v>
      </c>
      <c r="H3246" s="233">
        <v>1</v>
      </c>
      <c r="I3246" s="234">
        <v>0.3</v>
      </c>
      <c r="J3246" s="262">
        <v>0.3</v>
      </c>
    </row>
    <row r="3247" spans="1:10" x14ac:dyDescent="0.2">
      <c r="A3247" s="250" t="s">
        <v>917</v>
      </c>
      <c r="B3247" s="230" t="s">
        <v>2600</v>
      </c>
      <c r="C3247" s="230" t="s">
        <v>21</v>
      </c>
      <c r="D3247" s="230" t="s">
        <v>2601</v>
      </c>
      <c r="E3247" s="238" t="s">
        <v>1186</v>
      </c>
      <c r="F3247" s="238"/>
      <c r="G3247" s="230" t="s">
        <v>914</v>
      </c>
      <c r="H3247" s="239">
        <v>1.549E-2</v>
      </c>
      <c r="I3247" s="240">
        <v>19.63</v>
      </c>
      <c r="J3247" s="251">
        <v>0.3</v>
      </c>
    </row>
    <row r="3248" spans="1:10" ht="25.5" x14ac:dyDescent="0.2">
      <c r="A3248" s="252"/>
      <c r="B3248" s="253"/>
      <c r="C3248" s="253"/>
      <c r="D3248" s="253"/>
      <c r="E3248" s="253" t="s">
        <v>926</v>
      </c>
      <c r="F3248" s="254">
        <v>0.13770940000000001</v>
      </c>
      <c r="G3248" s="253" t="s">
        <v>927</v>
      </c>
      <c r="H3248" s="254">
        <v>0.16</v>
      </c>
      <c r="I3248" s="253" t="s">
        <v>928</v>
      </c>
      <c r="J3248" s="255">
        <v>0.3</v>
      </c>
    </row>
    <row r="3249" spans="1:10" ht="26.25" thickBot="1" x14ac:dyDescent="0.25">
      <c r="A3249" s="252"/>
      <c r="B3249" s="253"/>
      <c r="C3249" s="253"/>
      <c r="D3249" s="253"/>
      <c r="E3249" s="253" t="s">
        <v>929</v>
      </c>
      <c r="F3249" s="254">
        <v>0.06</v>
      </c>
      <c r="G3249" s="253"/>
      <c r="H3249" s="256" t="s">
        <v>930</v>
      </c>
      <c r="I3249" s="256"/>
      <c r="J3249" s="255">
        <v>0.36</v>
      </c>
    </row>
    <row r="3250" spans="1:10" ht="15" thickTop="1" x14ac:dyDescent="0.2">
      <c r="A3250" s="257"/>
      <c r="B3250" s="241"/>
      <c r="C3250" s="241"/>
      <c r="D3250" s="241"/>
      <c r="E3250" s="241"/>
      <c r="F3250" s="241"/>
      <c r="G3250" s="241"/>
      <c r="H3250" s="241"/>
      <c r="I3250" s="241"/>
      <c r="J3250" s="258"/>
    </row>
    <row r="3251" spans="1:10" ht="30" x14ac:dyDescent="0.2">
      <c r="A3251" s="259"/>
      <c r="B3251" s="227" t="s">
        <v>786</v>
      </c>
      <c r="C3251" s="227" t="s">
        <v>787</v>
      </c>
      <c r="D3251" s="227" t="s">
        <v>788</v>
      </c>
      <c r="E3251" s="231" t="s">
        <v>789</v>
      </c>
      <c r="F3251" s="231"/>
      <c r="G3251" s="227" t="s">
        <v>790</v>
      </c>
      <c r="H3251" s="227" t="s">
        <v>791</v>
      </c>
      <c r="I3251" s="227" t="s">
        <v>792</v>
      </c>
      <c r="J3251" s="260" t="s">
        <v>793</v>
      </c>
    </row>
    <row r="3252" spans="1:10" ht="38.25" x14ac:dyDescent="0.2">
      <c r="A3252" s="261" t="s">
        <v>909</v>
      </c>
      <c r="B3252" s="228" t="s">
        <v>2602</v>
      </c>
      <c r="C3252" s="228" t="s">
        <v>21</v>
      </c>
      <c r="D3252" s="228" t="s">
        <v>2603</v>
      </c>
      <c r="E3252" s="232" t="s">
        <v>934</v>
      </c>
      <c r="F3252" s="232"/>
      <c r="G3252" s="228" t="s">
        <v>914</v>
      </c>
      <c r="H3252" s="233">
        <v>1</v>
      </c>
      <c r="I3252" s="234">
        <v>0.2</v>
      </c>
      <c r="J3252" s="262">
        <v>0.2</v>
      </c>
    </row>
    <row r="3253" spans="1:10" x14ac:dyDescent="0.2">
      <c r="A3253" s="250" t="s">
        <v>917</v>
      </c>
      <c r="B3253" s="230" t="s">
        <v>2604</v>
      </c>
      <c r="C3253" s="230" t="s">
        <v>21</v>
      </c>
      <c r="D3253" s="230" t="s">
        <v>2605</v>
      </c>
      <c r="E3253" s="238" t="s">
        <v>1186</v>
      </c>
      <c r="F3253" s="238"/>
      <c r="G3253" s="230" t="s">
        <v>914</v>
      </c>
      <c r="H3253" s="239">
        <v>8.7200000000000003E-3</v>
      </c>
      <c r="I3253" s="240">
        <v>23.57</v>
      </c>
      <c r="J3253" s="251">
        <v>0.2</v>
      </c>
    </row>
    <row r="3254" spans="1:10" ht="25.5" x14ac:dyDescent="0.2">
      <c r="A3254" s="252"/>
      <c r="B3254" s="253"/>
      <c r="C3254" s="253"/>
      <c r="D3254" s="253"/>
      <c r="E3254" s="253" t="s">
        <v>926</v>
      </c>
      <c r="F3254" s="254">
        <v>9.1806299999999993E-2</v>
      </c>
      <c r="G3254" s="253" t="s">
        <v>927</v>
      </c>
      <c r="H3254" s="254">
        <v>0.11</v>
      </c>
      <c r="I3254" s="253" t="s">
        <v>928</v>
      </c>
      <c r="J3254" s="255">
        <v>0.2</v>
      </c>
    </row>
    <row r="3255" spans="1:10" ht="26.25" thickBot="1" x14ac:dyDescent="0.25">
      <c r="A3255" s="252"/>
      <c r="B3255" s="253"/>
      <c r="C3255" s="253"/>
      <c r="D3255" s="253"/>
      <c r="E3255" s="253" t="s">
        <v>929</v>
      </c>
      <c r="F3255" s="254">
        <v>0.04</v>
      </c>
      <c r="G3255" s="253"/>
      <c r="H3255" s="256" t="s">
        <v>930</v>
      </c>
      <c r="I3255" s="256"/>
      <c r="J3255" s="255">
        <v>0.24</v>
      </c>
    </row>
    <row r="3256" spans="1:10" ht="15" thickTop="1" x14ac:dyDescent="0.2">
      <c r="A3256" s="257"/>
      <c r="B3256" s="241"/>
      <c r="C3256" s="241"/>
      <c r="D3256" s="241"/>
      <c r="E3256" s="241"/>
      <c r="F3256" s="241"/>
      <c r="G3256" s="241"/>
      <c r="H3256" s="241"/>
      <c r="I3256" s="241"/>
      <c r="J3256" s="258"/>
    </row>
    <row r="3257" spans="1:10" ht="30" x14ac:dyDescent="0.2">
      <c r="A3257" s="259"/>
      <c r="B3257" s="227" t="s">
        <v>786</v>
      </c>
      <c r="C3257" s="227" t="s">
        <v>787</v>
      </c>
      <c r="D3257" s="227" t="s">
        <v>788</v>
      </c>
      <c r="E3257" s="231" t="s">
        <v>789</v>
      </c>
      <c r="F3257" s="231"/>
      <c r="G3257" s="227" t="s">
        <v>790</v>
      </c>
      <c r="H3257" s="227" t="s">
        <v>791</v>
      </c>
      <c r="I3257" s="227" t="s">
        <v>792</v>
      </c>
      <c r="J3257" s="260" t="s">
        <v>793</v>
      </c>
    </row>
    <row r="3258" spans="1:10" ht="25.5" x14ac:dyDescent="0.2">
      <c r="A3258" s="261" t="s">
        <v>909</v>
      </c>
      <c r="B3258" s="228" t="s">
        <v>2606</v>
      </c>
      <c r="C3258" s="228" t="s">
        <v>21</v>
      </c>
      <c r="D3258" s="228" t="s">
        <v>2607</v>
      </c>
      <c r="E3258" s="232" t="s">
        <v>934</v>
      </c>
      <c r="F3258" s="232"/>
      <c r="G3258" s="228" t="s">
        <v>914</v>
      </c>
      <c r="H3258" s="233">
        <v>1</v>
      </c>
      <c r="I3258" s="234">
        <v>0.72</v>
      </c>
      <c r="J3258" s="262">
        <v>0.72</v>
      </c>
    </row>
    <row r="3259" spans="1:10" x14ac:dyDescent="0.2">
      <c r="A3259" s="250" t="s">
        <v>917</v>
      </c>
      <c r="B3259" s="230" t="s">
        <v>2608</v>
      </c>
      <c r="C3259" s="230" t="s">
        <v>21</v>
      </c>
      <c r="D3259" s="230" t="s">
        <v>2609</v>
      </c>
      <c r="E3259" s="238" t="s">
        <v>1186</v>
      </c>
      <c r="F3259" s="238"/>
      <c r="G3259" s="230" t="s">
        <v>914</v>
      </c>
      <c r="H3259" s="239">
        <v>2.2249999999999999E-2</v>
      </c>
      <c r="I3259" s="240">
        <v>32.770000000000003</v>
      </c>
      <c r="J3259" s="251">
        <v>0.72</v>
      </c>
    </row>
    <row r="3260" spans="1:10" ht="25.5" x14ac:dyDescent="0.2">
      <c r="A3260" s="252"/>
      <c r="B3260" s="253"/>
      <c r="C3260" s="253"/>
      <c r="D3260" s="253"/>
      <c r="E3260" s="253" t="s">
        <v>926</v>
      </c>
      <c r="F3260" s="254">
        <v>0.33050259999999998</v>
      </c>
      <c r="G3260" s="253" t="s">
        <v>927</v>
      </c>
      <c r="H3260" s="254">
        <v>0.39</v>
      </c>
      <c r="I3260" s="253" t="s">
        <v>928</v>
      </c>
      <c r="J3260" s="255">
        <v>0.72</v>
      </c>
    </row>
    <row r="3261" spans="1:10" ht="26.25" thickBot="1" x14ac:dyDescent="0.25">
      <c r="A3261" s="252"/>
      <c r="B3261" s="253"/>
      <c r="C3261" s="253"/>
      <c r="D3261" s="253"/>
      <c r="E3261" s="253" t="s">
        <v>929</v>
      </c>
      <c r="F3261" s="254">
        <v>0.16</v>
      </c>
      <c r="G3261" s="253"/>
      <c r="H3261" s="256" t="s">
        <v>930</v>
      </c>
      <c r="I3261" s="256"/>
      <c r="J3261" s="255">
        <v>0.88</v>
      </c>
    </row>
    <row r="3262" spans="1:10" ht="15" thickTop="1" x14ac:dyDescent="0.2">
      <c r="A3262" s="257"/>
      <c r="B3262" s="241"/>
      <c r="C3262" s="241"/>
      <c r="D3262" s="241"/>
      <c r="E3262" s="241"/>
      <c r="F3262" s="241"/>
      <c r="G3262" s="241"/>
      <c r="H3262" s="241"/>
      <c r="I3262" s="241"/>
      <c r="J3262" s="258"/>
    </row>
    <row r="3263" spans="1:10" ht="30" x14ac:dyDescent="0.2">
      <c r="A3263" s="259"/>
      <c r="B3263" s="227" t="s">
        <v>786</v>
      </c>
      <c r="C3263" s="227" t="s">
        <v>787</v>
      </c>
      <c r="D3263" s="227" t="s">
        <v>788</v>
      </c>
      <c r="E3263" s="231" t="s">
        <v>789</v>
      </c>
      <c r="F3263" s="231"/>
      <c r="G3263" s="227" t="s">
        <v>790</v>
      </c>
      <c r="H3263" s="227" t="s">
        <v>791</v>
      </c>
      <c r="I3263" s="227" t="s">
        <v>792</v>
      </c>
      <c r="J3263" s="260" t="s">
        <v>793</v>
      </c>
    </row>
    <row r="3264" spans="1:10" ht="38.25" x14ac:dyDescent="0.2">
      <c r="A3264" s="261" t="s">
        <v>909</v>
      </c>
      <c r="B3264" s="228" t="s">
        <v>2610</v>
      </c>
      <c r="C3264" s="228" t="s">
        <v>21</v>
      </c>
      <c r="D3264" s="228" t="s">
        <v>2611</v>
      </c>
      <c r="E3264" s="232" t="s">
        <v>934</v>
      </c>
      <c r="F3264" s="232"/>
      <c r="G3264" s="228" t="s">
        <v>914</v>
      </c>
      <c r="H3264" s="233">
        <v>1</v>
      </c>
      <c r="I3264" s="234">
        <v>0.65</v>
      </c>
      <c r="J3264" s="262">
        <v>0.65</v>
      </c>
    </row>
    <row r="3265" spans="1:10" ht="25.5" x14ac:dyDescent="0.2">
      <c r="A3265" s="250" t="s">
        <v>917</v>
      </c>
      <c r="B3265" s="230" t="s">
        <v>2612</v>
      </c>
      <c r="C3265" s="230" t="s">
        <v>21</v>
      </c>
      <c r="D3265" s="230" t="s">
        <v>2613</v>
      </c>
      <c r="E3265" s="238" t="s">
        <v>1186</v>
      </c>
      <c r="F3265" s="238"/>
      <c r="G3265" s="230" t="s">
        <v>914</v>
      </c>
      <c r="H3265" s="239">
        <v>1.549E-2</v>
      </c>
      <c r="I3265" s="240">
        <v>42.04</v>
      </c>
      <c r="J3265" s="251">
        <v>0.65</v>
      </c>
    </row>
    <row r="3266" spans="1:10" ht="25.5" x14ac:dyDescent="0.2">
      <c r="A3266" s="252"/>
      <c r="B3266" s="253"/>
      <c r="C3266" s="253"/>
      <c r="D3266" s="253"/>
      <c r="E3266" s="253" t="s">
        <v>926</v>
      </c>
      <c r="F3266" s="254">
        <v>0.29837039999999998</v>
      </c>
      <c r="G3266" s="253" t="s">
        <v>927</v>
      </c>
      <c r="H3266" s="254">
        <v>0.35</v>
      </c>
      <c r="I3266" s="253" t="s">
        <v>928</v>
      </c>
      <c r="J3266" s="255">
        <v>0.65</v>
      </c>
    </row>
    <row r="3267" spans="1:10" ht="26.25" thickBot="1" x14ac:dyDescent="0.25">
      <c r="A3267" s="252"/>
      <c r="B3267" s="253"/>
      <c r="C3267" s="253"/>
      <c r="D3267" s="253"/>
      <c r="E3267" s="253" t="s">
        <v>929</v>
      </c>
      <c r="F3267" s="254">
        <v>0.14000000000000001</v>
      </c>
      <c r="G3267" s="253"/>
      <c r="H3267" s="256" t="s">
        <v>930</v>
      </c>
      <c r="I3267" s="256"/>
      <c r="J3267" s="255">
        <v>0.79</v>
      </c>
    </row>
    <row r="3268" spans="1:10" ht="15" thickTop="1" x14ac:dyDescent="0.2">
      <c r="A3268" s="257"/>
      <c r="B3268" s="241"/>
      <c r="C3268" s="241"/>
      <c r="D3268" s="241"/>
      <c r="E3268" s="241"/>
      <c r="F3268" s="241"/>
      <c r="G3268" s="241"/>
      <c r="H3268" s="241"/>
      <c r="I3268" s="241"/>
      <c r="J3268" s="258"/>
    </row>
    <row r="3269" spans="1:10" ht="30" x14ac:dyDescent="0.2">
      <c r="A3269" s="259"/>
      <c r="B3269" s="227" t="s">
        <v>786</v>
      </c>
      <c r="C3269" s="227" t="s">
        <v>787</v>
      </c>
      <c r="D3269" s="227" t="s">
        <v>788</v>
      </c>
      <c r="E3269" s="231" t="s">
        <v>789</v>
      </c>
      <c r="F3269" s="231"/>
      <c r="G3269" s="227" t="s">
        <v>790</v>
      </c>
      <c r="H3269" s="227" t="s">
        <v>791</v>
      </c>
      <c r="I3269" s="227" t="s">
        <v>792</v>
      </c>
      <c r="J3269" s="260" t="s">
        <v>793</v>
      </c>
    </row>
    <row r="3270" spans="1:10" ht="38.25" x14ac:dyDescent="0.2">
      <c r="A3270" s="261" t="s">
        <v>909</v>
      </c>
      <c r="B3270" s="228" t="s">
        <v>2614</v>
      </c>
      <c r="C3270" s="228" t="s">
        <v>21</v>
      </c>
      <c r="D3270" s="228" t="s">
        <v>2615</v>
      </c>
      <c r="E3270" s="232" t="s">
        <v>934</v>
      </c>
      <c r="F3270" s="232"/>
      <c r="G3270" s="228" t="s">
        <v>914</v>
      </c>
      <c r="H3270" s="233">
        <v>1</v>
      </c>
      <c r="I3270" s="234">
        <v>0.19</v>
      </c>
      <c r="J3270" s="262">
        <v>0.19</v>
      </c>
    </row>
    <row r="3271" spans="1:10" x14ac:dyDescent="0.2">
      <c r="A3271" s="250" t="s">
        <v>917</v>
      </c>
      <c r="B3271" s="230" t="s">
        <v>2616</v>
      </c>
      <c r="C3271" s="230" t="s">
        <v>21</v>
      </c>
      <c r="D3271" s="230" t="s">
        <v>2617</v>
      </c>
      <c r="E3271" s="238" t="s">
        <v>1186</v>
      </c>
      <c r="F3271" s="238"/>
      <c r="G3271" s="230" t="s">
        <v>914</v>
      </c>
      <c r="H3271" s="239">
        <v>1.2109999999999999E-2</v>
      </c>
      <c r="I3271" s="240">
        <v>15.74</v>
      </c>
      <c r="J3271" s="251">
        <v>0.19</v>
      </c>
    </row>
    <row r="3272" spans="1:10" ht="25.5" x14ac:dyDescent="0.2">
      <c r="A3272" s="252"/>
      <c r="B3272" s="253"/>
      <c r="C3272" s="253"/>
      <c r="D3272" s="253"/>
      <c r="E3272" s="253" t="s">
        <v>926</v>
      </c>
      <c r="F3272" s="254">
        <v>8.7216000000000002E-2</v>
      </c>
      <c r="G3272" s="253" t="s">
        <v>927</v>
      </c>
      <c r="H3272" s="254">
        <v>0.1</v>
      </c>
      <c r="I3272" s="253" t="s">
        <v>928</v>
      </c>
      <c r="J3272" s="255">
        <v>0.19</v>
      </c>
    </row>
    <row r="3273" spans="1:10" ht="26.25" thickBot="1" x14ac:dyDescent="0.25">
      <c r="A3273" s="252"/>
      <c r="B3273" s="253"/>
      <c r="C3273" s="253"/>
      <c r="D3273" s="253"/>
      <c r="E3273" s="253" t="s">
        <v>929</v>
      </c>
      <c r="F3273" s="254">
        <v>0.04</v>
      </c>
      <c r="G3273" s="253"/>
      <c r="H3273" s="256" t="s">
        <v>930</v>
      </c>
      <c r="I3273" s="256"/>
      <c r="J3273" s="255">
        <v>0.23</v>
      </c>
    </row>
    <row r="3274" spans="1:10" ht="15" thickTop="1" x14ac:dyDescent="0.2">
      <c r="A3274" s="257"/>
      <c r="B3274" s="241"/>
      <c r="C3274" s="241"/>
      <c r="D3274" s="241"/>
      <c r="E3274" s="241"/>
      <c r="F3274" s="241"/>
      <c r="G3274" s="241"/>
      <c r="H3274" s="241"/>
      <c r="I3274" s="241"/>
      <c r="J3274" s="258"/>
    </row>
    <row r="3275" spans="1:10" ht="30" x14ac:dyDescent="0.2">
      <c r="A3275" s="259"/>
      <c r="B3275" s="227" t="s">
        <v>786</v>
      </c>
      <c r="C3275" s="227" t="s">
        <v>787</v>
      </c>
      <c r="D3275" s="227" t="s">
        <v>788</v>
      </c>
      <c r="E3275" s="231" t="s">
        <v>789</v>
      </c>
      <c r="F3275" s="231"/>
      <c r="G3275" s="227" t="s">
        <v>790</v>
      </c>
      <c r="H3275" s="227" t="s">
        <v>791</v>
      </c>
      <c r="I3275" s="227" t="s">
        <v>792</v>
      </c>
      <c r="J3275" s="260" t="s">
        <v>793</v>
      </c>
    </row>
    <row r="3276" spans="1:10" ht="38.25" x14ac:dyDescent="0.2">
      <c r="A3276" s="261" t="s">
        <v>909</v>
      </c>
      <c r="B3276" s="228" t="s">
        <v>2618</v>
      </c>
      <c r="C3276" s="228" t="s">
        <v>21</v>
      </c>
      <c r="D3276" s="228" t="s">
        <v>2619</v>
      </c>
      <c r="E3276" s="232" t="s">
        <v>934</v>
      </c>
      <c r="F3276" s="232"/>
      <c r="G3276" s="228" t="s">
        <v>914</v>
      </c>
      <c r="H3276" s="233">
        <v>1</v>
      </c>
      <c r="I3276" s="234">
        <v>0.08</v>
      </c>
      <c r="J3276" s="262">
        <v>0.08</v>
      </c>
    </row>
    <row r="3277" spans="1:10" x14ac:dyDescent="0.2">
      <c r="A3277" s="250" t="s">
        <v>917</v>
      </c>
      <c r="B3277" s="230" t="s">
        <v>2620</v>
      </c>
      <c r="C3277" s="230" t="s">
        <v>21</v>
      </c>
      <c r="D3277" s="230" t="s">
        <v>2621</v>
      </c>
      <c r="E3277" s="238" t="s">
        <v>1186</v>
      </c>
      <c r="F3277" s="238"/>
      <c r="G3277" s="230" t="s">
        <v>914</v>
      </c>
      <c r="H3277" s="239">
        <v>5.3400000000000001E-3</v>
      </c>
      <c r="I3277" s="240">
        <v>16.13</v>
      </c>
      <c r="J3277" s="251">
        <v>0.08</v>
      </c>
    </row>
    <row r="3278" spans="1:10" ht="25.5" x14ac:dyDescent="0.2">
      <c r="A3278" s="252"/>
      <c r="B3278" s="253"/>
      <c r="C3278" s="253"/>
      <c r="D3278" s="253"/>
      <c r="E3278" s="253" t="s">
        <v>926</v>
      </c>
      <c r="F3278" s="254">
        <v>3.6722499999999998E-2</v>
      </c>
      <c r="G3278" s="253" t="s">
        <v>927</v>
      </c>
      <c r="H3278" s="254">
        <v>0.04</v>
      </c>
      <c r="I3278" s="253" t="s">
        <v>928</v>
      </c>
      <c r="J3278" s="255">
        <v>0.08</v>
      </c>
    </row>
    <row r="3279" spans="1:10" ht="26.25" thickBot="1" x14ac:dyDescent="0.25">
      <c r="A3279" s="252"/>
      <c r="B3279" s="253"/>
      <c r="C3279" s="253"/>
      <c r="D3279" s="253"/>
      <c r="E3279" s="253" t="s">
        <v>929</v>
      </c>
      <c r="F3279" s="254">
        <v>0.01</v>
      </c>
      <c r="G3279" s="253"/>
      <c r="H3279" s="256" t="s">
        <v>930</v>
      </c>
      <c r="I3279" s="256"/>
      <c r="J3279" s="255">
        <v>0.09</v>
      </c>
    </row>
    <row r="3280" spans="1:10" ht="15" thickTop="1" x14ac:dyDescent="0.2">
      <c r="A3280" s="257"/>
      <c r="B3280" s="241"/>
      <c r="C3280" s="241"/>
      <c r="D3280" s="241"/>
      <c r="E3280" s="241"/>
      <c r="F3280" s="241"/>
      <c r="G3280" s="241"/>
      <c r="H3280" s="241"/>
      <c r="I3280" s="241"/>
      <c r="J3280" s="258"/>
    </row>
    <row r="3281" spans="1:10" ht="30" x14ac:dyDescent="0.2">
      <c r="A3281" s="259"/>
      <c r="B3281" s="227" t="s">
        <v>786</v>
      </c>
      <c r="C3281" s="227" t="s">
        <v>787</v>
      </c>
      <c r="D3281" s="227" t="s">
        <v>788</v>
      </c>
      <c r="E3281" s="231" t="s">
        <v>789</v>
      </c>
      <c r="F3281" s="231"/>
      <c r="G3281" s="227" t="s">
        <v>790</v>
      </c>
      <c r="H3281" s="227" t="s">
        <v>791</v>
      </c>
      <c r="I3281" s="227" t="s">
        <v>792</v>
      </c>
      <c r="J3281" s="260" t="s">
        <v>793</v>
      </c>
    </row>
    <row r="3282" spans="1:10" ht="38.25" x14ac:dyDescent="0.2">
      <c r="A3282" s="261" t="s">
        <v>909</v>
      </c>
      <c r="B3282" s="228" t="s">
        <v>2622</v>
      </c>
      <c r="C3282" s="228" t="s">
        <v>21</v>
      </c>
      <c r="D3282" s="228" t="s">
        <v>2623</v>
      </c>
      <c r="E3282" s="232" t="s">
        <v>934</v>
      </c>
      <c r="F3282" s="232"/>
      <c r="G3282" s="228" t="s">
        <v>914</v>
      </c>
      <c r="H3282" s="233">
        <v>1</v>
      </c>
      <c r="I3282" s="234">
        <v>0.12</v>
      </c>
      <c r="J3282" s="262">
        <v>0.12</v>
      </c>
    </row>
    <row r="3283" spans="1:10" ht="25.5" x14ac:dyDescent="0.2">
      <c r="A3283" s="250" t="s">
        <v>917</v>
      </c>
      <c r="B3283" s="230" t="s">
        <v>2624</v>
      </c>
      <c r="C3283" s="230" t="s">
        <v>21</v>
      </c>
      <c r="D3283" s="230" t="s">
        <v>2625</v>
      </c>
      <c r="E3283" s="238" t="s">
        <v>1186</v>
      </c>
      <c r="F3283" s="238"/>
      <c r="G3283" s="230" t="s">
        <v>914</v>
      </c>
      <c r="H3283" s="239">
        <v>8.7200000000000003E-3</v>
      </c>
      <c r="I3283" s="240">
        <v>14.89</v>
      </c>
      <c r="J3283" s="251">
        <v>0.12</v>
      </c>
    </row>
    <row r="3284" spans="1:10" ht="25.5" x14ac:dyDescent="0.2">
      <c r="A3284" s="252"/>
      <c r="B3284" s="253"/>
      <c r="C3284" s="253"/>
      <c r="D3284" s="253"/>
      <c r="E3284" s="253" t="s">
        <v>926</v>
      </c>
      <c r="F3284" s="254">
        <v>5.5083800000000002E-2</v>
      </c>
      <c r="G3284" s="253" t="s">
        <v>927</v>
      </c>
      <c r="H3284" s="254">
        <v>0.06</v>
      </c>
      <c r="I3284" s="253" t="s">
        <v>928</v>
      </c>
      <c r="J3284" s="255">
        <v>0.12</v>
      </c>
    </row>
    <row r="3285" spans="1:10" ht="26.25" thickBot="1" x14ac:dyDescent="0.25">
      <c r="A3285" s="252"/>
      <c r="B3285" s="253"/>
      <c r="C3285" s="253"/>
      <c r="D3285" s="253"/>
      <c r="E3285" s="253" t="s">
        <v>929</v>
      </c>
      <c r="F3285" s="254">
        <v>0.02</v>
      </c>
      <c r="G3285" s="253"/>
      <c r="H3285" s="256" t="s">
        <v>930</v>
      </c>
      <c r="I3285" s="256"/>
      <c r="J3285" s="255">
        <v>0.14000000000000001</v>
      </c>
    </row>
    <row r="3286" spans="1:10" ht="15" thickTop="1" x14ac:dyDescent="0.2">
      <c r="A3286" s="257"/>
      <c r="B3286" s="241"/>
      <c r="C3286" s="241"/>
      <c r="D3286" s="241"/>
      <c r="E3286" s="241"/>
      <c r="F3286" s="241"/>
      <c r="G3286" s="241"/>
      <c r="H3286" s="241"/>
      <c r="I3286" s="241"/>
      <c r="J3286" s="258"/>
    </row>
    <row r="3287" spans="1:10" ht="30" x14ac:dyDescent="0.2">
      <c r="A3287" s="259"/>
      <c r="B3287" s="227" t="s">
        <v>786</v>
      </c>
      <c r="C3287" s="227" t="s">
        <v>787</v>
      </c>
      <c r="D3287" s="227" t="s">
        <v>788</v>
      </c>
      <c r="E3287" s="231" t="s">
        <v>789</v>
      </c>
      <c r="F3287" s="231"/>
      <c r="G3287" s="227" t="s">
        <v>790</v>
      </c>
      <c r="H3287" s="227" t="s">
        <v>791</v>
      </c>
      <c r="I3287" s="227" t="s">
        <v>792</v>
      </c>
      <c r="J3287" s="260" t="s">
        <v>793</v>
      </c>
    </row>
    <row r="3288" spans="1:10" ht="38.25" x14ac:dyDescent="0.2">
      <c r="A3288" s="261" t="s">
        <v>909</v>
      </c>
      <c r="B3288" s="228" t="s">
        <v>2626</v>
      </c>
      <c r="C3288" s="228" t="s">
        <v>21</v>
      </c>
      <c r="D3288" s="228" t="s">
        <v>2627</v>
      </c>
      <c r="E3288" s="232" t="s">
        <v>934</v>
      </c>
      <c r="F3288" s="232"/>
      <c r="G3288" s="228" t="s">
        <v>914</v>
      </c>
      <c r="H3288" s="233">
        <v>1</v>
      </c>
      <c r="I3288" s="234">
        <v>0.25</v>
      </c>
      <c r="J3288" s="262">
        <v>0.25</v>
      </c>
    </row>
    <row r="3289" spans="1:10" x14ac:dyDescent="0.2">
      <c r="A3289" s="250" t="s">
        <v>917</v>
      </c>
      <c r="B3289" s="230" t="s">
        <v>2628</v>
      </c>
      <c r="C3289" s="230" t="s">
        <v>21</v>
      </c>
      <c r="D3289" s="230" t="s">
        <v>2629</v>
      </c>
      <c r="E3289" s="238" t="s">
        <v>1186</v>
      </c>
      <c r="F3289" s="238"/>
      <c r="G3289" s="230" t="s">
        <v>914</v>
      </c>
      <c r="H3289" s="239">
        <v>1.2109999999999999E-2</v>
      </c>
      <c r="I3289" s="240">
        <v>20.81</v>
      </c>
      <c r="J3289" s="251">
        <v>0.25</v>
      </c>
    </row>
    <row r="3290" spans="1:10" ht="25.5" x14ac:dyDescent="0.2">
      <c r="A3290" s="252"/>
      <c r="B3290" s="253"/>
      <c r="C3290" s="253"/>
      <c r="D3290" s="253"/>
      <c r="E3290" s="253" t="s">
        <v>926</v>
      </c>
      <c r="F3290" s="254">
        <v>0.1147579</v>
      </c>
      <c r="G3290" s="253" t="s">
        <v>927</v>
      </c>
      <c r="H3290" s="254">
        <v>0.14000000000000001</v>
      </c>
      <c r="I3290" s="253" t="s">
        <v>928</v>
      </c>
      <c r="J3290" s="255">
        <v>0.25</v>
      </c>
    </row>
    <row r="3291" spans="1:10" ht="26.25" thickBot="1" x14ac:dyDescent="0.25">
      <c r="A3291" s="252"/>
      <c r="B3291" s="253"/>
      <c r="C3291" s="253"/>
      <c r="D3291" s="253"/>
      <c r="E3291" s="253" t="s">
        <v>929</v>
      </c>
      <c r="F3291" s="254">
        <v>0.05</v>
      </c>
      <c r="G3291" s="253"/>
      <c r="H3291" s="256" t="s">
        <v>930</v>
      </c>
      <c r="I3291" s="256"/>
      <c r="J3291" s="255">
        <v>0.3</v>
      </c>
    </row>
    <row r="3292" spans="1:10" ht="15" thickTop="1" x14ac:dyDescent="0.2">
      <c r="A3292" s="257"/>
      <c r="B3292" s="241"/>
      <c r="C3292" s="241"/>
      <c r="D3292" s="241"/>
      <c r="E3292" s="241"/>
      <c r="F3292" s="241"/>
      <c r="G3292" s="241"/>
      <c r="H3292" s="241"/>
      <c r="I3292" s="241"/>
      <c r="J3292" s="258"/>
    </row>
    <row r="3293" spans="1:10" ht="30" x14ac:dyDescent="0.2">
      <c r="A3293" s="259"/>
      <c r="B3293" s="227" t="s">
        <v>786</v>
      </c>
      <c r="C3293" s="227" t="s">
        <v>787</v>
      </c>
      <c r="D3293" s="227" t="s">
        <v>788</v>
      </c>
      <c r="E3293" s="231" t="s">
        <v>789</v>
      </c>
      <c r="F3293" s="231"/>
      <c r="G3293" s="227" t="s">
        <v>790</v>
      </c>
      <c r="H3293" s="227" t="s">
        <v>791</v>
      </c>
      <c r="I3293" s="227" t="s">
        <v>792</v>
      </c>
      <c r="J3293" s="260" t="s">
        <v>793</v>
      </c>
    </row>
    <row r="3294" spans="1:10" ht="25.5" x14ac:dyDescent="0.2">
      <c r="A3294" s="261" t="s">
        <v>909</v>
      </c>
      <c r="B3294" s="228" t="s">
        <v>2630</v>
      </c>
      <c r="C3294" s="228" t="s">
        <v>21</v>
      </c>
      <c r="D3294" s="228" t="s">
        <v>2631</v>
      </c>
      <c r="E3294" s="232" t="s">
        <v>934</v>
      </c>
      <c r="F3294" s="232"/>
      <c r="G3294" s="228" t="s">
        <v>914</v>
      </c>
      <c r="H3294" s="233">
        <v>1</v>
      </c>
      <c r="I3294" s="234">
        <v>0.27</v>
      </c>
      <c r="J3294" s="262">
        <v>0.27</v>
      </c>
    </row>
    <row r="3295" spans="1:10" x14ac:dyDescent="0.2">
      <c r="A3295" s="250" t="s">
        <v>917</v>
      </c>
      <c r="B3295" s="230" t="s">
        <v>2632</v>
      </c>
      <c r="C3295" s="230" t="s">
        <v>21</v>
      </c>
      <c r="D3295" s="230" t="s">
        <v>2633</v>
      </c>
      <c r="E3295" s="238" t="s">
        <v>1186</v>
      </c>
      <c r="F3295" s="238"/>
      <c r="G3295" s="230" t="s">
        <v>914</v>
      </c>
      <c r="H3295" s="239">
        <v>1.7180000000000001E-2</v>
      </c>
      <c r="I3295" s="240">
        <v>16.13</v>
      </c>
      <c r="J3295" s="251">
        <v>0.27</v>
      </c>
    </row>
    <row r="3296" spans="1:10" ht="25.5" x14ac:dyDescent="0.2">
      <c r="A3296" s="252"/>
      <c r="B3296" s="253"/>
      <c r="C3296" s="253"/>
      <c r="D3296" s="253"/>
      <c r="E3296" s="253" t="s">
        <v>926</v>
      </c>
      <c r="F3296" s="254">
        <v>0.12393849999999999</v>
      </c>
      <c r="G3296" s="253" t="s">
        <v>927</v>
      </c>
      <c r="H3296" s="254">
        <v>0.15</v>
      </c>
      <c r="I3296" s="253" t="s">
        <v>928</v>
      </c>
      <c r="J3296" s="255">
        <v>0.27</v>
      </c>
    </row>
    <row r="3297" spans="1:10" ht="26.25" thickBot="1" x14ac:dyDescent="0.25">
      <c r="A3297" s="252"/>
      <c r="B3297" s="253"/>
      <c r="C3297" s="253"/>
      <c r="D3297" s="253"/>
      <c r="E3297" s="253" t="s">
        <v>929</v>
      </c>
      <c r="F3297" s="254">
        <v>0.06</v>
      </c>
      <c r="G3297" s="253"/>
      <c r="H3297" s="256" t="s">
        <v>930</v>
      </c>
      <c r="I3297" s="256"/>
      <c r="J3297" s="255">
        <v>0.33</v>
      </c>
    </row>
    <row r="3298" spans="1:10" ht="15" thickTop="1" x14ac:dyDescent="0.2">
      <c r="A3298" s="257"/>
      <c r="B3298" s="241"/>
      <c r="C3298" s="241"/>
      <c r="D3298" s="241"/>
      <c r="E3298" s="241"/>
      <c r="F3298" s="241"/>
      <c r="G3298" s="241"/>
      <c r="H3298" s="241"/>
      <c r="I3298" s="241"/>
      <c r="J3298" s="258"/>
    </row>
    <row r="3299" spans="1:10" ht="30" x14ac:dyDescent="0.2">
      <c r="A3299" s="259"/>
      <c r="B3299" s="227" t="s">
        <v>786</v>
      </c>
      <c r="C3299" s="227" t="s">
        <v>787</v>
      </c>
      <c r="D3299" s="227" t="s">
        <v>788</v>
      </c>
      <c r="E3299" s="231" t="s">
        <v>789</v>
      </c>
      <c r="F3299" s="231"/>
      <c r="G3299" s="227" t="s">
        <v>790</v>
      </c>
      <c r="H3299" s="227" t="s">
        <v>791</v>
      </c>
      <c r="I3299" s="227" t="s">
        <v>792</v>
      </c>
      <c r="J3299" s="260" t="s">
        <v>793</v>
      </c>
    </row>
    <row r="3300" spans="1:10" ht="38.25" x14ac:dyDescent="0.2">
      <c r="A3300" s="261" t="s">
        <v>909</v>
      </c>
      <c r="B3300" s="228" t="s">
        <v>2634</v>
      </c>
      <c r="C3300" s="228" t="s">
        <v>21</v>
      </c>
      <c r="D3300" s="228" t="s">
        <v>2635</v>
      </c>
      <c r="E3300" s="232" t="s">
        <v>934</v>
      </c>
      <c r="F3300" s="232"/>
      <c r="G3300" s="228" t="s">
        <v>914</v>
      </c>
      <c r="H3300" s="233">
        <v>1</v>
      </c>
      <c r="I3300" s="234">
        <v>0.36</v>
      </c>
      <c r="J3300" s="262">
        <v>0.36</v>
      </c>
    </row>
    <row r="3301" spans="1:10" x14ac:dyDescent="0.2">
      <c r="A3301" s="250" t="s">
        <v>917</v>
      </c>
      <c r="B3301" s="230" t="s">
        <v>2636</v>
      </c>
      <c r="C3301" s="230" t="s">
        <v>21</v>
      </c>
      <c r="D3301" s="230" t="s">
        <v>2637</v>
      </c>
      <c r="E3301" s="238" t="s">
        <v>1186</v>
      </c>
      <c r="F3301" s="238"/>
      <c r="G3301" s="230" t="s">
        <v>914</v>
      </c>
      <c r="H3301" s="239">
        <v>1.7180000000000001E-2</v>
      </c>
      <c r="I3301" s="240">
        <v>20.99</v>
      </c>
      <c r="J3301" s="251">
        <v>0.36</v>
      </c>
    </row>
    <row r="3302" spans="1:10" ht="25.5" x14ac:dyDescent="0.2">
      <c r="A3302" s="252"/>
      <c r="B3302" s="253"/>
      <c r="C3302" s="253"/>
      <c r="D3302" s="253"/>
      <c r="E3302" s="253" t="s">
        <v>926</v>
      </c>
      <c r="F3302" s="254">
        <v>0.16525129999999999</v>
      </c>
      <c r="G3302" s="253" t="s">
        <v>927</v>
      </c>
      <c r="H3302" s="254">
        <v>0.19</v>
      </c>
      <c r="I3302" s="253" t="s">
        <v>928</v>
      </c>
      <c r="J3302" s="255">
        <v>0.36</v>
      </c>
    </row>
    <row r="3303" spans="1:10" ht="26.25" thickBot="1" x14ac:dyDescent="0.25">
      <c r="A3303" s="252"/>
      <c r="B3303" s="253"/>
      <c r="C3303" s="253"/>
      <c r="D3303" s="253"/>
      <c r="E3303" s="253" t="s">
        <v>929</v>
      </c>
      <c r="F3303" s="254">
        <v>0.08</v>
      </c>
      <c r="G3303" s="253"/>
      <c r="H3303" s="256" t="s">
        <v>930</v>
      </c>
      <c r="I3303" s="256"/>
      <c r="J3303" s="255">
        <v>0.44</v>
      </c>
    </row>
    <row r="3304" spans="1:10" ht="15" thickTop="1" x14ac:dyDescent="0.2">
      <c r="A3304" s="257"/>
      <c r="B3304" s="241"/>
      <c r="C3304" s="241"/>
      <c r="D3304" s="241"/>
      <c r="E3304" s="241"/>
      <c r="F3304" s="241"/>
      <c r="G3304" s="241"/>
      <c r="H3304" s="241"/>
      <c r="I3304" s="241"/>
      <c r="J3304" s="258"/>
    </row>
    <row r="3305" spans="1:10" ht="30" x14ac:dyDescent="0.2">
      <c r="A3305" s="259"/>
      <c r="B3305" s="227" t="s">
        <v>786</v>
      </c>
      <c r="C3305" s="227" t="s">
        <v>787</v>
      </c>
      <c r="D3305" s="227" t="s">
        <v>788</v>
      </c>
      <c r="E3305" s="231" t="s">
        <v>789</v>
      </c>
      <c r="F3305" s="231"/>
      <c r="G3305" s="227" t="s">
        <v>790</v>
      </c>
      <c r="H3305" s="227" t="s">
        <v>791</v>
      </c>
      <c r="I3305" s="227" t="s">
        <v>792</v>
      </c>
      <c r="J3305" s="260" t="s">
        <v>793</v>
      </c>
    </row>
    <row r="3306" spans="1:10" ht="38.25" x14ac:dyDescent="0.2">
      <c r="A3306" s="261" t="s">
        <v>909</v>
      </c>
      <c r="B3306" s="228" t="s">
        <v>2638</v>
      </c>
      <c r="C3306" s="228" t="s">
        <v>21</v>
      </c>
      <c r="D3306" s="228" t="s">
        <v>2639</v>
      </c>
      <c r="E3306" s="232" t="s">
        <v>934</v>
      </c>
      <c r="F3306" s="232"/>
      <c r="G3306" s="228" t="s">
        <v>914</v>
      </c>
      <c r="H3306" s="233">
        <v>1</v>
      </c>
      <c r="I3306" s="234">
        <v>0.23</v>
      </c>
      <c r="J3306" s="262">
        <v>0.23</v>
      </c>
    </row>
    <row r="3307" spans="1:10" ht="25.5" x14ac:dyDescent="0.2">
      <c r="A3307" s="250" t="s">
        <v>917</v>
      </c>
      <c r="B3307" s="230" t="s">
        <v>2640</v>
      </c>
      <c r="C3307" s="230" t="s">
        <v>21</v>
      </c>
      <c r="D3307" s="230" t="s">
        <v>2641</v>
      </c>
      <c r="E3307" s="238" t="s">
        <v>1186</v>
      </c>
      <c r="F3307" s="238"/>
      <c r="G3307" s="230" t="s">
        <v>914</v>
      </c>
      <c r="H3307" s="239">
        <v>1.2109999999999999E-2</v>
      </c>
      <c r="I3307" s="240">
        <v>19.72</v>
      </c>
      <c r="J3307" s="251">
        <v>0.23</v>
      </c>
    </row>
    <row r="3308" spans="1:10" ht="25.5" x14ac:dyDescent="0.2">
      <c r="A3308" s="252"/>
      <c r="B3308" s="253"/>
      <c r="C3308" s="253"/>
      <c r="D3308" s="253"/>
      <c r="E3308" s="253" t="s">
        <v>926</v>
      </c>
      <c r="F3308" s="254">
        <v>0.1055772</v>
      </c>
      <c r="G3308" s="253" t="s">
        <v>927</v>
      </c>
      <c r="H3308" s="254">
        <v>0.12</v>
      </c>
      <c r="I3308" s="253" t="s">
        <v>928</v>
      </c>
      <c r="J3308" s="255">
        <v>0.23</v>
      </c>
    </row>
    <row r="3309" spans="1:10" ht="26.25" thickBot="1" x14ac:dyDescent="0.25">
      <c r="A3309" s="252"/>
      <c r="B3309" s="253"/>
      <c r="C3309" s="253"/>
      <c r="D3309" s="253"/>
      <c r="E3309" s="253" t="s">
        <v>929</v>
      </c>
      <c r="F3309" s="254">
        <v>0.05</v>
      </c>
      <c r="G3309" s="253"/>
      <c r="H3309" s="256" t="s">
        <v>930</v>
      </c>
      <c r="I3309" s="256"/>
      <c r="J3309" s="255">
        <v>0.28000000000000003</v>
      </c>
    </row>
    <row r="3310" spans="1:10" ht="15" thickTop="1" x14ac:dyDescent="0.2">
      <c r="A3310" s="257"/>
      <c r="B3310" s="241"/>
      <c r="C3310" s="241"/>
      <c r="D3310" s="241"/>
      <c r="E3310" s="241"/>
      <c r="F3310" s="241"/>
      <c r="G3310" s="241"/>
      <c r="H3310" s="241"/>
      <c r="I3310" s="241"/>
      <c r="J3310" s="258"/>
    </row>
    <row r="3311" spans="1:10" ht="30" x14ac:dyDescent="0.2">
      <c r="A3311" s="259"/>
      <c r="B3311" s="227" t="s">
        <v>786</v>
      </c>
      <c r="C3311" s="227" t="s">
        <v>787</v>
      </c>
      <c r="D3311" s="227" t="s">
        <v>788</v>
      </c>
      <c r="E3311" s="231" t="s">
        <v>789</v>
      </c>
      <c r="F3311" s="231"/>
      <c r="G3311" s="227" t="s">
        <v>790</v>
      </c>
      <c r="H3311" s="227" t="s">
        <v>791</v>
      </c>
      <c r="I3311" s="227" t="s">
        <v>792</v>
      </c>
      <c r="J3311" s="260" t="s">
        <v>793</v>
      </c>
    </row>
    <row r="3312" spans="1:10" ht="38.25" x14ac:dyDescent="0.2">
      <c r="A3312" s="261" t="s">
        <v>909</v>
      </c>
      <c r="B3312" s="228" t="s">
        <v>2642</v>
      </c>
      <c r="C3312" s="228" t="s">
        <v>21</v>
      </c>
      <c r="D3312" s="228" t="s">
        <v>2643</v>
      </c>
      <c r="E3312" s="232" t="s">
        <v>934</v>
      </c>
      <c r="F3312" s="232"/>
      <c r="G3312" s="228" t="s">
        <v>914</v>
      </c>
      <c r="H3312" s="233">
        <v>1</v>
      </c>
      <c r="I3312" s="234">
        <v>0.15</v>
      </c>
      <c r="J3312" s="262">
        <v>0.15</v>
      </c>
    </row>
    <row r="3313" spans="1:10" x14ac:dyDescent="0.2">
      <c r="A3313" s="250" t="s">
        <v>917</v>
      </c>
      <c r="B3313" s="230" t="s">
        <v>2644</v>
      </c>
      <c r="C3313" s="230" t="s">
        <v>21</v>
      </c>
      <c r="D3313" s="230" t="s">
        <v>2645</v>
      </c>
      <c r="E3313" s="238" t="s">
        <v>1186</v>
      </c>
      <c r="F3313" s="238"/>
      <c r="G3313" s="230" t="s">
        <v>914</v>
      </c>
      <c r="H3313" s="239">
        <v>8.7200000000000003E-3</v>
      </c>
      <c r="I3313" s="240">
        <v>17.88</v>
      </c>
      <c r="J3313" s="251">
        <v>0.15</v>
      </c>
    </row>
    <row r="3314" spans="1:10" ht="25.5" x14ac:dyDescent="0.2">
      <c r="A3314" s="252"/>
      <c r="B3314" s="253"/>
      <c r="C3314" s="253"/>
      <c r="D3314" s="253"/>
      <c r="E3314" s="253" t="s">
        <v>926</v>
      </c>
      <c r="F3314" s="254">
        <v>6.8854700000000005E-2</v>
      </c>
      <c r="G3314" s="253" t="s">
        <v>927</v>
      </c>
      <c r="H3314" s="254">
        <v>0.08</v>
      </c>
      <c r="I3314" s="253" t="s">
        <v>928</v>
      </c>
      <c r="J3314" s="255">
        <v>0.15</v>
      </c>
    </row>
    <row r="3315" spans="1:10" ht="26.25" thickBot="1" x14ac:dyDescent="0.25">
      <c r="A3315" s="252"/>
      <c r="B3315" s="253"/>
      <c r="C3315" s="253"/>
      <c r="D3315" s="253"/>
      <c r="E3315" s="253" t="s">
        <v>929</v>
      </c>
      <c r="F3315" s="254">
        <v>0.03</v>
      </c>
      <c r="G3315" s="253"/>
      <c r="H3315" s="256" t="s">
        <v>930</v>
      </c>
      <c r="I3315" s="256"/>
      <c r="J3315" s="255">
        <v>0.18</v>
      </c>
    </row>
    <row r="3316" spans="1:10" ht="15" thickTop="1" x14ac:dyDescent="0.2">
      <c r="A3316" s="257"/>
      <c r="B3316" s="241"/>
      <c r="C3316" s="241"/>
      <c r="D3316" s="241"/>
      <c r="E3316" s="241"/>
      <c r="F3316" s="241"/>
      <c r="G3316" s="241"/>
      <c r="H3316" s="241"/>
      <c r="I3316" s="241"/>
      <c r="J3316" s="258"/>
    </row>
    <row r="3317" spans="1:10" ht="30" x14ac:dyDescent="0.2">
      <c r="A3317" s="259"/>
      <c r="B3317" s="227" t="s">
        <v>786</v>
      </c>
      <c r="C3317" s="227" t="s">
        <v>787</v>
      </c>
      <c r="D3317" s="227" t="s">
        <v>788</v>
      </c>
      <c r="E3317" s="231" t="s">
        <v>789</v>
      </c>
      <c r="F3317" s="231"/>
      <c r="G3317" s="227" t="s">
        <v>790</v>
      </c>
      <c r="H3317" s="227" t="s">
        <v>791</v>
      </c>
      <c r="I3317" s="227" t="s">
        <v>792</v>
      </c>
      <c r="J3317" s="260" t="s">
        <v>793</v>
      </c>
    </row>
    <row r="3318" spans="1:10" ht="38.25" x14ac:dyDescent="0.2">
      <c r="A3318" s="261" t="s">
        <v>909</v>
      </c>
      <c r="B3318" s="228" t="s">
        <v>2646</v>
      </c>
      <c r="C3318" s="228" t="s">
        <v>21</v>
      </c>
      <c r="D3318" s="228" t="s">
        <v>2647</v>
      </c>
      <c r="E3318" s="232" t="s">
        <v>934</v>
      </c>
      <c r="F3318" s="232"/>
      <c r="G3318" s="228" t="s">
        <v>914</v>
      </c>
      <c r="H3318" s="233">
        <v>1</v>
      </c>
      <c r="I3318" s="234">
        <v>0.14000000000000001</v>
      </c>
      <c r="J3318" s="262">
        <v>0.14000000000000001</v>
      </c>
    </row>
    <row r="3319" spans="1:10" ht="25.5" x14ac:dyDescent="0.2">
      <c r="A3319" s="250" t="s">
        <v>917</v>
      </c>
      <c r="B3319" s="230" t="s">
        <v>2648</v>
      </c>
      <c r="C3319" s="230" t="s">
        <v>21</v>
      </c>
      <c r="D3319" s="230" t="s">
        <v>2649</v>
      </c>
      <c r="E3319" s="238" t="s">
        <v>1186</v>
      </c>
      <c r="F3319" s="238"/>
      <c r="G3319" s="230" t="s">
        <v>914</v>
      </c>
      <c r="H3319" s="239">
        <v>8.7200000000000003E-3</v>
      </c>
      <c r="I3319" s="240">
        <v>17.12</v>
      </c>
      <c r="J3319" s="251">
        <v>0.14000000000000001</v>
      </c>
    </row>
    <row r="3320" spans="1:10" ht="25.5" x14ac:dyDescent="0.2">
      <c r="A3320" s="252"/>
      <c r="B3320" s="253"/>
      <c r="C3320" s="253"/>
      <c r="D3320" s="253"/>
      <c r="E3320" s="253" t="s">
        <v>926</v>
      </c>
      <c r="F3320" s="254">
        <v>6.4264399999999999E-2</v>
      </c>
      <c r="G3320" s="253" t="s">
        <v>927</v>
      </c>
      <c r="H3320" s="254">
        <v>0.08</v>
      </c>
      <c r="I3320" s="253" t="s">
        <v>928</v>
      </c>
      <c r="J3320" s="255">
        <v>0.14000000000000001</v>
      </c>
    </row>
    <row r="3321" spans="1:10" ht="26.25" thickBot="1" x14ac:dyDescent="0.25">
      <c r="A3321" s="252"/>
      <c r="B3321" s="253"/>
      <c r="C3321" s="253"/>
      <c r="D3321" s="253"/>
      <c r="E3321" s="253" t="s">
        <v>929</v>
      </c>
      <c r="F3321" s="254">
        <v>0.03</v>
      </c>
      <c r="G3321" s="253"/>
      <c r="H3321" s="256" t="s">
        <v>930</v>
      </c>
      <c r="I3321" s="256"/>
      <c r="J3321" s="255">
        <v>0.17</v>
      </c>
    </row>
    <row r="3322" spans="1:10" ht="15" thickTop="1" x14ac:dyDescent="0.2">
      <c r="A3322" s="257"/>
      <c r="B3322" s="241"/>
      <c r="C3322" s="241"/>
      <c r="D3322" s="241"/>
      <c r="E3322" s="241"/>
      <c r="F3322" s="241"/>
      <c r="G3322" s="241"/>
      <c r="H3322" s="241"/>
      <c r="I3322" s="241"/>
      <c r="J3322" s="258"/>
    </row>
    <row r="3323" spans="1:10" ht="30" x14ac:dyDescent="0.2">
      <c r="A3323" s="259"/>
      <c r="B3323" s="227" t="s">
        <v>786</v>
      </c>
      <c r="C3323" s="227" t="s">
        <v>787</v>
      </c>
      <c r="D3323" s="227" t="s">
        <v>788</v>
      </c>
      <c r="E3323" s="231" t="s">
        <v>789</v>
      </c>
      <c r="F3323" s="231"/>
      <c r="G3323" s="227" t="s">
        <v>790</v>
      </c>
      <c r="H3323" s="227" t="s">
        <v>791</v>
      </c>
      <c r="I3323" s="227" t="s">
        <v>792</v>
      </c>
      <c r="J3323" s="260" t="s">
        <v>793</v>
      </c>
    </row>
    <row r="3324" spans="1:10" ht="38.25" x14ac:dyDescent="0.2">
      <c r="A3324" s="261" t="s">
        <v>909</v>
      </c>
      <c r="B3324" s="228" t="s">
        <v>2650</v>
      </c>
      <c r="C3324" s="228" t="s">
        <v>21</v>
      </c>
      <c r="D3324" s="228" t="s">
        <v>2651</v>
      </c>
      <c r="E3324" s="232" t="s">
        <v>934</v>
      </c>
      <c r="F3324" s="232"/>
      <c r="G3324" s="228" t="s">
        <v>914</v>
      </c>
      <c r="H3324" s="233">
        <v>1</v>
      </c>
      <c r="I3324" s="234">
        <v>0.22</v>
      </c>
      <c r="J3324" s="262">
        <v>0.22</v>
      </c>
    </row>
    <row r="3325" spans="1:10" x14ac:dyDescent="0.2">
      <c r="A3325" s="250" t="s">
        <v>917</v>
      </c>
      <c r="B3325" s="230" t="s">
        <v>2652</v>
      </c>
      <c r="C3325" s="230" t="s">
        <v>21</v>
      </c>
      <c r="D3325" s="230" t="s">
        <v>2653</v>
      </c>
      <c r="E3325" s="238" t="s">
        <v>1186</v>
      </c>
      <c r="F3325" s="238"/>
      <c r="G3325" s="230" t="s">
        <v>914</v>
      </c>
      <c r="H3325" s="239">
        <v>1.2109999999999999E-2</v>
      </c>
      <c r="I3325" s="240">
        <v>18.62</v>
      </c>
      <c r="J3325" s="251">
        <v>0.22</v>
      </c>
    </row>
    <row r="3326" spans="1:10" ht="25.5" x14ac:dyDescent="0.2">
      <c r="A3326" s="252"/>
      <c r="B3326" s="253"/>
      <c r="C3326" s="253"/>
      <c r="D3326" s="253"/>
      <c r="E3326" s="253" t="s">
        <v>926</v>
      </c>
      <c r="F3326" s="254">
        <v>0.1009869</v>
      </c>
      <c r="G3326" s="253" t="s">
        <v>927</v>
      </c>
      <c r="H3326" s="254">
        <v>0.12</v>
      </c>
      <c r="I3326" s="253" t="s">
        <v>928</v>
      </c>
      <c r="J3326" s="255">
        <v>0.22</v>
      </c>
    </row>
    <row r="3327" spans="1:10" ht="26.25" thickBot="1" x14ac:dyDescent="0.25">
      <c r="A3327" s="252"/>
      <c r="B3327" s="253"/>
      <c r="C3327" s="253"/>
      <c r="D3327" s="253"/>
      <c r="E3327" s="253" t="s">
        <v>929</v>
      </c>
      <c r="F3327" s="254">
        <v>0.05</v>
      </c>
      <c r="G3327" s="253"/>
      <c r="H3327" s="256" t="s">
        <v>930</v>
      </c>
      <c r="I3327" s="256"/>
      <c r="J3327" s="255">
        <v>0.27</v>
      </c>
    </row>
    <row r="3328" spans="1:10" ht="15" thickTop="1" x14ac:dyDescent="0.2">
      <c r="A3328" s="257"/>
      <c r="B3328" s="241"/>
      <c r="C3328" s="241"/>
      <c r="D3328" s="241"/>
      <c r="E3328" s="241"/>
      <c r="F3328" s="241"/>
      <c r="G3328" s="241"/>
      <c r="H3328" s="241"/>
      <c r="I3328" s="241"/>
      <c r="J3328" s="258"/>
    </row>
    <row r="3329" spans="1:10" ht="30" x14ac:dyDescent="0.2">
      <c r="A3329" s="259"/>
      <c r="B3329" s="227" t="s">
        <v>786</v>
      </c>
      <c r="C3329" s="227" t="s">
        <v>787</v>
      </c>
      <c r="D3329" s="227" t="s">
        <v>788</v>
      </c>
      <c r="E3329" s="231" t="s">
        <v>789</v>
      </c>
      <c r="F3329" s="231"/>
      <c r="G3329" s="227" t="s">
        <v>790</v>
      </c>
      <c r="H3329" s="227" t="s">
        <v>791</v>
      </c>
      <c r="I3329" s="227" t="s">
        <v>792</v>
      </c>
      <c r="J3329" s="260" t="s">
        <v>793</v>
      </c>
    </row>
    <row r="3330" spans="1:10" ht="25.5" x14ac:dyDescent="0.2">
      <c r="A3330" s="261" t="s">
        <v>909</v>
      </c>
      <c r="B3330" s="228" t="s">
        <v>2654</v>
      </c>
      <c r="C3330" s="228" t="s">
        <v>21</v>
      </c>
      <c r="D3330" s="228" t="s">
        <v>2655</v>
      </c>
      <c r="E3330" s="232" t="s">
        <v>934</v>
      </c>
      <c r="F3330" s="232"/>
      <c r="G3330" s="228" t="s">
        <v>914</v>
      </c>
      <c r="H3330" s="233">
        <v>1</v>
      </c>
      <c r="I3330" s="234">
        <v>0.41</v>
      </c>
      <c r="J3330" s="262">
        <v>0.41</v>
      </c>
    </row>
    <row r="3331" spans="1:10" x14ac:dyDescent="0.2">
      <c r="A3331" s="250" t="s">
        <v>917</v>
      </c>
      <c r="B3331" s="230" t="s">
        <v>1308</v>
      </c>
      <c r="C3331" s="230" t="s">
        <v>21</v>
      </c>
      <c r="D3331" s="230" t="s">
        <v>1309</v>
      </c>
      <c r="E3331" s="238" t="s">
        <v>1186</v>
      </c>
      <c r="F3331" s="238"/>
      <c r="G3331" s="230" t="s">
        <v>914</v>
      </c>
      <c r="H3331" s="239">
        <v>2.2249999999999999E-2</v>
      </c>
      <c r="I3331" s="240">
        <v>18.78</v>
      </c>
      <c r="J3331" s="251">
        <v>0.41</v>
      </c>
    </row>
    <row r="3332" spans="1:10" ht="25.5" x14ac:dyDescent="0.2">
      <c r="A3332" s="252"/>
      <c r="B3332" s="253"/>
      <c r="C3332" s="253"/>
      <c r="D3332" s="253"/>
      <c r="E3332" s="253" t="s">
        <v>926</v>
      </c>
      <c r="F3332" s="254">
        <v>0.18820290000000001</v>
      </c>
      <c r="G3332" s="253" t="s">
        <v>927</v>
      </c>
      <c r="H3332" s="254">
        <v>0.22</v>
      </c>
      <c r="I3332" s="253" t="s">
        <v>928</v>
      </c>
      <c r="J3332" s="255">
        <v>0.41</v>
      </c>
    </row>
    <row r="3333" spans="1:10" ht="26.25" thickBot="1" x14ac:dyDescent="0.25">
      <c r="A3333" s="252"/>
      <c r="B3333" s="253"/>
      <c r="C3333" s="253"/>
      <c r="D3333" s="253"/>
      <c r="E3333" s="253" t="s">
        <v>929</v>
      </c>
      <c r="F3333" s="254">
        <v>0.09</v>
      </c>
      <c r="G3333" s="253"/>
      <c r="H3333" s="256" t="s">
        <v>930</v>
      </c>
      <c r="I3333" s="256"/>
      <c r="J3333" s="255">
        <v>0.5</v>
      </c>
    </row>
    <row r="3334" spans="1:10" ht="15" thickTop="1" x14ac:dyDescent="0.2">
      <c r="A3334" s="257"/>
      <c r="B3334" s="241"/>
      <c r="C3334" s="241"/>
      <c r="D3334" s="241"/>
      <c r="E3334" s="241"/>
      <c r="F3334" s="241"/>
      <c r="G3334" s="241"/>
      <c r="H3334" s="241"/>
      <c r="I3334" s="241"/>
      <c r="J3334" s="258"/>
    </row>
    <row r="3335" spans="1:10" ht="30" x14ac:dyDescent="0.2">
      <c r="A3335" s="259"/>
      <c r="B3335" s="227" t="s">
        <v>786</v>
      </c>
      <c r="C3335" s="227" t="s">
        <v>787</v>
      </c>
      <c r="D3335" s="227" t="s">
        <v>788</v>
      </c>
      <c r="E3335" s="231" t="s">
        <v>789</v>
      </c>
      <c r="F3335" s="231"/>
      <c r="G3335" s="227" t="s">
        <v>790</v>
      </c>
      <c r="H3335" s="227" t="s">
        <v>791</v>
      </c>
      <c r="I3335" s="227" t="s">
        <v>792</v>
      </c>
      <c r="J3335" s="260" t="s">
        <v>793</v>
      </c>
    </row>
    <row r="3336" spans="1:10" ht="25.5" x14ac:dyDescent="0.2">
      <c r="A3336" s="261" t="s">
        <v>909</v>
      </c>
      <c r="B3336" s="228" t="s">
        <v>2656</v>
      </c>
      <c r="C3336" s="228" t="s">
        <v>21</v>
      </c>
      <c r="D3336" s="228" t="s">
        <v>2657</v>
      </c>
      <c r="E3336" s="232" t="s">
        <v>934</v>
      </c>
      <c r="F3336" s="232"/>
      <c r="G3336" s="228" t="s">
        <v>914</v>
      </c>
      <c r="H3336" s="233">
        <v>1</v>
      </c>
      <c r="I3336" s="234">
        <v>0.28999999999999998</v>
      </c>
      <c r="J3336" s="262">
        <v>0.28999999999999998</v>
      </c>
    </row>
    <row r="3337" spans="1:10" x14ac:dyDescent="0.2">
      <c r="A3337" s="250" t="s">
        <v>917</v>
      </c>
      <c r="B3337" s="230" t="s">
        <v>1709</v>
      </c>
      <c r="C3337" s="230" t="s">
        <v>21</v>
      </c>
      <c r="D3337" s="230" t="s">
        <v>1710</v>
      </c>
      <c r="E3337" s="238" t="s">
        <v>1186</v>
      </c>
      <c r="F3337" s="238"/>
      <c r="G3337" s="230" t="s">
        <v>914</v>
      </c>
      <c r="H3337" s="239">
        <v>1.549E-2</v>
      </c>
      <c r="I3337" s="240">
        <v>18.78</v>
      </c>
      <c r="J3337" s="251">
        <v>0.28999999999999998</v>
      </c>
    </row>
    <row r="3338" spans="1:10" ht="25.5" x14ac:dyDescent="0.2">
      <c r="A3338" s="252"/>
      <c r="B3338" s="253"/>
      <c r="C3338" s="253"/>
      <c r="D3338" s="253"/>
      <c r="E3338" s="253" t="s">
        <v>926</v>
      </c>
      <c r="F3338" s="254">
        <v>0.13311909999999999</v>
      </c>
      <c r="G3338" s="253" t="s">
        <v>927</v>
      </c>
      <c r="H3338" s="254">
        <v>0.16</v>
      </c>
      <c r="I3338" s="253" t="s">
        <v>928</v>
      </c>
      <c r="J3338" s="255">
        <v>0.28999999999999998</v>
      </c>
    </row>
    <row r="3339" spans="1:10" ht="26.25" thickBot="1" x14ac:dyDescent="0.25">
      <c r="A3339" s="252"/>
      <c r="B3339" s="253"/>
      <c r="C3339" s="253"/>
      <c r="D3339" s="253"/>
      <c r="E3339" s="253" t="s">
        <v>929</v>
      </c>
      <c r="F3339" s="254">
        <v>0.06</v>
      </c>
      <c r="G3339" s="253"/>
      <c r="H3339" s="256" t="s">
        <v>930</v>
      </c>
      <c r="I3339" s="256"/>
      <c r="J3339" s="255">
        <v>0.35</v>
      </c>
    </row>
    <row r="3340" spans="1:10" ht="15" thickTop="1" x14ac:dyDescent="0.2">
      <c r="A3340" s="257"/>
      <c r="B3340" s="241"/>
      <c r="C3340" s="241"/>
      <c r="D3340" s="241"/>
      <c r="E3340" s="241"/>
      <c r="F3340" s="241"/>
      <c r="G3340" s="241"/>
      <c r="H3340" s="241"/>
      <c r="I3340" s="241"/>
      <c r="J3340" s="258"/>
    </row>
    <row r="3341" spans="1:10" ht="30" x14ac:dyDescent="0.2">
      <c r="A3341" s="259"/>
      <c r="B3341" s="227" t="s">
        <v>786</v>
      </c>
      <c r="C3341" s="227" t="s">
        <v>787</v>
      </c>
      <c r="D3341" s="227" t="s">
        <v>788</v>
      </c>
      <c r="E3341" s="231" t="s">
        <v>789</v>
      </c>
      <c r="F3341" s="231"/>
      <c r="G3341" s="227" t="s">
        <v>790</v>
      </c>
      <c r="H3341" s="227" t="s">
        <v>791</v>
      </c>
      <c r="I3341" s="227" t="s">
        <v>792</v>
      </c>
      <c r="J3341" s="260" t="s">
        <v>793</v>
      </c>
    </row>
    <row r="3342" spans="1:10" ht="25.5" x14ac:dyDescent="0.2">
      <c r="A3342" s="261" t="s">
        <v>909</v>
      </c>
      <c r="B3342" s="228" t="s">
        <v>2658</v>
      </c>
      <c r="C3342" s="228" t="s">
        <v>21</v>
      </c>
      <c r="D3342" s="228" t="s">
        <v>2659</v>
      </c>
      <c r="E3342" s="232" t="s">
        <v>934</v>
      </c>
      <c r="F3342" s="232"/>
      <c r="G3342" s="228" t="s">
        <v>914</v>
      </c>
      <c r="H3342" s="233">
        <v>1</v>
      </c>
      <c r="I3342" s="234">
        <v>0.22</v>
      </c>
      <c r="J3342" s="262">
        <v>0.22</v>
      </c>
    </row>
    <row r="3343" spans="1:10" x14ac:dyDescent="0.2">
      <c r="A3343" s="250" t="s">
        <v>917</v>
      </c>
      <c r="B3343" s="230" t="s">
        <v>2660</v>
      </c>
      <c r="C3343" s="230" t="s">
        <v>21</v>
      </c>
      <c r="D3343" s="230" t="s">
        <v>2661</v>
      </c>
      <c r="E3343" s="238" t="s">
        <v>1186</v>
      </c>
      <c r="F3343" s="238"/>
      <c r="G3343" s="230" t="s">
        <v>914</v>
      </c>
      <c r="H3343" s="239">
        <v>1.2109999999999999E-2</v>
      </c>
      <c r="I3343" s="240">
        <v>18.78</v>
      </c>
      <c r="J3343" s="251">
        <v>0.22</v>
      </c>
    </row>
    <row r="3344" spans="1:10" ht="25.5" x14ac:dyDescent="0.2">
      <c r="A3344" s="252"/>
      <c r="B3344" s="253"/>
      <c r="C3344" s="253"/>
      <c r="D3344" s="253"/>
      <c r="E3344" s="253" t="s">
        <v>926</v>
      </c>
      <c r="F3344" s="254">
        <v>0.1009869</v>
      </c>
      <c r="G3344" s="253" t="s">
        <v>927</v>
      </c>
      <c r="H3344" s="254">
        <v>0.12</v>
      </c>
      <c r="I3344" s="253" t="s">
        <v>928</v>
      </c>
      <c r="J3344" s="255">
        <v>0.22</v>
      </c>
    </row>
    <row r="3345" spans="1:10" ht="26.25" thickBot="1" x14ac:dyDescent="0.25">
      <c r="A3345" s="252"/>
      <c r="B3345" s="253"/>
      <c r="C3345" s="253"/>
      <c r="D3345" s="253"/>
      <c r="E3345" s="253" t="s">
        <v>929</v>
      </c>
      <c r="F3345" s="254">
        <v>0.05</v>
      </c>
      <c r="G3345" s="253"/>
      <c r="H3345" s="256" t="s">
        <v>930</v>
      </c>
      <c r="I3345" s="256"/>
      <c r="J3345" s="255">
        <v>0.27</v>
      </c>
    </row>
    <row r="3346" spans="1:10" ht="15" thickTop="1" x14ac:dyDescent="0.2">
      <c r="A3346" s="257"/>
      <c r="B3346" s="241"/>
      <c r="C3346" s="241"/>
      <c r="D3346" s="241"/>
      <c r="E3346" s="241"/>
      <c r="F3346" s="241"/>
      <c r="G3346" s="241"/>
      <c r="H3346" s="241"/>
      <c r="I3346" s="241"/>
      <c r="J3346" s="258"/>
    </row>
    <row r="3347" spans="1:10" ht="30" x14ac:dyDescent="0.2">
      <c r="A3347" s="259"/>
      <c r="B3347" s="227" t="s">
        <v>786</v>
      </c>
      <c r="C3347" s="227" t="s">
        <v>787</v>
      </c>
      <c r="D3347" s="227" t="s">
        <v>788</v>
      </c>
      <c r="E3347" s="231" t="s">
        <v>789</v>
      </c>
      <c r="F3347" s="231"/>
      <c r="G3347" s="227" t="s">
        <v>790</v>
      </c>
      <c r="H3347" s="227" t="s">
        <v>791</v>
      </c>
      <c r="I3347" s="227" t="s">
        <v>792</v>
      </c>
      <c r="J3347" s="260" t="s">
        <v>793</v>
      </c>
    </row>
    <row r="3348" spans="1:10" ht="25.5" x14ac:dyDescent="0.2">
      <c r="A3348" s="261" t="s">
        <v>909</v>
      </c>
      <c r="B3348" s="228" t="s">
        <v>2662</v>
      </c>
      <c r="C3348" s="228" t="s">
        <v>21</v>
      </c>
      <c r="D3348" s="228" t="s">
        <v>2663</v>
      </c>
      <c r="E3348" s="232" t="s">
        <v>934</v>
      </c>
      <c r="F3348" s="232"/>
      <c r="G3348" s="228" t="s">
        <v>914</v>
      </c>
      <c r="H3348" s="233">
        <v>1</v>
      </c>
      <c r="I3348" s="234">
        <v>0.3</v>
      </c>
      <c r="J3348" s="262">
        <v>0.3</v>
      </c>
    </row>
    <row r="3349" spans="1:10" x14ac:dyDescent="0.2">
      <c r="A3349" s="250" t="s">
        <v>917</v>
      </c>
      <c r="B3349" s="230" t="s">
        <v>1277</v>
      </c>
      <c r="C3349" s="230" t="s">
        <v>21</v>
      </c>
      <c r="D3349" s="230" t="s">
        <v>1278</v>
      </c>
      <c r="E3349" s="238" t="s">
        <v>1186</v>
      </c>
      <c r="F3349" s="238"/>
      <c r="G3349" s="230" t="s">
        <v>914</v>
      </c>
      <c r="H3349" s="239">
        <v>2.2249999999999999E-2</v>
      </c>
      <c r="I3349" s="240">
        <v>13.6</v>
      </c>
      <c r="J3349" s="251">
        <v>0.3</v>
      </c>
    </row>
    <row r="3350" spans="1:10" ht="25.5" x14ac:dyDescent="0.2">
      <c r="A3350" s="252"/>
      <c r="B3350" s="253"/>
      <c r="C3350" s="253"/>
      <c r="D3350" s="253"/>
      <c r="E3350" s="253" t="s">
        <v>926</v>
      </c>
      <c r="F3350" s="254">
        <v>0.13770940000000001</v>
      </c>
      <c r="G3350" s="253" t="s">
        <v>927</v>
      </c>
      <c r="H3350" s="254">
        <v>0.16</v>
      </c>
      <c r="I3350" s="253" t="s">
        <v>928</v>
      </c>
      <c r="J3350" s="255">
        <v>0.3</v>
      </c>
    </row>
    <row r="3351" spans="1:10" ht="26.25" thickBot="1" x14ac:dyDescent="0.25">
      <c r="A3351" s="252"/>
      <c r="B3351" s="253"/>
      <c r="C3351" s="253"/>
      <c r="D3351" s="253"/>
      <c r="E3351" s="253" t="s">
        <v>929</v>
      </c>
      <c r="F3351" s="254">
        <v>0.06</v>
      </c>
      <c r="G3351" s="253"/>
      <c r="H3351" s="256" t="s">
        <v>930</v>
      </c>
      <c r="I3351" s="256"/>
      <c r="J3351" s="255">
        <v>0.36</v>
      </c>
    </row>
    <row r="3352" spans="1:10" ht="15" thickTop="1" x14ac:dyDescent="0.2">
      <c r="A3352" s="257"/>
      <c r="B3352" s="241"/>
      <c r="C3352" s="241"/>
      <c r="D3352" s="241"/>
      <c r="E3352" s="241"/>
      <c r="F3352" s="241"/>
      <c r="G3352" s="241"/>
      <c r="H3352" s="241"/>
      <c r="I3352" s="241"/>
      <c r="J3352" s="258"/>
    </row>
    <row r="3353" spans="1:10" ht="30" x14ac:dyDescent="0.2">
      <c r="A3353" s="259"/>
      <c r="B3353" s="227" t="s">
        <v>786</v>
      </c>
      <c r="C3353" s="227" t="s">
        <v>787</v>
      </c>
      <c r="D3353" s="227" t="s">
        <v>788</v>
      </c>
      <c r="E3353" s="231" t="s">
        <v>789</v>
      </c>
      <c r="F3353" s="231"/>
      <c r="G3353" s="227" t="s">
        <v>790</v>
      </c>
      <c r="H3353" s="227" t="s">
        <v>791</v>
      </c>
      <c r="I3353" s="227" t="s">
        <v>792</v>
      </c>
      <c r="J3353" s="260" t="s">
        <v>793</v>
      </c>
    </row>
    <row r="3354" spans="1:10" ht="25.5" x14ac:dyDescent="0.2">
      <c r="A3354" s="261" t="s">
        <v>909</v>
      </c>
      <c r="B3354" s="228" t="s">
        <v>2664</v>
      </c>
      <c r="C3354" s="228" t="s">
        <v>21</v>
      </c>
      <c r="D3354" s="228" t="s">
        <v>2665</v>
      </c>
      <c r="E3354" s="232" t="s">
        <v>934</v>
      </c>
      <c r="F3354" s="232"/>
      <c r="G3354" s="228" t="s">
        <v>914</v>
      </c>
      <c r="H3354" s="233">
        <v>1</v>
      </c>
      <c r="I3354" s="234">
        <v>0.22</v>
      </c>
      <c r="J3354" s="262">
        <v>0.22</v>
      </c>
    </row>
    <row r="3355" spans="1:10" x14ac:dyDescent="0.2">
      <c r="A3355" s="250" t="s">
        <v>917</v>
      </c>
      <c r="B3355" s="230" t="s">
        <v>2666</v>
      </c>
      <c r="C3355" s="230" t="s">
        <v>21</v>
      </c>
      <c r="D3355" s="230" t="s">
        <v>2667</v>
      </c>
      <c r="E3355" s="238" t="s">
        <v>1186</v>
      </c>
      <c r="F3355" s="238"/>
      <c r="G3355" s="230" t="s">
        <v>914</v>
      </c>
      <c r="H3355" s="239">
        <v>1.2109999999999999E-2</v>
      </c>
      <c r="I3355" s="240">
        <v>18.78</v>
      </c>
      <c r="J3355" s="251">
        <v>0.22</v>
      </c>
    </row>
    <row r="3356" spans="1:10" ht="25.5" x14ac:dyDescent="0.2">
      <c r="A3356" s="252"/>
      <c r="B3356" s="253"/>
      <c r="C3356" s="253"/>
      <c r="D3356" s="253"/>
      <c r="E3356" s="253" t="s">
        <v>926</v>
      </c>
      <c r="F3356" s="254">
        <v>0.1009869</v>
      </c>
      <c r="G3356" s="253" t="s">
        <v>927</v>
      </c>
      <c r="H3356" s="254">
        <v>0.12</v>
      </c>
      <c r="I3356" s="253" t="s">
        <v>928</v>
      </c>
      <c r="J3356" s="255">
        <v>0.22</v>
      </c>
    </row>
    <row r="3357" spans="1:10" ht="26.25" thickBot="1" x14ac:dyDescent="0.25">
      <c r="A3357" s="252"/>
      <c r="B3357" s="253"/>
      <c r="C3357" s="253"/>
      <c r="D3357" s="253"/>
      <c r="E3357" s="253" t="s">
        <v>929</v>
      </c>
      <c r="F3357" s="254">
        <v>0.05</v>
      </c>
      <c r="G3357" s="253"/>
      <c r="H3357" s="256" t="s">
        <v>930</v>
      </c>
      <c r="I3357" s="256"/>
      <c r="J3357" s="255">
        <v>0.27</v>
      </c>
    </row>
    <row r="3358" spans="1:10" ht="15" thickTop="1" x14ac:dyDescent="0.2">
      <c r="A3358" s="257"/>
      <c r="B3358" s="241"/>
      <c r="C3358" s="241"/>
      <c r="D3358" s="241"/>
      <c r="E3358" s="241"/>
      <c r="F3358" s="241"/>
      <c r="G3358" s="241"/>
      <c r="H3358" s="241"/>
      <c r="I3358" s="241"/>
      <c r="J3358" s="258"/>
    </row>
    <row r="3359" spans="1:10" ht="30" x14ac:dyDescent="0.2">
      <c r="A3359" s="259"/>
      <c r="B3359" s="227" t="s">
        <v>786</v>
      </c>
      <c r="C3359" s="227" t="s">
        <v>787</v>
      </c>
      <c r="D3359" s="227" t="s">
        <v>788</v>
      </c>
      <c r="E3359" s="231" t="s">
        <v>789</v>
      </c>
      <c r="F3359" s="231"/>
      <c r="G3359" s="227" t="s">
        <v>790</v>
      </c>
      <c r="H3359" s="227" t="s">
        <v>791</v>
      </c>
      <c r="I3359" s="227" t="s">
        <v>792</v>
      </c>
      <c r="J3359" s="260" t="s">
        <v>793</v>
      </c>
    </row>
    <row r="3360" spans="1:10" ht="38.25" x14ac:dyDescent="0.2">
      <c r="A3360" s="261" t="s">
        <v>909</v>
      </c>
      <c r="B3360" s="228" t="s">
        <v>1196</v>
      </c>
      <c r="C3360" s="228" t="s">
        <v>21</v>
      </c>
      <c r="D3360" s="228" t="s">
        <v>1197</v>
      </c>
      <c r="E3360" s="232" t="s">
        <v>934</v>
      </c>
      <c r="F3360" s="232"/>
      <c r="G3360" s="228" t="s">
        <v>31</v>
      </c>
      <c r="H3360" s="233">
        <v>1</v>
      </c>
      <c r="I3360" s="234">
        <v>33.53</v>
      </c>
      <c r="J3360" s="262">
        <v>33.53</v>
      </c>
    </row>
    <row r="3361" spans="1:10" x14ac:dyDescent="0.2">
      <c r="A3361" s="250" t="s">
        <v>917</v>
      </c>
      <c r="B3361" s="230" t="s">
        <v>1202</v>
      </c>
      <c r="C3361" s="230" t="s">
        <v>21</v>
      </c>
      <c r="D3361" s="230" t="s">
        <v>1203</v>
      </c>
      <c r="E3361" s="238" t="s">
        <v>1186</v>
      </c>
      <c r="F3361" s="238"/>
      <c r="G3361" s="230" t="s">
        <v>31</v>
      </c>
      <c r="H3361" s="239">
        <v>9.11E-3</v>
      </c>
      <c r="I3361" s="240">
        <v>3681.49</v>
      </c>
      <c r="J3361" s="251">
        <v>33.53</v>
      </c>
    </row>
    <row r="3362" spans="1:10" ht="25.5" x14ac:dyDescent="0.2">
      <c r="A3362" s="252"/>
      <c r="B3362" s="253"/>
      <c r="C3362" s="253"/>
      <c r="D3362" s="253"/>
      <c r="E3362" s="253" t="s">
        <v>926</v>
      </c>
      <c r="F3362" s="254">
        <v>15.391324300000001</v>
      </c>
      <c r="G3362" s="253" t="s">
        <v>927</v>
      </c>
      <c r="H3362" s="254">
        <v>18.14</v>
      </c>
      <c r="I3362" s="253" t="s">
        <v>928</v>
      </c>
      <c r="J3362" s="255">
        <v>33.53</v>
      </c>
    </row>
    <row r="3363" spans="1:10" ht="26.25" thickBot="1" x14ac:dyDescent="0.25">
      <c r="A3363" s="252"/>
      <c r="B3363" s="253"/>
      <c r="C3363" s="253"/>
      <c r="D3363" s="253"/>
      <c r="E3363" s="253" t="s">
        <v>929</v>
      </c>
      <c r="F3363" s="254">
        <v>7.67</v>
      </c>
      <c r="G3363" s="253"/>
      <c r="H3363" s="256" t="s">
        <v>930</v>
      </c>
      <c r="I3363" s="256"/>
      <c r="J3363" s="255">
        <v>41.2</v>
      </c>
    </row>
    <row r="3364" spans="1:10" ht="15" thickTop="1" x14ac:dyDescent="0.2">
      <c r="A3364" s="257"/>
      <c r="B3364" s="241"/>
      <c r="C3364" s="241"/>
      <c r="D3364" s="241"/>
      <c r="E3364" s="241"/>
      <c r="F3364" s="241"/>
      <c r="G3364" s="241"/>
      <c r="H3364" s="241"/>
      <c r="I3364" s="241"/>
      <c r="J3364" s="258"/>
    </row>
    <row r="3365" spans="1:10" ht="30" x14ac:dyDescent="0.2">
      <c r="A3365" s="259"/>
      <c r="B3365" s="227" t="s">
        <v>786</v>
      </c>
      <c r="C3365" s="227" t="s">
        <v>787</v>
      </c>
      <c r="D3365" s="227" t="s">
        <v>788</v>
      </c>
      <c r="E3365" s="231" t="s">
        <v>789</v>
      </c>
      <c r="F3365" s="231"/>
      <c r="G3365" s="227" t="s">
        <v>790</v>
      </c>
      <c r="H3365" s="227" t="s">
        <v>791</v>
      </c>
      <c r="I3365" s="227" t="s">
        <v>792</v>
      </c>
      <c r="J3365" s="260" t="s">
        <v>793</v>
      </c>
    </row>
    <row r="3366" spans="1:10" ht="25.5" x14ac:dyDescent="0.2">
      <c r="A3366" s="261" t="s">
        <v>909</v>
      </c>
      <c r="B3366" s="228" t="s">
        <v>2668</v>
      </c>
      <c r="C3366" s="228" t="s">
        <v>21</v>
      </c>
      <c r="D3366" s="228" t="s">
        <v>2669</v>
      </c>
      <c r="E3366" s="232" t="s">
        <v>934</v>
      </c>
      <c r="F3366" s="232"/>
      <c r="G3366" s="228" t="s">
        <v>914</v>
      </c>
      <c r="H3366" s="233">
        <v>1</v>
      </c>
      <c r="I3366" s="234">
        <v>0.22</v>
      </c>
      <c r="J3366" s="262">
        <v>0.22</v>
      </c>
    </row>
    <row r="3367" spans="1:10" x14ac:dyDescent="0.2">
      <c r="A3367" s="250" t="s">
        <v>917</v>
      </c>
      <c r="B3367" s="230" t="s">
        <v>2670</v>
      </c>
      <c r="C3367" s="230" t="s">
        <v>21</v>
      </c>
      <c r="D3367" s="230" t="s">
        <v>2671</v>
      </c>
      <c r="E3367" s="238" t="s">
        <v>1186</v>
      </c>
      <c r="F3367" s="238"/>
      <c r="G3367" s="230" t="s">
        <v>914</v>
      </c>
      <c r="H3367" s="239">
        <v>1.2109999999999999E-2</v>
      </c>
      <c r="I3367" s="240">
        <v>18.54</v>
      </c>
      <c r="J3367" s="251">
        <v>0.22</v>
      </c>
    </row>
    <row r="3368" spans="1:10" ht="25.5" x14ac:dyDescent="0.2">
      <c r="A3368" s="252"/>
      <c r="B3368" s="253"/>
      <c r="C3368" s="253"/>
      <c r="D3368" s="253"/>
      <c r="E3368" s="253" t="s">
        <v>926</v>
      </c>
      <c r="F3368" s="254">
        <v>0.1009869</v>
      </c>
      <c r="G3368" s="253" t="s">
        <v>927</v>
      </c>
      <c r="H3368" s="254">
        <v>0.12</v>
      </c>
      <c r="I3368" s="253" t="s">
        <v>928</v>
      </c>
      <c r="J3368" s="255">
        <v>0.22</v>
      </c>
    </row>
    <row r="3369" spans="1:10" ht="26.25" thickBot="1" x14ac:dyDescent="0.25">
      <c r="A3369" s="252"/>
      <c r="B3369" s="253"/>
      <c r="C3369" s="253"/>
      <c r="D3369" s="253"/>
      <c r="E3369" s="253" t="s">
        <v>929</v>
      </c>
      <c r="F3369" s="254">
        <v>0.05</v>
      </c>
      <c r="G3369" s="253"/>
      <c r="H3369" s="256" t="s">
        <v>930</v>
      </c>
      <c r="I3369" s="256"/>
      <c r="J3369" s="255">
        <v>0.27</v>
      </c>
    </row>
    <row r="3370" spans="1:10" ht="15" thickTop="1" x14ac:dyDescent="0.2">
      <c r="A3370" s="257"/>
      <c r="B3370" s="241"/>
      <c r="C3370" s="241"/>
      <c r="D3370" s="241"/>
      <c r="E3370" s="241"/>
      <c r="F3370" s="241"/>
      <c r="G3370" s="241"/>
      <c r="H3370" s="241"/>
      <c r="I3370" s="241"/>
      <c r="J3370" s="258"/>
    </row>
    <row r="3371" spans="1:10" ht="30" x14ac:dyDescent="0.2">
      <c r="A3371" s="259"/>
      <c r="B3371" s="227" t="s">
        <v>786</v>
      </c>
      <c r="C3371" s="227" t="s">
        <v>787</v>
      </c>
      <c r="D3371" s="227" t="s">
        <v>788</v>
      </c>
      <c r="E3371" s="231" t="s">
        <v>789</v>
      </c>
      <c r="F3371" s="231"/>
      <c r="G3371" s="227" t="s">
        <v>790</v>
      </c>
      <c r="H3371" s="227" t="s">
        <v>791</v>
      </c>
      <c r="I3371" s="227" t="s">
        <v>792</v>
      </c>
      <c r="J3371" s="260" t="s">
        <v>793</v>
      </c>
    </row>
    <row r="3372" spans="1:10" ht="25.5" x14ac:dyDescent="0.2">
      <c r="A3372" s="261" t="s">
        <v>909</v>
      </c>
      <c r="B3372" s="228" t="s">
        <v>1182</v>
      </c>
      <c r="C3372" s="228" t="s">
        <v>21</v>
      </c>
      <c r="D3372" s="228" t="s">
        <v>1183</v>
      </c>
      <c r="E3372" s="232" t="s">
        <v>934</v>
      </c>
      <c r="F3372" s="232"/>
      <c r="G3372" s="228" t="s">
        <v>31</v>
      </c>
      <c r="H3372" s="233">
        <v>1</v>
      </c>
      <c r="I3372" s="234">
        <v>26.89</v>
      </c>
      <c r="J3372" s="262">
        <v>26.89</v>
      </c>
    </row>
    <row r="3373" spans="1:10" x14ac:dyDescent="0.2">
      <c r="A3373" s="250" t="s">
        <v>917</v>
      </c>
      <c r="B3373" s="230" t="s">
        <v>1184</v>
      </c>
      <c r="C3373" s="230" t="s">
        <v>21</v>
      </c>
      <c r="D3373" s="230" t="s">
        <v>1185</v>
      </c>
      <c r="E3373" s="238" t="s">
        <v>1186</v>
      </c>
      <c r="F3373" s="238"/>
      <c r="G3373" s="230" t="s">
        <v>31</v>
      </c>
      <c r="H3373" s="239">
        <v>6.5700000000000003E-3</v>
      </c>
      <c r="I3373" s="240">
        <v>4092.88</v>
      </c>
      <c r="J3373" s="251">
        <v>26.89</v>
      </c>
    </row>
    <row r="3374" spans="1:10" ht="25.5" x14ac:dyDescent="0.2">
      <c r="A3374" s="252"/>
      <c r="B3374" s="253"/>
      <c r="C3374" s="253"/>
      <c r="D3374" s="253"/>
      <c r="E3374" s="253" t="s">
        <v>926</v>
      </c>
      <c r="F3374" s="254">
        <v>12.343355499999999</v>
      </c>
      <c r="G3374" s="253" t="s">
        <v>927</v>
      </c>
      <c r="H3374" s="254">
        <v>14.55</v>
      </c>
      <c r="I3374" s="253" t="s">
        <v>928</v>
      </c>
      <c r="J3374" s="255">
        <v>26.89</v>
      </c>
    </row>
    <row r="3375" spans="1:10" ht="26.25" thickBot="1" x14ac:dyDescent="0.25">
      <c r="A3375" s="252"/>
      <c r="B3375" s="253"/>
      <c r="C3375" s="253"/>
      <c r="D3375" s="253"/>
      <c r="E3375" s="253" t="s">
        <v>929</v>
      </c>
      <c r="F3375" s="254">
        <v>6.15</v>
      </c>
      <c r="G3375" s="253"/>
      <c r="H3375" s="256" t="s">
        <v>930</v>
      </c>
      <c r="I3375" s="256"/>
      <c r="J3375" s="255">
        <v>33.04</v>
      </c>
    </row>
    <row r="3376" spans="1:10" ht="15" thickTop="1" x14ac:dyDescent="0.2">
      <c r="A3376" s="257"/>
      <c r="B3376" s="241"/>
      <c r="C3376" s="241"/>
      <c r="D3376" s="241"/>
      <c r="E3376" s="241"/>
      <c r="F3376" s="241"/>
      <c r="G3376" s="241"/>
      <c r="H3376" s="241"/>
      <c r="I3376" s="241"/>
      <c r="J3376" s="258"/>
    </row>
    <row r="3377" spans="1:10" ht="30" x14ac:dyDescent="0.2">
      <c r="A3377" s="259"/>
      <c r="B3377" s="227" t="s">
        <v>786</v>
      </c>
      <c r="C3377" s="227" t="s">
        <v>787</v>
      </c>
      <c r="D3377" s="227" t="s">
        <v>788</v>
      </c>
      <c r="E3377" s="231" t="s">
        <v>789</v>
      </c>
      <c r="F3377" s="231"/>
      <c r="G3377" s="227" t="s">
        <v>790</v>
      </c>
      <c r="H3377" s="227" t="s">
        <v>791</v>
      </c>
      <c r="I3377" s="227" t="s">
        <v>792</v>
      </c>
      <c r="J3377" s="260" t="s">
        <v>793</v>
      </c>
    </row>
    <row r="3378" spans="1:10" ht="25.5" x14ac:dyDescent="0.2">
      <c r="A3378" s="261" t="s">
        <v>909</v>
      </c>
      <c r="B3378" s="228" t="s">
        <v>2672</v>
      </c>
      <c r="C3378" s="228" t="s">
        <v>21</v>
      </c>
      <c r="D3378" s="228" t="s">
        <v>2673</v>
      </c>
      <c r="E3378" s="232" t="s">
        <v>934</v>
      </c>
      <c r="F3378" s="232"/>
      <c r="G3378" s="228" t="s">
        <v>914</v>
      </c>
      <c r="H3378" s="233">
        <v>1</v>
      </c>
      <c r="I3378" s="234">
        <v>0.21</v>
      </c>
      <c r="J3378" s="262">
        <v>0.21</v>
      </c>
    </row>
    <row r="3379" spans="1:10" x14ac:dyDescent="0.2">
      <c r="A3379" s="250" t="s">
        <v>917</v>
      </c>
      <c r="B3379" s="230" t="s">
        <v>2674</v>
      </c>
      <c r="C3379" s="230" t="s">
        <v>21</v>
      </c>
      <c r="D3379" s="230" t="s">
        <v>2675</v>
      </c>
      <c r="E3379" s="238" t="s">
        <v>1186</v>
      </c>
      <c r="F3379" s="238"/>
      <c r="G3379" s="230" t="s">
        <v>914</v>
      </c>
      <c r="H3379" s="239">
        <v>1.2109999999999999E-2</v>
      </c>
      <c r="I3379" s="240">
        <v>17.510000000000002</v>
      </c>
      <c r="J3379" s="251">
        <v>0.21</v>
      </c>
    </row>
    <row r="3380" spans="1:10" ht="25.5" x14ac:dyDescent="0.2">
      <c r="A3380" s="252"/>
      <c r="B3380" s="253"/>
      <c r="C3380" s="253"/>
      <c r="D3380" s="253"/>
      <c r="E3380" s="253" t="s">
        <v>926</v>
      </c>
      <c r="F3380" s="254">
        <v>9.6396599999999999E-2</v>
      </c>
      <c r="G3380" s="253" t="s">
        <v>927</v>
      </c>
      <c r="H3380" s="254">
        <v>0.11</v>
      </c>
      <c r="I3380" s="253" t="s">
        <v>928</v>
      </c>
      <c r="J3380" s="255">
        <v>0.21</v>
      </c>
    </row>
    <row r="3381" spans="1:10" ht="26.25" thickBot="1" x14ac:dyDescent="0.25">
      <c r="A3381" s="252"/>
      <c r="B3381" s="253"/>
      <c r="C3381" s="253"/>
      <c r="D3381" s="253"/>
      <c r="E3381" s="253" t="s">
        <v>929</v>
      </c>
      <c r="F3381" s="254">
        <v>0.04</v>
      </c>
      <c r="G3381" s="253"/>
      <c r="H3381" s="256" t="s">
        <v>930</v>
      </c>
      <c r="I3381" s="256"/>
      <c r="J3381" s="255">
        <v>0.25</v>
      </c>
    </row>
    <row r="3382" spans="1:10" ht="15" thickTop="1" x14ac:dyDescent="0.2">
      <c r="A3382" s="257"/>
      <c r="B3382" s="241"/>
      <c r="C3382" s="241"/>
      <c r="D3382" s="241"/>
      <c r="E3382" s="241"/>
      <c r="F3382" s="241"/>
      <c r="G3382" s="241"/>
      <c r="H3382" s="241"/>
      <c r="I3382" s="241"/>
      <c r="J3382" s="258"/>
    </row>
    <row r="3383" spans="1:10" ht="30" x14ac:dyDescent="0.2">
      <c r="A3383" s="259"/>
      <c r="B3383" s="227" t="s">
        <v>786</v>
      </c>
      <c r="C3383" s="227" t="s">
        <v>787</v>
      </c>
      <c r="D3383" s="227" t="s">
        <v>788</v>
      </c>
      <c r="E3383" s="231" t="s">
        <v>789</v>
      </c>
      <c r="F3383" s="231"/>
      <c r="G3383" s="227" t="s">
        <v>790</v>
      </c>
      <c r="H3383" s="227" t="s">
        <v>791</v>
      </c>
      <c r="I3383" s="227" t="s">
        <v>792</v>
      </c>
      <c r="J3383" s="260" t="s">
        <v>793</v>
      </c>
    </row>
    <row r="3384" spans="1:10" ht="25.5" x14ac:dyDescent="0.2">
      <c r="A3384" s="261" t="s">
        <v>909</v>
      </c>
      <c r="B3384" s="228" t="s">
        <v>2676</v>
      </c>
      <c r="C3384" s="228" t="s">
        <v>21</v>
      </c>
      <c r="D3384" s="228" t="s">
        <v>2677</v>
      </c>
      <c r="E3384" s="232" t="s">
        <v>934</v>
      </c>
      <c r="F3384" s="232"/>
      <c r="G3384" s="228" t="s">
        <v>914</v>
      </c>
      <c r="H3384" s="233">
        <v>1</v>
      </c>
      <c r="I3384" s="234">
        <v>0.28000000000000003</v>
      </c>
      <c r="J3384" s="262">
        <v>0.28000000000000003</v>
      </c>
    </row>
    <row r="3385" spans="1:10" x14ac:dyDescent="0.2">
      <c r="A3385" s="250" t="s">
        <v>917</v>
      </c>
      <c r="B3385" s="230" t="s">
        <v>2678</v>
      </c>
      <c r="C3385" s="230" t="s">
        <v>21</v>
      </c>
      <c r="D3385" s="230" t="s">
        <v>2679</v>
      </c>
      <c r="E3385" s="238" t="s">
        <v>1186</v>
      </c>
      <c r="F3385" s="238"/>
      <c r="G3385" s="230" t="s">
        <v>914</v>
      </c>
      <c r="H3385" s="239">
        <v>1.549E-2</v>
      </c>
      <c r="I3385" s="240">
        <v>18.52</v>
      </c>
      <c r="J3385" s="251">
        <v>0.28000000000000003</v>
      </c>
    </row>
    <row r="3386" spans="1:10" ht="25.5" x14ac:dyDescent="0.2">
      <c r="A3386" s="252"/>
      <c r="B3386" s="253"/>
      <c r="C3386" s="253"/>
      <c r="D3386" s="253"/>
      <c r="E3386" s="253" t="s">
        <v>926</v>
      </c>
      <c r="F3386" s="254">
        <v>0.1285288</v>
      </c>
      <c r="G3386" s="253" t="s">
        <v>927</v>
      </c>
      <c r="H3386" s="254">
        <v>0.15</v>
      </c>
      <c r="I3386" s="253" t="s">
        <v>928</v>
      </c>
      <c r="J3386" s="255">
        <v>0.28000000000000003</v>
      </c>
    </row>
    <row r="3387" spans="1:10" ht="26.25" thickBot="1" x14ac:dyDescent="0.25">
      <c r="A3387" s="252"/>
      <c r="B3387" s="253"/>
      <c r="C3387" s="253"/>
      <c r="D3387" s="253"/>
      <c r="E3387" s="253" t="s">
        <v>929</v>
      </c>
      <c r="F3387" s="254">
        <v>0.06</v>
      </c>
      <c r="G3387" s="253"/>
      <c r="H3387" s="256" t="s">
        <v>930</v>
      </c>
      <c r="I3387" s="256"/>
      <c r="J3387" s="255">
        <v>0.34</v>
      </c>
    </row>
    <row r="3388" spans="1:10" ht="15" thickTop="1" x14ac:dyDescent="0.2">
      <c r="A3388" s="257"/>
      <c r="B3388" s="241"/>
      <c r="C3388" s="241"/>
      <c r="D3388" s="241"/>
      <c r="E3388" s="241"/>
      <c r="F3388" s="241"/>
      <c r="G3388" s="241"/>
      <c r="H3388" s="241"/>
      <c r="I3388" s="241"/>
      <c r="J3388" s="258"/>
    </row>
    <row r="3389" spans="1:10" ht="30" x14ac:dyDescent="0.2">
      <c r="A3389" s="259"/>
      <c r="B3389" s="227" t="s">
        <v>786</v>
      </c>
      <c r="C3389" s="227" t="s">
        <v>787</v>
      </c>
      <c r="D3389" s="227" t="s">
        <v>788</v>
      </c>
      <c r="E3389" s="231" t="s">
        <v>789</v>
      </c>
      <c r="F3389" s="231"/>
      <c r="G3389" s="227" t="s">
        <v>790</v>
      </c>
      <c r="H3389" s="227" t="s">
        <v>791</v>
      </c>
      <c r="I3389" s="227" t="s">
        <v>792</v>
      </c>
      <c r="J3389" s="260" t="s">
        <v>793</v>
      </c>
    </row>
    <row r="3390" spans="1:10" ht="25.5" x14ac:dyDescent="0.2">
      <c r="A3390" s="261" t="s">
        <v>909</v>
      </c>
      <c r="B3390" s="228" t="s">
        <v>2680</v>
      </c>
      <c r="C3390" s="228" t="s">
        <v>21</v>
      </c>
      <c r="D3390" s="228" t="s">
        <v>2681</v>
      </c>
      <c r="E3390" s="232" t="s">
        <v>934</v>
      </c>
      <c r="F3390" s="232"/>
      <c r="G3390" s="228" t="s">
        <v>914</v>
      </c>
      <c r="H3390" s="233">
        <v>1</v>
      </c>
      <c r="I3390" s="234">
        <v>0.09</v>
      </c>
      <c r="J3390" s="262">
        <v>0.09</v>
      </c>
    </row>
    <row r="3391" spans="1:10" ht="25.5" x14ac:dyDescent="0.2">
      <c r="A3391" s="250" t="s">
        <v>917</v>
      </c>
      <c r="B3391" s="230" t="s">
        <v>2682</v>
      </c>
      <c r="C3391" s="230" t="s">
        <v>21</v>
      </c>
      <c r="D3391" s="230" t="s">
        <v>2683</v>
      </c>
      <c r="E3391" s="238" t="s">
        <v>1186</v>
      </c>
      <c r="F3391" s="238"/>
      <c r="G3391" s="230" t="s">
        <v>914</v>
      </c>
      <c r="H3391" s="239">
        <v>5.3400000000000001E-3</v>
      </c>
      <c r="I3391" s="240">
        <v>18.649999999999999</v>
      </c>
      <c r="J3391" s="251">
        <v>0.09</v>
      </c>
    </row>
    <row r="3392" spans="1:10" ht="25.5" x14ac:dyDescent="0.2">
      <c r="A3392" s="252"/>
      <c r="B3392" s="253"/>
      <c r="C3392" s="253"/>
      <c r="D3392" s="253"/>
      <c r="E3392" s="253" t="s">
        <v>926</v>
      </c>
      <c r="F3392" s="254">
        <v>4.1312799999999997E-2</v>
      </c>
      <c r="G3392" s="253" t="s">
        <v>927</v>
      </c>
      <c r="H3392" s="254">
        <v>0.05</v>
      </c>
      <c r="I3392" s="253" t="s">
        <v>928</v>
      </c>
      <c r="J3392" s="255">
        <v>0.09</v>
      </c>
    </row>
    <row r="3393" spans="1:10" ht="26.25" thickBot="1" x14ac:dyDescent="0.25">
      <c r="A3393" s="252"/>
      <c r="B3393" s="253"/>
      <c r="C3393" s="253"/>
      <c r="D3393" s="253"/>
      <c r="E3393" s="253" t="s">
        <v>929</v>
      </c>
      <c r="F3393" s="254">
        <v>0.02</v>
      </c>
      <c r="G3393" s="253"/>
      <c r="H3393" s="256" t="s">
        <v>930</v>
      </c>
      <c r="I3393" s="256"/>
      <c r="J3393" s="255">
        <v>0.11</v>
      </c>
    </row>
    <row r="3394" spans="1:10" ht="15" thickTop="1" x14ac:dyDescent="0.2">
      <c r="A3394" s="257"/>
      <c r="B3394" s="241"/>
      <c r="C3394" s="241"/>
      <c r="D3394" s="241"/>
      <c r="E3394" s="241"/>
      <c r="F3394" s="241"/>
      <c r="G3394" s="241"/>
      <c r="H3394" s="241"/>
      <c r="I3394" s="241"/>
      <c r="J3394" s="258"/>
    </row>
    <row r="3395" spans="1:10" ht="30" x14ac:dyDescent="0.2">
      <c r="A3395" s="259"/>
      <c r="B3395" s="227" t="s">
        <v>786</v>
      </c>
      <c r="C3395" s="227" t="s">
        <v>787</v>
      </c>
      <c r="D3395" s="227" t="s">
        <v>788</v>
      </c>
      <c r="E3395" s="231" t="s">
        <v>789</v>
      </c>
      <c r="F3395" s="231"/>
      <c r="G3395" s="227" t="s">
        <v>790</v>
      </c>
      <c r="H3395" s="227" t="s">
        <v>791</v>
      </c>
      <c r="I3395" s="227" t="s">
        <v>792</v>
      </c>
      <c r="J3395" s="260" t="s">
        <v>793</v>
      </c>
    </row>
    <row r="3396" spans="1:10" ht="51" x14ac:dyDescent="0.2">
      <c r="A3396" s="261" t="s">
        <v>909</v>
      </c>
      <c r="B3396" s="228" t="s">
        <v>1080</v>
      </c>
      <c r="C3396" s="228" t="s">
        <v>21</v>
      </c>
      <c r="D3396" s="228" t="s">
        <v>1081</v>
      </c>
      <c r="E3396" s="232" t="s">
        <v>1037</v>
      </c>
      <c r="F3396" s="232"/>
      <c r="G3396" s="228" t="s">
        <v>11</v>
      </c>
      <c r="H3396" s="233">
        <v>1</v>
      </c>
      <c r="I3396" s="234">
        <v>45.36</v>
      </c>
      <c r="J3396" s="262">
        <v>45.36</v>
      </c>
    </row>
    <row r="3397" spans="1:10" ht="25.5" x14ac:dyDescent="0.2">
      <c r="A3397" s="248" t="s">
        <v>911</v>
      </c>
      <c r="B3397" s="229" t="s">
        <v>1790</v>
      </c>
      <c r="C3397" s="229" t="s">
        <v>21</v>
      </c>
      <c r="D3397" s="229" t="s">
        <v>1439</v>
      </c>
      <c r="E3397" s="235" t="s">
        <v>934</v>
      </c>
      <c r="F3397" s="235"/>
      <c r="G3397" s="229" t="s">
        <v>914</v>
      </c>
      <c r="H3397" s="236">
        <v>0.19259999999999999</v>
      </c>
      <c r="I3397" s="237">
        <v>21.07</v>
      </c>
      <c r="J3397" s="249">
        <v>4.05</v>
      </c>
    </row>
    <row r="3398" spans="1:10" ht="25.5" x14ac:dyDescent="0.2">
      <c r="A3398" s="248" t="s">
        <v>911</v>
      </c>
      <c r="B3398" s="229" t="s">
        <v>976</v>
      </c>
      <c r="C3398" s="229" t="s">
        <v>21</v>
      </c>
      <c r="D3398" s="229" t="s">
        <v>977</v>
      </c>
      <c r="E3398" s="235" t="s">
        <v>934</v>
      </c>
      <c r="F3398" s="235"/>
      <c r="G3398" s="229" t="s">
        <v>914</v>
      </c>
      <c r="H3398" s="236">
        <v>0.19259999999999999</v>
      </c>
      <c r="I3398" s="237">
        <v>25.86</v>
      </c>
      <c r="J3398" s="249">
        <v>4.9800000000000004</v>
      </c>
    </row>
    <row r="3399" spans="1:10" ht="25.5" x14ac:dyDescent="0.2">
      <c r="A3399" s="250" t="s">
        <v>917</v>
      </c>
      <c r="B3399" s="230" t="s">
        <v>2684</v>
      </c>
      <c r="C3399" s="230" t="s">
        <v>21</v>
      </c>
      <c r="D3399" s="230" t="s">
        <v>2685</v>
      </c>
      <c r="E3399" s="238" t="s">
        <v>920</v>
      </c>
      <c r="F3399" s="238"/>
      <c r="G3399" s="230" t="s">
        <v>11</v>
      </c>
      <c r="H3399" s="239">
        <v>2</v>
      </c>
      <c r="I3399" s="240">
        <v>4.08</v>
      </c>
      <c r="J3399" s="251">
        <v>8.16</v>
      </c>
    </row>
    <row r="3400" spans="1:10" ht="25.5" x14ac:dyDescent="0.2">
      <c r="A3400" s="250" t="s">
        <v>917</v>
      </c>
      <c r="B3400" s="230" t="s">
        <v>2686</v>
      </c>
      <c r="C3400" s="230" t="s">
        <v>21</v>
      </c>
      <c r="D3400" s="230" t="s">
        <v>2687</v>
      </c>
      <c r="E3400" s="238" t="s">
        <v>920</v>
      </c>
      <c r="F3400" s="238"/>
      <c r="G3400" s="230" t="s">
        <v>11</v>
      </c>
      <c r="H3400" s="239">
        <v>1</v>
      </c>
      <c r="I3400" s="240">
        <v>25.27</v>
      </c>
      <c r="J3400" s="251">
        <v>25.27</v>
      </c>
    </row>
    <row r="3401" spans="1:10" ht="38.25" x14ac:dyDescent="0.2">
      <c r="A3401" s="250" t="s">
        <v>917</v>
      </c>
      <c r="B3401" s="230" t="s">
        <v>2688</v>
      </c>
      <c r="C3401" s="230" t="s">
        <v>21</v>
      </c>
      <c r="D3401" s="230" t="s">
        <v>2689</v>
      </c>
      <c r="E3401" s="238" t="s">
        <v>920</v>
      </c>
      <c r="F3401" s="238"/>
      <c r="G3401" s="230" t="s">
        <v>11</v>
      </c>
      <c r="H3401" s="239">
        <v>0.115</v>
      </c>
      <c r="I3401" s="240">
        <v>25.24</v>
      </c>
      <c r="J3401" s="251">
        <v>2.9</v>
      </c>
    </row>
    <row r="3402" spans="1:10" ht="25.5" x14ac:dyDescent="0.2">
      <c r="A3402" s="252"/>
      <c r="B3402" s="253"/>
      <c r="C3402" s="253"/>
      <c r="D3402" s="253"/>
      <c r="E3402" s="253" t="s">
        <v>926</v>
      </c>
      <c r="F3402" s="254">
        <v>2.9561624971310536</v>
      </c>
      <c r="G3402" s="253" t="s">
        <v>927</v>
      </c>
      <c r="H3402" s="254">
        <v>3.48</v>
      </c>
      <c r="I3402" s="253" t="s">
        <v>928</v>
      </c>
      <c r="J3402" s="255">
        <v>6.44</v>
      </c>
    </row>
    <row r="3403" spans="1:10" ht="26.25" thickBot="1" x14ac:dyDescent="0.25">
      <c r="A3403" s="252"/>
      <c r="B3403" s="253"/>
      <c r="C3403" s="253"/>
      <c r="D3403" s="253"/>
      <c r="E3403" s="253" t="s">
        <v>929</v>
      </c>
      <c r="F3403" s="254">
        <v>10.37</v>
      </c>
      <c r="G3403" s="253"/>
      <c r="H3403" s="256" t="s">
        <v>930</v>
      </c>
      <c r="I3403" s="256"/>
      <c r="J3403" s="255">
        <v>55.73</v>
      </c>
    </row>
    <row r="3404" spans="1:10" ht="15" thickTop="1" x14ac:dyDescent="0.2">
      <c r="A3404" s="257"/>
      <c r="B3404" s="241"/>
      <c r="C3404" s="241"/>
      <c r="D3404" s="241"/>
      <c r="E3404" s="241"/>
      <c r="F3404" s="241"/>
      <c r="G3404" s="241"/>
      <c r="H3404" s="241"/>
      <c r="I3404" s="241"/>
      <c r="J3404" s="258"/>
    </row>
    <row r="3405" spans="1:10" ht="30" x14ac:dyDescent="0.2">
      <c r="A3405" s="259"/>
      <c r="B3405" s="227" t="s">
        <v>786</v>
      </c>
      <c r="C3405" s="227" t="s">
        <v>787</v>
      </c>
      <c r="D3405" s="227" t="s">
        <v>788</v>
      </c>
      <c r="E3405" s="231" t="s">
        <v>789</v>
      </c>
      <c r="F3405" s="231"/>
      <c r="G3405" s="227" t="s">
        <v>790</v>
      </c>
      <c r="H3405" s="227" t="s">
        <v>791</v>
      </c>
      <c r="I3405" s="227" t="s">
        <v>792</v>
      </c>
      <c r="J3405" s="260" t="s">
        <v>793</v>
      </c>
    </row>
    <row r="3406" spans="1:10" ht="25.5" x14ac:dyDescent="0.2">
      <c r="A3406" s="261" t="s">
        <v>909</v>
      </c>
      <c r="B3406" s="228" t="s">
        <v>2000</v>
      </c>
      <c r="C3406" s="228" t="s">
        <v>79</v>
      </c>
      <c r="D3406" s="228" t="s">
        <v>2001</v>
      </c>
      <c r="E3406" s="232" t="s">
        <v>2002</v>
      </c>
      <c r="F3406" s="232"/>
      <c r="G3406" s="228" t="s">
        <v>377</v>
      </c>
      <c r="H3406" s="233">
        <v>1</v>
      </c>
      <c r="I3406" s="234">
        <v>48.3</v>
      </c>
      <c r="J3406" s="262">
        <v>48.3</v>
      </c>
    </row>
    <row r="3407" spans="1:10" ht="25.5" x14ac:dyDescent="0.2">
      <c r="A3407" s="248" t="s">
        <v>911</v>
      </c>
      <c r="B3407" s="229" t="s">
        <v>1262</v>
      </c>
      <c r="C3407" s="229" t="s">
        <v>79</v>
      </c>
      <c r="D3407" s="229" t="s">
        <v>1263</v>
      </c>
      <c r="E3407" s="235" t="s">
        <v>1264</v>
      </c>
      <c r="F3407" s="235"/>
      <c r="G3407" s="229" t="s">
        <v>1265</v>
      </c>
      <c r="H3407" s="236">
        <v>0.25</v>
      </c>
      <c r="I3407" s="237">
        <v>3.74</v>
      </c>
      <c r="J3407" s="249">
        <v>0.93</v>
      </c>
    </row>
    <row r="3408" spans="1:10" ht="25.5" x14ac:dyDescent="0.2">
      <c r="A3408" s="248" t="s">
        <v>911</v>
      </c>
      <c r="B3408" s="229" t="s">
        <v>2400</v>
      </c>
      <c r="C3408" s="229" t="s">
        <v>79</v>
      </c>
      <c r="D3408" s="229" t="s">
        <v>2401</v>
      </c>
      <c r="E3408" s="235" t="s">
        <v>1264</v>
      </c>
      <c r="F3408" s="235"/>
      <c r="G3408" s="229" t="s">
        <v>1265</v>
      </c>
      <c r="H3408" s="236">
        <v>0.25</v>
      </c>
      <c r="I3408" s="237">
        <v>3.55</v>
      </c>
      <c r="J3408" s="249">
        <v>0.88</v>
      </c>
    </row>
    <row r="3409" spans="1:10" ht="25.5" x14ac:dyDescent="0.2">
      <c r="A3409" s="250" t="s">
        <v>917</v>
      </c>
      <c r="B3409" s="230" t="s">
        <v>2690</v>
      </c>
      <c r="C3409" s="230" t="s">
        <v>79</v>
      </c>
      <c r="D3409" s="230" t="s">
        <v>2691</v>
      </c>
      <c r="E3409" s="238" t="s">
        <v>920</v>
      </c>
      <c r="F3409" s="238"/>
      <c r="G3409" s="230" t="s">
        <v>377</v>
      </c>
      <c r="H3409" s="239">
        <v>1.05</v>
      </c>
      <c r="I3409" s="240">
        <v>36.58</v>
      </c>
      <c r="J3409" s="251">
        <v>38.4</v>
      </c>
    </row>
    <row r="3410" spans="1:10" x14ac:dyDescent="0.2">
      <c r="A3410" s="250" t="s">
        <v>917</v>
      </c>
      <c r="B3410" s="230" t="s">
        <v>2345</v>
      </c>
      <c r="C3410" s="230" t="s">
        <v>21</v>
      </c>
      <c r="D3410" s="230" t="s">
        <v>2346</v>
      </c>
      <c r="E3410" s="238" t="s">
        <v>1186</v>
      </c>
      <c r="F3410" s="238"/>
      <c r="G3410" s="230" t="s">
        <v>914</v>
      </c>
      <c r="H3410" s="239">
        <v>0.25</v>
      </c>
      <c r="I3410" s="240">
        <v>18.78</v>
      </c>
      <c r="J3410" s="251">
        <v>4.6900000000000004</v>
      </c>
    </row>
    <row r="3411" spans="1:10" x14ac:dyDescent="0.2">
      <c r="A3411" s="250" t="s">
        <v>917</v>
      </c>
      <c r="B3411" s="230" t="s">
        <v>1277</v>
      </c>
      <c r="C3411" s="230" t="s">
        <v>21</v>
      </c>
      <c r="D3411" s="230" t="s">
        <v>1278</v>
      </c>
      <c r="E3411" s="238" t="s">
        <v>1186</v>
      </c>
      <c r="F3411" s="238"/>
      <c r="G3411" s="230" t="s">
        <v>914</v>
      </c>
      <c r="H3411" s="239">
        <v>0.25</v>
      </c>
      <c r="I3411" s="240">
        <v>13.6</v>
      </c>
      <c r="J3411" s="251">
        <v>3.4</v>
      </c>
    </row>
    <row r="3412" spans="1:10" ht="25.5" x14ac:dyDescent="0.2">
      <c r="A3412" s="252"/>
      <c r="B3412" s="253"/>
      <c r="C3412" s="253"/>
      <c r="D3412" s="253"/>
      <c r="E3412" s="253" t="s">
        <v>926</v>
      </c>
      <c r="F3412" s="254">
        <v>3.7135644000000001</v>
      </c>
      <c r="G3412" s="253" t="s">
        <v>927</v>
      </c>
      <c r="H3412" s="254">
        <v>4.38</v>
      </c>
      <c r="I3412" s="253" t="s">
        <v>928</v>
      </c>
      <c r="J3412" s="255">
        <v>8.09</v>
      </c>
    </row>
    <row r="3413" spans="1:10" ht="26.25" thickBot="1" x14ac:dyDescent="0.25">
      <c r="A3413" s="252"/>
      <c r="B3413" s="253"/>
      <c r="C3413" s="253"/>
      <c r="D3413" s="253"/>
      <c r="E3413" s="253" t="s">
        <v>929</v>
      </c>
      <c r="F3413" s="254">
        <v>11.05</v>
      </c>
      <c r="G3413" s="253"/>
      <c r="H3413" s="256" t="s">
        <v>930</v>
      </c>
      <c r="I3413" s="256"/>
      <c r="J3413" s="255">
        <v>59.35</v>
      </c>
    </row>
    <row r="3414" spans="1:10" ht="15" thickTop="1" x14ac:dyDescent="0.2">
      <c r="A3414" s="257"/>
      <c r="B3414" s="241"/>
      <c r="C3414" s="241"/>
      <c r="D3414" s="241"/>
      <c r="E3414" s="241"/>
      <c r="F3414" s="241"/>
      <c r="G3414" s="241"/>
      <c r="H3414" s="241"/>
      <c r="I3414" s="241"/>
      <c r="J3414" s="258"/>
    </row>
    <row r="3415" spans="1:10" ht="30" x14ac:dyDescent="0.2">
      <c r="A3415" s="259"/>
      <c r="B3415" s="227" t="s">
        <v>786</v>
      </c>
      <c r="C3415" s="227" t="s">
        <v>787</v>
      </c>
      <c r="D3415" s="227" t="s">
        <v>788</v>
      </c>
      <c r="E3415" s="231" t="s">
        <v>789</v>
      </c>
      <c r="F3415" s="231"/>
      <c r="G3415" s="227" t="s">
        <v>790</v>
      </c>
      <c r="H3415" s="227" t="s">
        <v>791</v>
      </c>
      <c r="I3415" s="227" t="s">
        <v>792</v>
      </c>
      <c r="J3415" s="260" t="s">
        <v>793</v>
      </c>
    </row>
    <row r="3416" spans="1:10" ht="25.5" x14ac:dyDescent="0.2">
      <c r="A3416" s="261" t="s">
        <v>909</v>
      </c>
      <c r="B3416" s="228" t="s">
        <v>2692</v>
      </c>
      <c r="C3416" s="228" t="s">
        <v>4</v>
      </c>
      <c r="D3416" s="228" t="s">
        <v>2693</v>
      </c>
      <c r="E3416" s="232" t="s">
        <v>910</v>
      </c>
      <c r="F3416" s="232"/>
      <c r="G3416" s="228" t="s">
        <v>6</v>
      </c>
      <c r="H3416" s="233">
        <v>1</v>
      </c>
      <c r="I3416" s="234">
        <v>75.7</v>
      </c>
      <c r="J3416" s="262">
        <v>75.7</v>
      </c>
    </row>
    <row r="3417" spans="1:10" ht="25.5" x14ac:dyDescent="0.2">
      <c r="A3417" s="248" t="s">
        <v>911</v>
      </c>
      <c r="B3417" s="229" t="s">
        <v>1230</v>
      </c>
      <c r="C3417" s="229" t="s">
        <v>4</v>
      </c>
      <c r="D3417" s="229" t="s">
        <v>938</v>
      </c>
      <c r="E3417" s="235" t="s">
        <v>910</v>
      </c>
      <c r="F3417" s="235"/>
      <c r="G3417" s="229" t="s">
        <v>914</v>
      </c>
      <c r="H3417" s="236">
        <v>0.4</v>
      </c>
      <c r="I3417" s="237">
        <v>22.81</v>
      </c>
      <c r="J3417" s="249">
        <v>9.1199999999999992</v>
      </c>
    </row>
    <row r="3418" spans="1:10" ht="25.5" x14ac:dyDescent="0.2">
      <c r="A3418" s="248" t="s">
        <v>911</v>
      </c>
      <c r="B3418" s="229" t="s">
        <v>915</v>
      </c>
      <c r="C3418" s="229" t="s">
        <v>4</v>
      </c>
      <c r="D3418" s="229" t="s">
        <v>916</v>
      </c>
      <c r="E3418" s="235" t="s">
        <v>910</v>
      </c>
      <c r="F3418" s="235"/>
      <c r="G3418" s="229" t="s">
        <v>914</v>
      </c>
      <c r="H3418" s="236">
        <v>0.8</v>
      </c>
      <c r="I3418" s="237">
        <v>18.16</v>
      </c>
      <c r="J3418" s="249">
        <v>14.52</v>
      </c>
    </row>
    <row r="3419" spans="1:10" x14ac:dyDescent="0.2">
      <c r="A3419" s="250" t="s">
        <v>917</v>
      </c>
      <c r="B3419" s="230" t="s">
        <v>1310</v>
      </c>
      <c r="C3419" s="230" t="s">
        <v>4</v>
      </c>
      <c r="D3419" s="230" t="s">
        <v>1311</v>
      </c>
      <c r="E3419" s="238" t="s">
        <v>920</v>
      </c>
      <c r="F3419" s="238"/>
      <c r="G3419" s="230" t="s">
        <v>102</v>
      </c>
      <c r="H3419" s="239">
        <v>0.11</v>
      </c>
      <c r="I3419" s="240">
        <v>235</v>
      </c>
      <c r="J3419" s="251">
        <v>25.85</v>
      </c>
    </row>
    <row r="3420" spans="1:10" x14ac:dyDescent="0.2">
      <c r="A3420" s="250" t="s">
        <v>917</v>
      </c>
      <c r="B3420" s="230" t="s">
        <v>1240</v>
      </c>
      <c r="C3420" s="230" t="s">
        <v>4</v>
      </c>
      <c r="D3420" s="230" t="s">
        <v>1241</v>
      </c>
      <c r="E3420" s="238" t="s">
        <v>920</v>
      </c>
      <c r="F3420" s="238"/>
      <c r="G3420" s="230" t="s">
        <v>102</v>
      </c>
      <c r="H3420" s="239">
        <v>7.0000000000000007E-2</v>
      </c>
      <c r="I3420" s="240">
        <v>88.82</v>
      </c>
      <c r="J3420" s="251">
        <v>6.21</v>
      </c>
    </row>
    <row r="3421" spans="1:10" x14ac:dyDescent="0.2">
      <c r="A3421" s="250" t="s">
        <v>917</v>
      </c>
      <c r="B3421" s="230" t="s">
        <v>1237</v>
      </c>
      <c r="C3421" s="230" t="s">
        <v>4</v>
      </c>
      <c r="D3421" s="230" t="s">
        <v>1238</v>
      </c>
      <c r="E3421" s="238" t="s">
        <v>920</v>
      </c>
      <c r="F3421" s="238"/>
      <c r="G3421" s="230" t="s">
        <v>1239</v>
      </c>
      <c r="H3421" s="239">
        <v>0.4</v>
      </c>
      <c r="I3421" s="240">
        <v>50</v>
      </c>
      <c r="J3421" s="251">
        <v>20</v>
      </c>
    </row>
    <row r="3422" spans="1:10" ht="25.5" x14ac:dyDescent="0.2">
      <c r="A3422" s="252"/>
      <c r="B3422" s="253"/>
      <c r="C3422" s="253"/>
      <c r="D3422" s="253"/>
      <c r="E3422" s="253" t="s">
        <v>926</v>
      </c>
      <c r="F3422" s="254">
        <v>7.3490934128987844</v>
      </c>
      <c r="G3422" s="253" t="s">
        <v>927</v>
      </c>
      <c r="H3422" s="254">
        <v>8.66</v>
      </c>
      <c r="I3422" s="253" t="s">
        <v>928</v>
      </c>
      <c r="J3422" s="255">
        <v>16.010000000000002</v>
      </c>
    </row>
    <row r="3423" spans="1:10" ht="26.25" thickBot="1" x14ac:dyDescent="0.25">
      <c r="A3423" s="252"/>
      <c r="B3423" s="253"/>
      <c r="C3423" s="253"/>
      <c r="D3423" s="253"/>
      <c r="E3423" s="253" t="s">
        <v>929</v>
      </c>
      <c r="F3423" s="254">
        <v>17.32</v>
      </c>
      <c r="G3423" s="253"/>
      <c r="H3423" s="256" t="s">
        <v>930</v>
      </c>
      <c r="I3423" s="256"/>
      <c r="J3423" s="255">
        <v>93.02</v>
      </c>
    </row>
    <row r="3424" spans="1:10" ht="15" thickTop="1" x14ac:dyDescent="0.2">
      <c r="A3424" s="257"/>
      <c r="B3424" s="241"/>
      <c r="C3424" s="241"/>
      <c r="D3424" s="241"/>
      <c r="E3424" s="241"/>
      <c r="F3424" s="241"/>
      <c r="G3424" s="241"/>
      <c r="H3424" s="241"/>
      <c r="I3424" s="241"/>
      <c r="J3424" s="258"/>
    </row>
    <row r="3425" spans="1:10" ht="30" x14ac:dyDescent="0.2">
      <c r="A3425" s="259"/>
      <c r="B3425" s="227" t="s">
        <v>786</v>
      </c>
      <c r="C3425" s="227" t="s">
        <v>787</v>
      </c>
      <c r="D3425" s="227" t="s">
        <v>788</v>
      </c>
      <c r="E3425" s="231" t="s">
        <v>789</v>
      </c>
      <c r="F3425" s="231"/>
      <c r="G3425" s="227" t="s">
        <v>790</v>
      </c>
      <c r="H3425" s="227" t="s">
        <v>791</v>
      </c>
      <c r="I3425" s="227" t="s">
        <v>792</v>
      </c>
      <c r="J3425" s="260" t="s">
        <v>793</v>
      </c>
    </row>
    <row r="3426" spans="1:10" ht="25.5" x14ac:dyDescent="0.2">
      <c r="A3426" s="261" t="s">
        <v>909</v>
      </c>
      <c r="B3426" s="228" t="s">
        <v>2694</v>
      </c>
      <c r="C3426" s="228" t="s">
        <v>4</v>
      </c>
      <c r="D3426" s="228" t="s">
        <v>2695</v>
      </c>
      <c r="E3426" s="232" t="s">
        <v>910</v>
      </c>
      <c r="F3426" s="232"/>
      <c r="G3426" s="228" t="s">
        <v>102</v>
      </c>
      <c r="H3426" s="233">
        <v>1</v>
      </c>
      <c r="I3426" s="234">
        <v>3407.87</v>
      </c>
      <c r="J3426" s="262">
        <v>3407.87</v>
      </c>
    </row>
    <row r="3427" spans="1:10" ht="25.5" x14ac:dyDescent="0.2">
      <c r="A3427" s="248" t="s">
        <v>911</v>
      </c>
      <c r="B3427" s="229" t="s">
        <v>1415</v>
      </c>
      <c r="C3427" s="229" t="s">
        <v>4</v>
      </c>
      <c r="D3427" s="229" t="s">
        <v>1416</v>
      </c>
      <c r="E3427" s="235" t="s">
        <v>910</v>
      </c>
      <c r="F3427" s="235"/>
      <c r="G3427" s="229" t="s">
        <v>6</v>
      </c>
      <c r="H3427" s="236">
        <v>12</v>
      </c>
      <c r="I3427" s="237">
        <v>104.36</v>
      </c>
      <c r="J3427" s="249">
        <v>1252.32</v>
      </c>
    </row>
    <row r="3428" spans="1:10" ht="25.5" x14ac:dyDescent="0.2">
      <c r="A3428" s="248" t="s">
        <v>911</v>
      </c>
      <c r="B3428" s="229" t="s">
        <v>1421</v>
      </c>
      <c r="C3428" s="229" t="s">
        <v>4</v>
      </c>
      <c r="D3428" s="229" t="s">
        <v>1422</v>
      </c>
      <c r="E3428" s="235" t="s">
        <v>910</v>
      </c>
      <c r="F3428" s="235"/>
      <c r="G3428" s="229" t="s">
        <v>121</v>
      </c>
      <c r="H3428" s="236">
        <v>80</v>
      </c>
      <c r="I3428" s="237">
        <v>15.55</v>
      </c>
      <c r="J3428" s="249">
        <v>1244</v>
      </c>
    </row>
    <row r="3429" spans="1:10" ht="25.5" x14ac:dyDescent="0.2">
      <c r="A3429" s="248" t="s">
        <v>911</v>
      </c>
      <c r="B3429" s="229" t="s">
        <v>1419</v>
      </c>
      <c r="C3429" s="229" t="s">
        <v>4</v>
      </c>
      <c r="D3429" s="229" t="s">
        <v>1420</v>
      </c>
      <c r="E3429" s="235" t="s">
        <v>910</v>
      </c>
      <c r="F3429" s="235"/>
      <c r="G3429" s="229" t="s">
        <v>102</v>
      </c>
      <c r="H3429" s="236">
        <v>1</v>
      </c>
      <c r="I3429" s="237">
        <v>846.27</v>
      </c>
      <c r="J3429" s="249">
        <v>846.27</v>
      </c>
    </row>
    <row r="3430" spans="1:10" ht="25.5" x14ac:dyDescent="0.2">
      <c r="A3430" s="248" t="s">
        <v>911</v>
      </c>
      <c r="B3430" s="229" t="s">
        <v>1417</v>
      </c>
      <c r="C3430" s="229" t="s">
        <v>4</v>
      </c>
      <c r="D3430" s="229" t="s">
        <v>1418</v>
      </c>
      <c r="E3430" s="235" t="s">
        <v>910</v>
      </c>
      <c r="F3430" s="235"/>
      <c r="G3430" s="229" t="s">
        <v>6</v>
      </c>
      <c r="H3430" s="236">
        <v>12</v>
      </c>
      <c r="I3430" s="237">
        <v>5.44</v>
      </c>
      <c r="J3430" s="249">
        <v>65.28</v>
      </c>
    </row>
    <row r="3431" spans="1:10" ht="25.5" x14ac:dyDescent="0.2">
      <c r="A3431" s="252"/>
      <c r="B3431" s="253"/>
      <c r="C3431" s="253"/>
      <c r="D3431" s="253"/>
      <c r="E3431" s="253" t="s">
        <v>926</v>
      </c>
      <c r="F3431" s="254">
        <v>340.72526970000001</v>
      </c>
      <c r="G3431" s="253" t="s">
        <v>927</v>
      </c>
      <c r="H3431" s="254">
        <v>401.54</v>
      </c>
      <c r="I3431" s="253" t="s">
        <v>928</v>
      </c>
      <c r="J3431" s="255">
        <v>742.27</v>
      </c>
    </row>
    <row r="3432" spans="1:10" ht="26.25" thickBot="1" x14ac:dyDescent="0.25">
      <c r="A3432" s="252"/>
      <c r="B3432" s="253"/>
      <c r="C3432" s="253"/>
      <c r="D3432" s="253"/>
      <c r="E3432" s="253" t="s">
        <v>929</v>
      </c>
      <c r="F3432" s="254">
        <v>779.72</v>
      </c>
      <c r="G3432" s="253"/>
      <c r="H3432" s="256" t="s">
        <v>930</v>
      </c>
      <c r="I3432" s="256"/>
      <c r="J3432" s="255">
        <v>4187.59</v>
      </c>
    </row>
    <row r="3433" spans="1:10" ht="15" thickTop="1" x14ac:dyDescent="0.2">
      <c r="A3433" s="257"/>
      <c r="B3433" s="241"/>
      <c r="C3433" s="241"/>
      <c r="D3433" s="241"/>
      <c r="E3433" s="241"/>
      <c r="F3433" s="241"/>
      <c r="G3433" s="241"/>
      <c r="H3433" s="241"/>
      <c r="I3433" s="241"/>
      <c r="J3433" s="258"/>
    </row>
    <row r="3434" spans="1:10" ht="30" x14ac:dyDescent="0.2">
      <c r="A3434" s="259"/>
      <c r="B3434" s="227" t="s">
        <v>786</v>
      </c>
      <c r="C3434" s="227" t="s">
        <v>787</v>
      </c>
      <c r="D3434" s="227" t="s">
        <v>788</v>
      </c>
      <c r="E3434" s="231" t="s">
        <v>789</v>
      </c>
      <c r="F3434" s="231"/>
      <c r="G3434" s="227" t="s">
        <v>790</v>
      </c>
      <c r="H3434" s="227" t="s">
        <v>791</v>
      </c>
      <c r="I3434" s="227" t="s">
        <v>792</v>
      </c>
      <c r="J3434" s="260" t="s">
        <v>793</v>
      </c>
    </row>
    <row r="3435" spans="1:10" ht="25.5" x14ac:dyDescent="0.2">
      <c r="A3435" s="261" t="s">
        <v>909</v>
      </c>
      <c r="B3435" s="228" t="s">
        <v>1419</v>
      </c>
      <c r="C3435" s="228" t="s">
        <v>4</v>
      </c>
      <c r="D3435" s="228" t="s">
        <v>1420</v>
      </c>
      <c r="E3435" s="232" t="s">
        <v>910</v>
      </c>
      <c r="F3435" s="232"/>
      <c r="G3435" s="228" t="s">
        <v>102</v>
      </c>
      <c r="H3435" s="233">
        <v>1</v>
      </c>
      <c r="I3435" s="234">
        <v>846.27</v>
      </c>
      <c r="J3435" s="262">
        <v>846.27</v>
      </c>
    </row>
    <row r="3436" spans="1:10" ht="25.5" x14ac:dyDescent="0.2">
      <c r="A3436" s="248" t="s">
        <v>911</v>
      </c>
      <c r="B3436" s="229" t="s">
        <v>2696</v>
      </c>
      <c r="C3436" s="229" t="s">
        <v>4</v>
      </c>
      <c r="D3436" s="229" t="s">
        <v>2697</v>
      </c>
      <c r="E3436" s="235" t="s">
        <v>910</v>
      </c>
      <c r="F3436" s="235"/>
      <c r="G3436" s="229" t="s">
        <v>914</v>
      </c>
      <c r="H3436" s="236">
        <v>0.31</v>
      </c>
      <c r="I3436" s="237">
        <v>21.58</v>
      </c>
      <c r="J3436" s="249">
        <v>6.68</v>
      </c>
    </row>
    <row r="3437" spans="1:10" ht="25.5" x14ac:dyDescent="0.2">
      <c r="A3437" s="248" t="s">
        <v>911</v>
      </c>
      <c r="B3437" s="229" t="s">
        <v>1230</v>
      </c>
      <c r="C3437" s="229" t="s">
        <v>4</v>
      </c>
      <c r="D3437" s="229" t="s">
        <v>938</v>
      </c>
      <c r="E3437" s="235" t="s">
        <v>910</v>
      </c>
      <c r="F3437" s="235"/>
      <c r="G3437" s="229" t="s">
        <v>914</v>
      </c>
      <c r="H3437" s="236">
        <v>1.65</v>
      </c>
      <c r="I3437" s="237">
        <v>22.81</v>
      </c>
      <c r="J3437" s="249">
        <v>37.630000000000003</v>
      </c>
    </row>
    <row r="3438" spans="1:10" ht="25.5" x14ac:dyDescent="0.2">
      <c r="A3438" s="248" t="s">
        <v>911</v>
      </c>
      <c r="B3438" s="229" t="s">
        <v>915</v>
      </c>
      <c r="C3438" s="229" t="s">
        <v>4</v>
      </c>
      <c r="D3438" s="229" t="s">
        <v>916</v>
      </c>
      <c r="E3438" s="235" t="s">
        <v>910</v>
      </c>
      <c r="F3438" s="235"/>
      <c r="G3438" s="229" t="s">
        <v>914</v>
      </c>
      <c r="H3438" s="236">
        <v>10.5</v>
      </c>
      <c r="I3438" s="237">
        <v>18.16</v>
      </c>
      <c r="J3438" s="249">
        <v>190.68</v>
      </c>
    </row>
    <row r="3439" spans="1:10" x14ac:dyDescent="0.2">
      <c r="A3439" s="250" t="s">
        <v>917</v>
      </c>
      <c r="B3439" s="230" t="s">
        <v>1237</v>
      </c>
      <c r="C3439" s="230" t="s">
        <v>4</v>
      </c>
      <c r="D3439" s="230" t="s">
        <v>1238</v>
      </c>
      <c r="E3439" s="238" t="s">
        <v>920</v>
      </c>
      <c r="F3439" s="238"/>
      <c r="G3439" s="230" t="s">
        <v>1239</v>
      </c>
      <c r="H3439" s="239">
        <v>6.72</v>
      </c>
      <c r="I3439" s="240">
        <v>50</v>
      </c>
      <c r="J3439" s="251">
        <v>336</v>
      </c>
    </row>
    <row r="3440" spans="1:10" ht="25.5" x14ac:dyDescent="0.2">
      <c r="A3440" s="250" t="s">
        <v>917</v>
      </c>
      <c r="B3440" s="230" t="s">
        <v>2698</v>
      </c>
      <c r="C3440" s="230" t="s">
        <v>4</v>
      </c>
      <c r="D3440" s="230" t="s">
        <v>2699</v>
      </c>
      <c r="E3440" s="238" t="s">
        <v>1193</v>
      </c>
      <c r="F3440" s="238"/>
      <c r="G3440" s="230" t="s">
        <v>914</v>
      </c>
      <c r="H3440" s="239">
        <v>0.65</v>
      </c>
      <c r="I3440" s="240">
        <v>2.16</v>
      </c>
      <c r="J3440" s="251">
        <v>1.4</v>
      </c>
    </row>
    <row r="3441" spans="1:10" x14ac:dyDescent="0.2">
      <c r="A3441" s="250" t="s">
        <v>917</v>
      </c>
      <c r="B3441" s="230" t="s">
        <v>1310</v>
      </c>
      <c r="C3441" s="230" t="s">
        <v>4</v>
      </c>
      <c r="D3441" s="230" t="s">
        <v>1311</v>
      </c>
      <c r="E3441" s="238" t="s">
        <v>920</v>
      </c>
      <c r="F3441" s="238"/>
      <c r="G3441" s="230" t="s">
        <v>102</v>
      </c>
      <c r="H3441" s="239">
        <v>0.84</v>
      </c>
      <c r="I3441" s="240">
        <v>235</v>
      </c>
      <c r="J3441" s="251">
        <v>197.4</v>
      </c>
    </row>
    <row r="3442" spans="1:10" x14ac:dyDescent="0.2">
      <c r="A3442" s="250" t="s">
        <v>917</v>
      </c>
      <c r="B3442" s="230" t="s">
        <v>2700</v>
      </c>
      <c r="C3442" s="230" t="s">
        <v>4</v>
      </c>
      <c r="D3442" s="230" t="s">
        <v>2701</v>
      </c>
      <c r="E3442" s="238" t="s">
        <v>1193</v>
      </c>
      <c r="F3442" s="238"/>
      <c r="G3442" s="230" t="s">
        <v>914</v>
      </c>
      <c r="H3442" s="239">
        <v>0.31</v>
      </c>
      <c r="I3442" s="240">
        <v>3.2</v>
      </c>
      <c r="J3442" s="251">
        <v>0.99</v>
      </c>
    </row>
    <row r="3443" spans="1:10" x14ac:dyDescent="0.2">
      <c r="A3443" s="250" t="s">
        <v>917</v>
      </c>
      <c r="B3443" s="230" t="s">
        <v>1240</v>
      </c>
      <c r="C3443" s="230" t="s">
        <v>4</v>
      </c>
      <c r="D3443" s="230" t="s">
        <v>1241</v>
      </c>
      <c r="E3443" s="238" t="s">
        <v>920</v>
      </c>
      <c r="F3443" s="238"/>
      <c r="G3443" s="230" t="s">
        <v>102</v>
      </c>
      <c r="H3443" s="239">
        <v>0.85</v>
      </c>
      <c r="I3443" s="240">
        <v>88.82</v>
      </c>
      <c r="J3443" s="251">
        <v>75.489999999999995</v>
      </c>
    </row>
    <row r="3444" spans="1:10" ht="25.5" x14ac:dyDescent="0.2">
      <c r="A3444" s="252"/>
      <c r="B3444" s="253"/>
      <c r="C3444" s="253"/>
      <c r="D3444" s="253"/>
      <c r="E3444" s="253" t="s">
        <v>926</v>
      </c>
      <c r="F3444" s="254">
        <v>71.769566215285749</v>
      </c>
      <c r="G3444" s="253" t="s">
        <v>927</v>
      </c>
      <c r="H3444" s="254">
        <v>84.58</v>
      </c>
      <c r="I3444" s="253" t="s">
        <v>928</v>
      </c>
      <c r="J3444" s="255">
        <v>156.35</v>
      </c>
    </row>
    <row r="3445" spans="1:10" ht="26.25" thickBot="1" x14ac:dyDescent="0.25">
      <c r="A3445" s="252"/>
      <c r="B3445" s="253"/>
      <c r="C3445" s="253"/>
      <c r="D3445" s="253"/>
      <c r="E3445" s="253" t="s">
        <v>929</v>
      </c>
      <c r="F3445" s="254">
        <v>193.62</v>
      </c>
      <c r="G3445" s="253"/>
      <c r="H3445" s="256" t="s">
        <v>930</v>
      </c>
      <c r="I3445" s="256"/>
      <c r="J3445" s="255">
        <v>1039.8900000000001</v>
      </c>
    </row>
    <row r="3446" spans="1:10" ht="15" thickTop="1" x14ac:dyDescent="0.2">
      <c r="A3446" s="257"/>
      <c r="B3446" s="241"/>
      <c r="C3446" s="241"/>
      <c r="D3446" s="241"/>
      <c r="E3446" s="241"/>
      <c r="F3446" s="241"/>
      <c r="G3446" s="241"/>
      <c r="H3446" s="241"/>
      <c r="I3446" s="241"/>
      <c r="J3446" s="258"/>
    </row>
    <row r="3447" spans="1:10" ht="30" x14ac:dyDescent="0.2">
      <c r="A3447" s="259"/>
      <c r="B3447" s="227" t="s">
        <v>786</v>
      </c>
      <c r="C3447" s="227" t="s">
        <v>787</v>
      </c>
      <c r="D3447" s="227" t="s">
        <v>788</v>
      </c>
      <c r="E3447" s="231" t="s">
        <v>789</v>
      </c>
      <c r="F3447" s="231"/>
      <c r="G3447" s="227" t="s">
        <v>790</v>
      </c>
      <c r="H3447" s="227" t="s">
        <v>791</v>
      </c>
      <c r="I3447" s="227" t="s">
        <v>792</v>
      </c>
      <c r="J3447" s="260" t="s">
        <v>793</v>
      </c>
    </row>
    <row r="3448" spans="1:10" ht="25.5" x14ac:dyDescent="0.2">
      <c r="A3448" s="261" t="s">
        <v>909</v>
      </c>
      <c r="B3448" s="228" t="s">
        <v>1788</v>
      </c>
      <c r="C3448" s="228" t="s">
        <v>4</v>
      </c>
      <c r="D3448" s="228" t="s">
        <v>1789</v>
      </c>
      <c r="E3448" s="232" t="s">
        <v>910</v>
      </c>
      <c r="F3448" s="232"/>
      <c r="G3448" s="228" t="s">
        <v>102</v>
      </c>
      <c r="H3448" s="233">
        <v>1</v>
      </c>
      <c r="I3448" s="234">
        <v>883.12</v>
      </c>
      <c r="J3448" s="262">
        <v>883.12</v>
      </c>
    </row>
    <row r="3449" spans="1:10" ht="25.5" x14ac:dyDescent="0.2">
      <c r="A3449" s="248" t="s">
        <v>911</v>
      </c>
      <c r="B3449" s="229" t="s">
        <v>1235</v>
      </c>
      <c r="C3449" s="229" t="s">
        <v>4</v>
      </c>
      <c r="D3449" s="229" t="s">
        <v>1236</v>
      </c>
      <c r="E3449" s="235" t="s">
        <v>910</v>
      </c>
      <c r="F3449" s="235"/>
      <c r="G3449" s="229" t="s">
        <v>914</v>
      </c>
      <c r="H3449" s="236">
        <v>10.5</v>
      </c>
      <c r="I3449" s="237">
        <v>18.21</v>
      </c>
      <c r="J3449" s="249">
        <v>191.2</v>
      </c>
    </row>
    <row r="3450" spans="1:10" ht="25.5" x14ac:dyDescent="0.2">
      <c r="A3450" s="248" t="s">
        <v>911</v>
      </c>
      <c r="B3450" s="229" t="s">
        <v>2696</v>
      </c>
      <c r="C3450" s="229" t="s">
        <v>4</v>
      </c>
      <c r="D3450" s="229" t="s">
        <v>2697</v>
      </c>
      <c r="E3450" s="235" t="s">
        <v>910</v>
      </c>
      <c r="F3450" s="235"/>
      <c r="G3450" s="229" t="s">
        <v>914</v>
      </c>
      <c r="H3450" s="236">
        <v>0.31</v>
      </c>
      <c r="I3450" s="237">
        <v>21.58</v>
      </c>
      <c r="J3450" s="249">
        <v>6.68</v>
      </c>
    </row>
    <row r="3451" spans="1:10" ht="25.5" x14ac:dyDescent="0.2">
      <c r="A3451" s="248" t="s">
        <v>911</v>
      </c>
      <c r="B3451" s="229" t="s">
        <v>1230</v>
      </c>
      <c r="C3451" s="229" t="s">
        <v>4</v>
      </c>
      <c r="D3451" s="229" t="s">
        <v>938</v>
      </c>
      <c r="E3451" s="235" t="s">
        <v>910</v>
      </c>
      <c r="F3451" s="235"/>
      <c r="G3451" s="229" t="s">
        <v>914</v>
      </c>
      <c r="H3451" s="236">
        <v>1.65</v>
      </c>
      <c r="I3451" s="237">
        <v>22.81</v>
      </c>
      <c r="J3451" s="249">
        <v>37.630000000000003</v>
      </c>
    </row>
    <row r="3452" spans="1:10" x14ac:dyDescent="0.2">
      <c r="A3452" s="250" t="s">
        <v>917</v>
      </c>
      <c r="B3452" s="230" t="s">
        <v>1310</v>
      </c>
      <c r="C3452" s="230" t="s">
        <v>4</v>
      </c>
      <c r="D3452" s="230" t="s">
        <v>1311</v>
      </c>
      <c r="E3452" s="238" t="s">
        <v>920</v>
      </c>
      <c r="F3452" s="238"/>
      <c r="G3452" s="230" t="s">
        <v>102</v>
      </c>
      <c r="H3452" s="239">
        <v>0.84</v>
      </c>
      <c r="I3452" s="240">
        <v>235</v>
      </c>
      <c r="J3452" s="251">
        <v>197.4</v>
      </c>
    </row>
    <row r="3453" spans="1:10" x14ac:dyDescent="0.2">
      <c r="A3453" s="250" t="s">
        <v>917</v>
      </c>
      <c r="B3453" s="230" t="s">
        <v>2700</v>
      </c>
      <c r="C3453" s="230" t="s">
        <v>4</v>
      </c>
      <c r="D3453" s="230" t="s">
        <v>2701</v>
      </c>
      <c r="E3453" s="238" t="s">
        <v>1193</v>
      </c>
      <c r="F3453" s="238"/>
      <c r="G3453" s="230" t="s">
        <v>914</v>
      </c>
      <c r="H3453" s="239">
        <v>0.31</v>
      </c>
      <c r="I3453" s="240">
        <v>3.2</v>
      </c>
      <c r="J3453" s="251">
        <v>0.99</v>
      </c>
    </row>
    <row r="3454" spans="1:10" x14ac:dyDescent="0.2">
      <c r="A3454" s="250" t="s">
        <v>917</v>
      </c>
      <c r="B3454" s="230" t="s">
        <v>1240</v>
      </c>
      <c r="C3454" s="230" t="s">
        <v>4</v>
      </c>
      <c r="D3454" s="230" t="s">
        <v>1241</v>
      </c>
      <c r="E3454" s="238" t="s">
        <v>920</v>
      </c>
      <c r="F3454" s="238"/>
      <c r="G3454" s="230" t="s">
        <v>102</v>
      </c>
      <c r="H3454" s="239">
        <v>0.91</v>
      </c>
      <c r="I3454" s="240">
        <v>88.82</v>
      </c>
      <c r="J3454" s="251">
        <v>80.819999999999993</v>
      </c>
    </row>
    <row r="3455" spans="1:10" x14ac:dyDescent="0.2">
      <c r="A3455" s="250" t="s">
        <v>917</v>
      </c>
      <c r="B3455" s="230" t="s">
        <v>1237</v>
      </c>
      <c r="C3455" s="230" t="s">
        <v>4</v>
      </c>
      <c r="D3455" s="230" t="s">
        <v>1238</v>
      </c>
      <c r="E3455" s="238" t="s">
        <v>920</v>
      </c>
      <c r="F3455" s="238"/>
      <c r="G3455" s="230" t="s">
        <v>1239</v>
      </c>
      <c r="H3455" s="239">
        <v>7.34</v>
      </c>
      <c r="I3455" s="240">
        <v>50</v>
      </c>
      <c r="J3455" s="251">
        <v>367</v>
      </c>
    </row>
    <row r="3456" spans="1:10" ht="25.5" x14ac:dyDescent="0.2">
      <c r="A3456" s="250" t="s">
        <v>917</v>
      </c>
      <c r="B3456" s="230" t="s">
        <v>2698</v>
      </c>
      <c r="C3456" s="230" t="s">
        <v>4</v>
      </c>
      <c r="D3456" s="230" t="s">
        <v>2699</v>
      </c>
      <c r="E3456" s="238" t="s">
        <v>1193</v>
      </c>
      <c r="F3456" s="238"/>
      <c r="G3456" s="230" t="s">
        <v>914</v>
      </c>
      <c r="H3456" s="239">
        <v>0.65</v>
      </c>
      <c r="I3456" s="240">
        <v>2.16</v>
      </c>
      <c r="J3456" s="251">
        <v>1.4</v>
      </c>
    </row>
    <row r="3457" spans="1:10" ht="25.5" x14ac:dyDescent="0.2">
      <c r="A3457" s="252"/>
      <c r="B3457" s="253"/>
      <c r="C3457" s="253"/>
      <c r="D3457" s="253"/>
      <c r="E3457" s="253" t="s">
        <v>926</v>
      </c>
      <c r="F3457" s="254">
        <v>71.429882946981863</v>
      </c>
      <c r="G3457" s="253" t="s">
        <v>927</v>
      </c>
      <c r="H3457" s="254">
        <v>84.18</v>
      </c>
      <c r="I3457" s="253" t="s">
        <v>928</v>
      </c>
      <c r="J3457" s="255">
        <v>155.61000000000001</v>
      </c>
    </row>
    <row r="3458" spans="1:10" ht="26.25" thickBot="1" x14ac:dyDescent="0.25">
      <c r="A3458" s="252"/>
      <c r="B3458" s="253"/>
      <c r="C3458" s="253"/>
      <c r="D3458" s="253"/>
      <c r="E3458" s="253" t="s">
        <v>929</v>
      </c>
      <c r="F3458" s="254">
        <v>202.05</v>
      </c>
      <c r="G3458" s="253"/>
      <c r="H3458" s="256" t="s">
        <v>930</v>
      </c>
      <c r="I3458" s="256"/>
      <c r="J3458" s="255">
        <v>1085.17</v>
      </c>
    </row>
    <row r="3459" spans="1:10" ht="15" thickTop="1" x14ac:dyDescent="0.2">
      <c r="A3459" s="257"/>
      <c r="B3459" s="241"/>
      <c r="C3459" s="241"/>
      <c r="D3459" s="241"/>
      <c r="E3459" s="241"/>
      <c r="F3459" s="241"/>
      <c r="G3459" s="241"/>
      <c r="H3459" s="241"/>
      <c r="I3459" s="241"/>
      <c r="J3459" s="258"/>
    </row>
    <row r="3460" spans="1:10" ht="30" x14ac:dyDescent="0.2">
      <c r="A3460" s="259"/>
      <c r="B3460" s="227" t="s">
        <v>786</v>
      </c>
      <c r="C3460" s="227" t="s">
        <v>787</v>
      </c>
      <c r="D3460" s="227" t="s">
        <v>788</v>
      </c>
      <c r="E3460" s="231" t="s">
        <v>789</v>
      </c>
      <c r="F3460" s="231"/>
      <c r="G3460" s="227" t="s">
        <v>790</v>
      </c>
      <c r="H3460" s="227" t="s">
        <v>791</v>
      </c>
      <c r="I3460" s="227" t="s">
        <v>792</v>
      </c>
      <c r="J3460" s="260" t="s">
        <v>793</v>
      </c>
    </row>
    <row r="3461" spans="1:10" ht="25.5" x14ac:dyDescent="0.2">
      <c r="A3461" s="261" t="s">
        <v>909</v>
      </c>
      <c r="B3461" s="228" t="s">
        <v>2702</v>
      </c>
      <c r="C3461" s="228" t="s">
        <v>79</v>
      </c>
      <c r="D3461" s="228" t="s">
        <v>2703</v>
      </c>
      <c r="E3461" s="232" t="s">
        <v>1342</v>
      </c>
      <c r="F3461" s="232"/>
      <c r="G3461" s="228" t="s">
        <v>102</v>
      </c>
      <c r="H3461" s="233">
        <v>1</v>
      </c>
      <c r="I3461" s="234">
        <v>629.14</v>
      </c>
      <c r="J3461" s="262">
        <v>629.14</v>
      </c>
    </row>
    <row r="3462" spans="1:10" ht="25.5" x14ac:dyDescent="0.2">
      <c r="A3462" s="248" t="s">
        <v>911</v>
      </c>
      <c r="B3462" s="229" t="s">
        <v>1262</v>
      </c>
      <c r="C3462" s="229" t="s">
        <v>79</v>
      </c>
      <c r="D3462" s="229" t="s">
        <v>1263</v>
      </c>
      <c r="E3462" s="235" t="s">
        <v>1264</v>
      </c>
      <c r="F3462" s="235"/>
      <c r="G3462" s="229" t="s">
        <v>1265</v>
      </c>
      <c r="H3462" s="236">
        <v>6</v>
      </c>
      <c r="I3462" s="237">
        <v>3.74</v>
      </c>
      <c r="J3462" s="249">
        <v>22.44</v>
      </c>
    </row>
    <row r="3463" spans="1:10" ht="25.5" x14ac:dyDescent="0.2">
      <c r="A3463" s="250" t="s">
        <v>917</v>
      </c>
      <c r="B3463" s="230" t="s">
        <v>2341</v>
      </c>
      <c r="C3463" s="230" t="s">
        <v>21</v>
      </c>
      <c r="D3463" s="230" t="s">
        <v>2342</v>
      </c>
      <c r="E3463" s="238" t="s">
        <v>920</v>
      </c>
      <c r="F3463" s="238"/>
      <c r="G3463" s="230" t="s">
        <v>102</v>
      </c>
      <c r="H3463" s="239">
        <v>0.94299999999999995</v>
      </c>
      <c r="I3463" s="240">
        <v>91.17</v>
      </c>
      <c r="J3463" s="251">
        <v>85.97</v>
      </c>
    </row>
    <row r="3464" spans="1:10" x14ac:dyDescent="0.2">
      <c r="A3464" s="250" t="s">
        <v>917</v>
      </c>
      <c r="B3464" s="230" t="s">
        <v>2321</v>
      </c>
      <c r="C3464" s="230" t="s">
        <v>21</v>
      </c>
      <c r="D3464" s="230" t="s">
        <v>2322</v>
      </c>
      <c r="E3464" s="238" t="s">
        <v>920</v>
      </c>
      <c r="F3464" s="238"/>
      <c r="G3464" s="230" t="s">
        <v>121</v>
      </c>
      <c r="H3464" s="239">
        <v>255</v>
      </c>
      <c r="I3464" s="240">
        <v>1.1000000000000001</v>
      </c>
      <c r="J3464" s="251">
        <v>280.5</v>
      </c>
    </row>
    <row r="3465" spans="1:10" ht="25.5" x14ac:dyDescent="0.2">
      <c r="A3465" s="250" t="s">
        <v>917</v>
      </c>
      <c r="B3465" s="230" t="s">
        <v>2704</v>
      </c>
      <c r="C3465" s="230" t="s">
        <v>21</v>
      </c>
      <c r="D3465" s="230" t="s">
        <v>2705</v>
      </c>
      <c r="E3465" s="238" t="s">
        <v>920</v>
      </c>
      <c r="F3465" s="238"/>
      <c r="G3465" s="230" t="s">
        <v>102</v>
      </c>
      <c r="H3465" s="239">
        <v>0.627</v>
      </c>
      <c r="I3465" s="240">
        <v>190</v>
      </c>
      <c r="J3465" s="251">
        <v>119.13</v>
      </c>
    </row>
    <row r="3466" spans="1:10" ht="25.5" x14ac:dyDescent="0.2">
      <c r="A3466" s="250" t="s">
        <v>917</v>
      </c>
      <c r="B3466" s="230" t="s">
        <v>2534</v>
      </c>
      <c r="C3466" s="230" t="s">
        <v>21</v>
      </c>
      <c r="D3466" s="230" t="s">
        <v>2535</v>
      </c>
      <c r="E3466" s="238" t="s">
        <v>920</v>
      </c>
      <c r="F3466" s="238"/>
      <c r="G3466" s="230" t="s">
        <v>102</v>
      </c>
      <c r="H3466" s="239">
        <v>0.20899999999999999</v>
      </c>
      <c r="I3466" s="240">
        <v>189</v>
      </c>
      <c r="J3466" s="251">
        <v>39.5</v>
      </c>
    </row>
    <row r="3467" spans="1:10" x14ac:dyDescent="0.2">
      <c r="A3467" s="250" t="s">
        <v>917</v>
      </c>
      <c r="B3467" s="230" t="s">
        <v>1277</v>
      </c>
      <c r="C3467" s="230" t="s">
        <v>21</v>
      </c>
      <c r="D3467" s="230" t="s">
        <v>1278</v>
      </c>
      <c r="E3467" s="238" t="s">
        <v>1186</v>
      </c>
      <c r="F3467" s="238"/>
      <c r="G3467" s="230" t="s">
        <v>914</v>
      </c>
      <c r="H3467" s="239">
        <v>6</v>
      </c>
      <c r="I3467" s="240">
        <v>13.6</v>
      </c>
      <c r="J3467" s="251">
        <v>81.599999999999994</v>
      </c>
    </row>
    <row r="3468" spans="1:10" ht="25.5" x14ac:dyDescent="0.2">
      <c r="A3468" s="252"/>
      <c r="B3468" s="253"/>
      <c r="C3468" s="253"/>
      <c r="D3468" s="253"/>
      <c r="E3468" s="253" t="s">
        <v>926</v>
      </c>
      <c r="F3468" s="254">
        <v>37.456965799999999</v>
      </c>
      <c r="G3468" s="253" t="s">
        <v>927</v>
      </c>
      <c r="H3468" s="254">
        <v>44.14</v>
      </c>
      <c r="I3468" s="253" t="s">
        <v>928</v>
      </c>
      <c r="J3468" s="255">
        <v>81.599999999999994</v>
      </c>
    </row>
    <row r="3469" spans="1:10" ht="26.25" thickBot="1" x14ac:dyDescent="0.25">
      <c r="A3469" s="252"/>
      <c r="B3469" s="253"/>
      <c r="C3469" s="253"/>
      <c r="D3469" s="253"/>
      <c r="E3469" s="253" t="s">
        <v>929</v>
      </c>
      <c r="F3469" s="254">
        <v>143.94</v>
      </c>
      <c r="G3469" s="253"/>
      <c r="H3469" s="256" t="s">
        <v>930</v>
      </c>
      <c r="I3469" s="256"/>
      <c r="J3469" s="255">
        <v>773.08</v>
      </c>
    </row>
    <row r="3470" spans="1:10" ht="15" thickTop="1" x14ac:dyDescent="0.2">
      <c r="A3470" s="257"/>
      <c r="B3470" s="241"/>
      <c r="C3470" s="241"/>
      <c r="D3470" s="241"/>
      <c r="E3470" s="241"/>
      <c r="F3470" s="241"/>
      <c r="G3470" s="241"/>
      <c r="H3470" s="241"/>
      <c r="I3470" s="241"/>
      <c r="J3470" s="258"/>
    </row>
    <row r="3471" spans="1:10" ht="30" x14ac:dyDescent="0.2">
      <c r="A3471" s="259"/>
      <c r="B3471" s="227" t="s">
        <v>786</v>
      </c>
      <c r="C3471" s="227" t="s">
        <v>787</v>
      </c>
      <c r="D3471" s="227" t="s">
        <v>788</v>
      </c>
      <c r="E3471" s="231" t="s">
        <v>789</v>
      </c>
      <c r="F3471" s="231"/>
      <c r="G3471" s="227" t="s">
        <v>790</v>
      </c>
      <c r="H3471" s="227" t="s">
        <v>791</v>
      </c>
      <c r="I3471" s="227" t="s">
        <v>792</v>
      </c>
      <c r="J3471" s="260" t="s">
        <v>793</v>
      </c>
    </row>
    <row r="3472" spans="1:10" ht="25.5" x14ac:dyDescent="0.2">
      <c r="A3472" s="261" t="s">
        <v>909</v>
      </c>
      <c r="B3472" s="228" t="s">
        <v>1305</v>
      </c>
      <c r="C3472" s="228" t="s">
        <v>79</v>
      </c>
      <c r="D3472" s="228" t="s">
        <v>1306</v>
      </c>
      <c r="E3472" s="232" t="s">
        <v>1307</v>
      </c>
      <c r="F3472" s="232"/>
      <c r="G3472" s="228" t="s">
        <v>102</v>
      </c>
      <c r="H3472" s="233">
        <v>1</v>
      </c>
      <c r="I3472" s="234">
        <v>677.32</v>
      </c>
      <c r="J3472" s="262">
        <v>677.32</v>
      </c>
    </row>
    <row r="3473" spans="1:10" ht="25.5" x14ac:dyDescent="0.2">
      <c r="A3473" s="248" t="s">
        <v>911</v>
      </c>
      <c r="B3473" s="229" t="s">
        <v>2702</v>
      </c>
      <c r="C3473" s="229" t="s">
        <v>79</v>
      </c>
      <c r="D3473" s="229" t="s">
        <v>2703</v>
      </c>
      <c r="E3473" s="235" t="s">
        <v>1342</v>
      </c>
      <c r="F3473" s="235"/>
      <c r="G3473" s="229" t="s">
        <v>102</v>
      </c>
      <c r="H3473" s="236">
        <v>1</v>
      </c>
      <c r="I3473" s="237">
        <v>629.14</v>
      </c>
      <c r="J3473" s="249">
        <v>629.14</v>
      </c>
    </row>
    <row r="3474" spans="1:10" ht="25.5" x14ac:dyDescent="0.2">
      <c r="A3474" s="248" t="s">
        <v>911</v>
      </c>
      <c r="B3474" s="229" t="s">
        <v>2706</v>
      </c>
      <c r="C3474" s="229" t="s">
        <v>79</v>
      </c>
      <c r="D3474" s="229" t="s">
        <v>2707</v>
      </c>
      <c r="E3474" s="235" t="s">
        <v>1342</v>
      </c>
      <c r="F3474" s="235"/>
      <c r="G3474" s="229" t="s">
        <v>102</v>
      </c>
      <c r="H3474" s="236">
        <v>1</v>
      </c>
      <c r="I3474" s="237">
        <v>48.18</v>
      </c>
      <c r="J3474" s="249">
        <v>48.18</v>
      </c>
    </row>
    <row r="3475" spans="1:10" ht="25.5" x14ac:dyDescent="0.2">
      <c r="A3475" s="252"/>
      <c r="B3475" s="253"/>
      <c r="C3475" s="253"/>
      <c r="D3475" s="253"/>
      <c r="E3475" s="253" t="s">
        <v>926</v>
      </c>
      <c r="F3475" s="254">
        <v>55.327059903603391</v>
      </c>
      <c r="G3475" s="253" t="s">
        <v>927</v>
      </c>
      <c r="H3475" s="254">
        <v>65.2</v>
      </c>
      <c r="I3475" s="253" t="s">
        <v>928</v>
      </c>
      <c r="J3475" s="255">
        <v>120.52999999999999</v>
      </c>
    </row>
    <row r="3476" spans="1:10" ht="26.25" thickBot="1" x14ac:dyDescent="0.25">
      <c r="A3476" s="252"/>
      <c r="B3476" s="253"/>
      <c r="C3476" s="253"/>
      <c r="D3476" s="253"/>
      <c r="E3476" s="253" t="s">
        <v>929</v>
      </c>
      <c r="F3476" s="254">
        <v>154.97</v>
      </c>
      <c r="G3476" s="253"/>
      <c r="H3476" s="256" t="s">
        <v>930</v>
      </c>
      <c r="I3476" s="256"/>
      <c r="J3476" s="255">
        <v>832.29</v>
      </c>
    </row>
    <row r="3477" spans="1:10" ht="15" thickTop="1" x14ac:dyDescent="0.2">
      <c r="A3477" s="257"/>
      <c r="B3477" s="241"/>
      <c r="C3477" s="241"/>
      <c r="D3477" s="241"/>
      <c r="E3477" s="241"/>
      <c r="F3477" s="241"/>
      <c r="G3477" s="241"/>
      <c r="H3477" s="241"/>
      <c r="I3477" s="241"/>
      <c r="J3477" s="258"/>
    </row>
    <row r="3478" spans="1:10" ht="30" x14ac:dyDescent="0.2">
      <c r="A3478" s="259"/>
      <c r="B3478" s="227" t="s">
        <v>786</v>
      </c>
      <c r="C3478" s="227" t="s">
        <v>787</v>
      </c>
      <c r="D3478" s="227" t="s">
        <v>788</v>
      </c>
      <c r="E3478" s="231" t="s">
        <v>789</v>
      </c>
      <c r="F3478" s="231"/>
      <c r="G3478" s="227" t="s">
        <v>790</v>
      </c>
      <c r="H3478" s="227" t="s">
        <v>791</v>
      </c>
      <c r="I3478" s="227" t="s">
        <v>792</v>
      </c>
      <c r="J3478" s="260" t="s">
        <v>793</v>
      </c>
    </row>
    <row r="3479" spans="1:10" ht="25.5" x14ac:dyDescent="0.2">
      <c r="A3479" s="261" t="s">
        <v>909</v>
      </c>
      <c r="B3479" s="228" t="s">
        <v>1340</v>
      </c>
      <c r="C3479" s="228" t="s">
        <v>79</v>
      </c>
      <c r="D3479" s="228" t="s">
        <v>1341</v>
      </c>
      <c r="E3479" s="232" t="s">
        <v>1342</v>
      </c>
      <c r="F3479" s="232"/>
      <c r="G3479" s="228" t="s">
        <v>102</v>
      </c>
      <c r="H3479" s="233">
        <v>1</v>
      </c>
      <c r="I3479" s="234">
        <v>716.38</v>
      </c>
      <c r="J3479" s="262">
        <v>716.38</v>
      </c>
    </row>
    <row r="3480" spans="1:10" ht="25.5" x14ac:dyDescent="0.2">
      <c r="A3480" s="248" t="s">
        <v>911</v>
      </c>
      <c r="B3480" s="229" t="s">
        <v>2708</v>
      </c>
      <c r="C3480" s="229" t="s">
        <v>79</v>
      </c>
      <c r="D3480" s="229" t="s">
        <v>2709</v>
      </c>
      <c r="E3480" s="235" t="s">
        <v>1342</v>
      </c>
      <c r="F3480" s="235"/>
      <c r="G3480" s="229" t="s">
        <v>102</v>
      </c>
      <c r="H3480" s="236">
        <v>1</v>
      </c>
      <c r="I3480" s="237">
        <v>668.2</v>
      </c>
      <c r="J3480" s="249">
        <v>668.2</v>
      </c>
    </row>
    <row r="3481" spans="1:10" ht="25.5" x14ac:dyDescent="0.2">
      <c r="A3481" s="248" t="s">
        <v>911</v>
      </c>
      <c r="B3481" s="229" t="s">
        <v>2706</v>
      </c>
      <c r="C3481" s="229" t="s">
        <v>79</v>
      </c>
      <c r="D3481" s="229" t="s">
        <v>2707</v>
      </c>
      <c r="E3481" s="235" t="s">
        <v>1342</v>
      </c>
      <c r="F3481" s="235"/>
      <c r="G3481" s="229" t="s">
        <v>102</v>
      </c>
      <c r="H3481" s="236">
        <v>1</v>
      </c>
      <c r="I3481" s="237">
        <v>48.18</v>
      </c>
      <c r="J3481" s="249">
        <v>48.18</v>
      </c>
    </row>
    <row r="3482" spans="1:10" ht="25.5" x14ac:dyDescent="0.2">
      <c r="A3482" s="252"/>
      <c r="B3482" s="253"/>
      <c r="C3482" s="253"/>
      <c r="D3482" s="253"/>
      <c r="E3482" s="253" t="s">
        <v>926</v>
      </c>
      <c r="F3482" s="254">
        <v>55.327059903603391</v>
      </c>
      <c r="G3482" s="253" t="s">
        <v>927</v>
      </c>
      <c r="H3482" s="254">
        <v>65.2</v>
      </c>
      <c r="I3482" s="253" t="s">
        <v>928</v>
      </c>
      <c r="J3482" s="255">
        <v>120.52999999999999</v>
      </c>
    </row>
    <row r="3483" spans="1:10" ht="26.25" thickBot="1" x14ac:dyDescent="0.25">
      <c r="A3483" s="252"/>
      <c r="B3483" s="253"/>
      <c r="C3483" s="253"/>
      <c r="D3483" s="253"/>
      <c r="E3483" s="253" t="s">
        <v>929</v>
      </c>
      <c r="F3483" s="254">
        <v>163.9</v>
      </c>
      <c r="G3483" s="253"/>
      <c r="H3483" s="256" t="s">
        <v>930</v>
      </c>
      <c r="I3483" s="256"/>
      <c r="J3483" s="255">
        <v>880.28</v>
      </c>
    </row>
    <row r="3484" spans="1:10" ht="15" thickTop="1" x14ac:dyDescent="0.2">
      <c r="A3484" s="257"/>
      <c r="B3484" s="241"/>
      <c r="C3484" s="241"/>
      <c r="D3484" s="241"/>
      <c r="E3484" s="241"/>
      <c r="F3484" s="241"/>
      <c r="G3484" s="241"/>
      <c r="H3484" s="241"/>
      <c r="I3484" s="241"/>
      <c r="J3484" s="258"/>
    </row>
    <row r="3485" spans="1:10" ht="30" x14ac:dyDescent="0.2">
      <c r="A3485" s="259"/>
      <c r="B3485" s="227" t="s">
        <v>786</v>
      </c>
      <c r="C3485" s="227" t="s">
        <v>787</v>
      </c>
      <c r="D3485" s="227" t="s">
        <v>788</v>
      </c>
      <c r="E3485" s="231" t="s">
        <v>789</v>
      </c>
      <c r="F3485" s="231"/>
      <c r="G3485" s="227" t="s">
        <v>790</v>
      </c>
      <c r="H3485" s="227" t="s">
        <v>791</v>
      </c>
      <c r="I3485" s="227" t="s">
        <v>792</v>
      </c>
      <c r="J3485" s="260" t="s">
        <v>793</v>
      </c>
    </row>
    <row r="3486" spans="1:10" ht="25.5" x14ac:dyDescent="0.2">
      <c r="A3486" s="261" t="s">
        <v>909</v>
      </c>
      <c r="B3486" s="228" t="s">
        <v>2708</v>
      </c>
      <c r="C3486" s="228" t="s">
        <v>79</v>
      </c>
      <c r="D3486" s="228" t="s">
        <v>2709</v>
      </c>
      <c r="E3486" s="232" t="s">
        <v>1342</v>
      </c>
      <c r="F3486" s="232"/>
      <c r="G3486" s="228" t="s">
        <v>102</v>
      </c>
      <c r="H3486" s="233">
        <v>1</v>
      </c>
      <c r="I3486" s="234">
        <v>668.2</v>
      </c>
      <c r="J3486" s="262">
        <v>668.2</v>
      </c>
    </row>
    <row r="3487" spans="1:10" ht="25.5" x14ac:dyDescent="0.2">
      <c r="A3487" s="248" t="s">
        <v>911</v>
      </c>
      <c r="B3487" s="229" t="s">
        <v>1262</v>
      </c>
      <c r="C3487" s="229" t="s">
        <v>79</v>
      </c>
      <c r="D3487" s="229" t="s">
        <v>1263</v>
      </c>
      <c r="E3487" s="235" t="s">
        <v>1264</v>
      </c>
      <c r="F3487" s="235"/>
      <c r="G3487" s="229" t="s">
        <v>1265</v>
      </c>
      <c r="H3487" s="236">
        <v>6</v>
      </c>
      <c r="I3487" s="237">
        <v>3.74</v>
      </c>
      <c r="J3487" s="249">
        <v>22.44</v>
      </c>
    </row>
    <row r="3488" spans="1:10" ht="25.5" x14ac:dyDescent="0.2">
      <c r="A3488" s="250" t="s">
        <v>917</v>
      </c>
      <c r="B3488" s="230" t="s">
        <v>2341</v>
      </c>
      <c r="C3488" s="230" t="s">
        <v>21</v>
      </c>
      <c r="D3488" s="230" t="s">
        <v>2342</v>
      </c>
      <c r="E3488" s="238" t="s">
        <v>920</v>
      </c>
      <c r="F3488" s="238"/>
      <c r="G3488" s="230" t="s">
        <v>102</v>
      </c>
      <c r="H3488" s="239">
        <v>0.91300000000000003</v>
      </c>
      <c r="I3488" s="240">
        <v>91.17</v>
      </c>
      <c r="J3488" s="251">
        <v>83.23</v>
      </c>
    </row>
    <row r="3489" spans="1:10" x14ac:dyDescent="0.2">
      <c r="A3489" s="250" t="s">
        <v>917</v>
      </c>
      <c r="B3489" s="230" t="s">
        <v>2321</v>
      </c>
      <c r="C3489" s="230" t="s">
        <v>21</v>
      </c>
      <c r="D3489" s="230" t="s">
        <v>2322</v>
      </c>
      <c r="E3489" s="238" t="s">
        <v>920</v>
      </c>
      <c r="F3489" s="238"/>
      <c r="G3489" s="230" t="s">
        <v>121</v>
      </c>
      <c r="H3489" s="239">
        <v>293</v>
      </c>
      <c r="I3489" s="240">
        <v>1.1000000000000001</v>
      </c>
      <c r="J3489" s="251">
        <v>322.3</v>
      </c>
    </row>
    <row r="3490" spans="1:10" ht="25.5" x14ac:dyDescent="0.2">
      <c r="A3490" s="250" t="s">
        <v>917</v>
      </c>
      <c r="B3490" s="230" t="s">
        <v>2704</v>
      </c>
      <c r="C3490" s="230" t="s">
        <v>21</v>
      </c>
      <c r="D3490" s="230" t="s">
        <v>2705</v>
      </c>
      <c r="E3490" s="238" t="s">
        <v>920</v>
      </c>
      <c r="F3490" s="238"/>
      <c r="G3490" s="230" t="s">
        <v>102</v>
      </c>
      <c r="H3490" s="239">
        <v>0.627</v>
      </c>
      <c r="I3490" s="240">
        <v>190</v>
      </c>
      <c r="J3490" s="251">
        <v>119.13</v>
      </c>
    </row>
    <row r="3491" spans="1:10" ht="25.5" x14ac:dyDescent="0.2">
      <c r="A3491" s="250" t="s">
        <v>917</v>
      </c>
      <c r="B3491" s="230" t="s">
        <v>2534</v>
      </c>
      <c r="C3491" s="230" t="s">
        <v>21</v>
      </c>
      <c r="D3491" s="230" t="s">
        <v>2535</v>
      </c>
      <c r="E3491" s="238" t="s">
        <v>920</v>
      </c>
      <c r="F3491" s="238"/>
      <c r="G3491" s="230" t="s">
        <v>102</v>
      </c>
      <c r="H3491" s="239">
        <v>0.20899999999999999</v>
      </c>
      <c r="I3491" s="240">
        <v>189</v>
      </c>
      <c r="J3491" s="251">
        <v>39.5</v>
      </c>
    </row>
    <row r="3492" spans="1:10" x14ac:dyDescent="0.2">
      <c r="A3492" s="250" t="s">
        <v>917</v>
      </c>
      <c r="B3492" s="230" t="s">
        <v>1277</v>
      </c>
      <c r="C3492" s="230" t="s">
        <v>21</v>
      </c>
      <c r="D3492" s="230" t="s">
        <v>1278</v>
      </c>
      <c r="E3492" s="238" t="s">
        <v>1186</v>
      </c>
      <c r="F3492" s="238"/>
      <c r="G3492" s="230" t="s">
        <v>914</v>
      </c>
      <c r="H3492" s="239">
        <v>6</v>
      </c>
      <c r="I3492" s="240">
        <v>13.6</v>
      </c>
      <c r="J3492" s="251">
        <v>81.599999999999994</v>
      </c>
    </row>
    <row r="3493" spans="1:10" ht="25.5" x14ac:dyDescent="0.2">
      <c r="A3493" s="252"/>
      <c r="B3493" s="253"/>
      <c r="C3493" s="253"/>
      <c r="D3493" s="253"/>
      <c r="E3493" s="253" t="s">
        <v>926</v>
      </c>
      <c r="F3493" s="254">
        <v>37.456965799999999</v>
      </c>
      <c r="G3493" s="253" t="s">
        <v>927</v>
      </c>
      <c r="H3493" s="254">
        <v>44.14</v>
      </c>
      <c r="I3493" s="253" t="s">
        <v>928</v>
      </c>
      <c r="J3493" s="255">
        <v>81.599999999999994</v>
      </c>
    </row>
    <row r="3494" spans="1:10" ht="26.25" thickBot="1" x14ac:dyDescent="0.25">
      <c r="A3494" s="252"/>
      <c r="B3494" s="253"/>
      <c r="C3494" s="253"/>
      <c r="D3494" s="253"/>
      <c r="E3494" s="253" t="s">
        <v>929</v>
      </c>
      <c r="F3494" s="254">
        <v>152.88</v>
      </c>
      <c r="G3494" s="253"/>
      <c r="H3494" s="256" t="s">
        <v>930</v>
      </c>
      <c r="I3494" s="256"/>
      <c r="J3494" s="255">
        <v>821.08</v>
      </c>
    </row>
    <row r="3495" spans="1:10" ht="15" thickTop="1" x14ac:dyDescent="0.2">
      <c r="A3495" s="257"/>
      <c r="B3495" s="241"/>
      <c r="C3495" s="241"/>
      <c r="D3495" s="241"/>
      <c r="E3495" s="241"/>
      <c r="F3495" s="241"/>
      <c r="G3495" s="241"/>
      <c r="H3495" s="241"/>
      <c r="I3495" s="241"/>
      <c r="J3495" s="258"/>
    </row>
    <row r="3496" spans="1:10" ht="30" x14ac:dyDescent="0.2">
      <c r="A3496" s="259"/>
      <c r="B3496" s="227" t="s">
        <v>786</v>
      </c>
      <c r="C3496" s="227" t="s">
        <v>787</v>
      </c>
      <c r="D3496" s="227" t="s">
        <v>788</v>
      </c>
      <c r="E3496" s="231" t="s">
        <v>789</v>
      </c>
      <c r="F3496" s="231"/>
      <c r="G3496" s="227" t="s">
        <v>790</v>
      </c>
      <c r="H3496" s="227" t="s">
        <v>791</v>
      </c>
      <c r="I3496" s="227" t="s">
        <v>792</v>
      </c>
      <c r="J3496" s="260" t="s">
        <v>793</v>
      </c>
    </row>
    <row r="3497" spans="1:10" ht="25.5" x14ac:dyDescent="0.2">
      <c r="A3497" s="261" t="s">
        <v>909</v>
      </c>
      <c r="B3497" s="228" t="s">
        <v>2710</v>
      </c>
      <c r="C3497" s="228" t="s">
        <v>79</v>
      </c>
      <c r="D3497" s="228" t="s">
        <v>2711</v>
      </c>
      <c r="E3497" s="232" t="s">
        <v>1342</v>
      </c>
      <c r="F3497" s="232"/>
      <c r="G3497" s="228" t="s">
        <v>102</v>
      </c>
      <c r="H3497" s="233">
        <v>1</v>
      </c>
      <c r="I3497" s="234">
        <v>765.01</v>
      </c>
      <c r="J3497" s="262">
        <v>765.01</v>
      </c>
    </row>
    <row r="3498" spans="1:10" ht="38.25" x14ac:dyDescent="0.2">
      <c r="A3498" s="248" t="s">
        <v>911</v>
      </c>
      <c r="B3498" s="229" t="s">
        <v>2712</v>
      </c>
      <c r="C3498" s="229" t="s">
        <v>79</v>
      </c>
      <c r="D3498" s="229" t="s">
        <v>2713</v>
      </c>
      <c r="E3498" s="235" t="s">
        <v>1342</v>
      </c>
      <c r="F3498" s="235"/>
      <c r="G3498" s="229" t="s">
        <v>102</v>
      </c>
      <c r="H3498" s="236">
        <v>1</v>
      </c>
      <c r="I3498" s="237">
        <v>48.18</v>
      </c>
      <c r="J3498" s="249">
        <v>48.18</v>
      </c>
    </row>
    <row r="3499" spans="1:10" ht="38.25" x14ac:dyDescent="0.2">
      <c r="A3499" s="250" t="s">
        <v>917</v>
      </c>
      <c r="B3499" s="230" t="s">
        <v>2714</v>
      </c>
      <c r="C3499" s="230" t="s">
        <v>21</v>
      </c>
      <c r="D3499" s="230" t="s">
        <v>2715</v>
      </c>
      <c r="E3499" s="238" t="s">
        <v>920</v>
      </c>
      <c r="F3499" s="238"/>
      <c r="G3499" s="230" t="s">
        <v>102</v>
      </c>
      <c r="H3499" s="239">
        <v>1</v>
      </c>
      <c r="I3499" s="240">
        <v>650</v>
      </c>
      <c r="J3499" s="251">
        <v>650</v>
      </c>
    </row>
    <row r="3500" spans="1:10" ht="25.5" x14ac:dyDescent="0.2">
      <c r="A3500" s="250" t="s">
        <v>917</v>
      </c>
      <c r="B3500" s="230" t="s">
        <v>2716</v>
      </c>
      <c r="C3500" s="230" t="s">
        <v>21</v>
      </c>
      <c r="D3500" s="230" t="s">
        <v>2717</v>
      </c>
      <c r="E3500" s="238" t="s">
        <v>1382</v>
      </c>
      <c r="F3500" s="238"/>
      <c r="G3500" s="230" t="s">
        <v>102</v>
      </c>
      <c r="H3500" s="239">
        <v>1</v>
      </c>
      <c r="I3500" s="240">
        <v>66.83</v>
      </c>
      <c r="J3500" s="251">
        <v>66.83</v>
      </c>
    </row>
    <row r="3501" spans="1:10" ht="25.5" x14ac:dyDescent="0.2">
      <c r="A3501" s="252"/>
      <c r="B3501" s="253"/>
      <c r="C3501" s="253"/>
      <c r="D3501" s="253"/>
      <c r="E3501" s="253" t="s">
        <v>926</v>
      </c>
      <c r="F3501" s="254">
        <v>17.870094099999999</v>
      </c>
      <c r="G3501" s="253" t="s">
        <v>927</v>
      </c>
      <c r="H3501" s="254">
        <v>21.06</v>
      </c>
      <c r="I3501" s="253" t="s">
        <v>928</v>
      </c>
      <c r="J3501" s="255">
        <v>38.93</v>
      </c>
    </row>
    <row r="3502" spans="1:10" ht="26.25" thickBot="1" x14ac:dyDescent="0.25">
      <c r="A3502" s="252"/>
      <c r="B3502" s="253"/>
      <c r="C3502" s="253"/>
      <c r="D3502" s="253"/>
      <c r="E3502" s="253" t="s">
        <v>929</v>
      </c>
      <c r="F3502" s="254">
        <v>175.03</v>
      </c>
      <c r="G3502" s="253"/>
      <c r="H3502" s="256" t="s">
        <v>930</v>
      </c>
      <c r="I3502" s="256"/>
      <c r="J3502" s="255">
        <v>940.04</v>
      </c>
    </row>
    <row r="3503" spans="1:10" ht="15" thickTop="1" x14ac:dyDescent="0.2">
      <c r="A3503" s="257"/>
      <c r="B3503" s="241"/>
      <c r="C3503" s="241"/>
      <c r="D3503" s="241"/>
      <c r="E3503" s="241"/>
      <c r="F3503" s="241"/>
      <c r="G3503" s="241"/>
      <c r="H3503" s="241"/>
      <c r="I3503" s="241"/>
      <c r="J3503" s="258"/>
    </row>
    <row r="3504" spans="1:10" ht="30" x14ac:dyDescent="0.2">
      <c r="A3504" s="259"/>
      <c r="B3504" s="227" t="s">
        <v>786</v>
      </c>
      <c r="C3504" s="227" t="s">
        <v>787</v>
      </c>
      <c r="D3504" s="227" t="s">
        <v>788</v>
      </c>
      <c r="E3504" s="231" t="s">
        <v>789</v>
      </c>
      <c r="F3504" s="231"/>
      <c r="G3504" s="227" t="s">
        <v>790</v>
      </c>
      <c r="H3504" s="227" t="s">
        <v>791</v>
      </c>
      <c r="I3504" s="227" t="s">
        <v>792</v>
      </c>
      <c r="J3504" s="260" t="s">
        <v>793</v>
      </c>
    </row>
    <row r="3505" spans="1:10" ht="25.5" x14ac:dyDescent="0.2">
      <c r="A3505" s="261" t="s">
        <v>909</v>
      </c>
      <c r="B3505" s="228" t="s">
        <v>1654</v>
      </c>
      <c r="C3505" s="228" t="s">
        <v>79</v>
      </c>
      <c r="D3505" s="228" t="s">
        <v>1655</v>
      </c>
      <c r="E3505" s="232" t="s">
        <v>1336</v>
      </c>
      <c r="F3505" s="232"/>
      <c r="G3505" s="228" t="s">
        <v>102</v>
      </c>
      <c r="H3505" s="233">
        <v>1</v>
      </c>
      <c r="I3505" s="234">
        <v>805.61</v>
      </c>
      <c r="J3505" s="262">
        <v>805.61</v>
      </c>
    </row>
    <row r="3506" spans="1:10" ht="38.25" x14ac:dyDescent="0.2">
      <c r="A3506" s="248" t="s">
        <v>911</v>
      </c>
      <c r="B3506" s="229" t="s">
        <v>2712</v>
      </c>
      <c r="C3506" s="229" t="s">
        <v>79</v>
      </c>
      <c r="D3506" s="229" t="s">
        <v>2713</v>
      </c>
      <c r="E3506" s="235" t="s">
        <v>1342</v>
      </c>
      <c r="F3506" s="235"/>
      <c r="G3506" s="229" t="s">
        <v>102</v>
      </c>
      <c r="H3506" s="236">
        <v>1</v>
      </c>
      <c r="I3506" s="237">
        <v>48.18</v>
      </c>
      <c r="J3506" s="249">
        <v>48.18</v>
      </c>
    </row>
    <row r="3507" spans="1:10" ht="38.25" x14ac:dyDescent="0.2">
      <c r="A3507" s="250" t="s">
        <v>917</v>
      </c>
      <c r="B3507" s="230" t="s">
        <v>2718</v>
      </c>
      <c r="C3507" s="230" t="s">
        <v>21</v>
      </c>
      <c r="D3507" s="230" t="s">
        <v>2719</v>
      </c>
      <c r="E3507" s="238" t="s">
        <v>920</v>
      </c>
      <c r="F3507" s="238"/>
      <c r="G3507" s="230" t="s">
        <v>102</v>
      </c>
      <c r="H3507" s="239">
        <v>1</v>
      </c>
      <c r="I3507" s="240">
        <v>690.6</v>
      </c>
      <c r="J3507" s="251">
        <v>690.6</v>
      </c>
    </row>
    <row r="3508" spans="1:10" ht="25.5" x14ac:dyDescent="0.2">
      <c r="A3508" s="250" t="s">
        <v>917</v>
      </c>
      <c r="B3508" s="230" t="s">
        <v>2716</v>
      </c>
      <c r="C3508" s="230" t="s">
        <v>21</v>
      </c>
      <c r="D3508" s="230" t="s">
        <v>2717</v>
      </c>
      <c r="E3508" s="238" t="s">
        <v>1382</v>
      </c>
      <c r="F3508" s="238"/>
      <c r="G3508" s="230" t="s">
        <v>102</v>
      </c>
      <c r="H3508" s="239">
        <v>1</v>
      </c>
      <c r="I3508" s="240">
        <v>66.83</v>
      </c>
      <c r="J3508" s="251">
        <v>66.83</v>
      </c>
    </row>
    <row r="3509" spans="1:10" ht="25.5" x14ac:dyDescent="0.2">
      <c r="A3509" s="252"/>
      <c r="B3509" s="253"/>
      <c r="C3509" s="253"/>
      <c r="D3509" s="253"/>
      <c r="E3509" s="253" t="s">
        <v>926</v>
      </c>
      <c r="F3509" s="254">
        <v>17.870094099999999</v>
      </c>
      <c r="G3509" s="253" t="s">
        <v>927</v>
      </c>
      <c r="H3509" s="254">
        <v>21.06</v>
      </c>
      <c r="I3509" s="253" t="s">
        <v>928</v>
      </c>
      <c r="J3509" s="255">
        <v>38.93</v>
      </c>
    </row>
    <row r="3510" spans="1:10" ht="26.25" thickBot="1" x14ac:dyDescent="0.25">
      <c r="A3510" s="252"/>
      <c r="B3510" s="253"/>
      <c r="C3510" s="253"/>
      <c r="D3510" s="253"/>
      <c r="E3510" s="253" t="s">
        <v>929</v>
      </c>
      <c r="F3510" s="254">
        <v>184.32</v>
      </c>
      <c r="G3510" s="253"/>
      <c r="H3510" s="256" t="s">
        <v>930</v>
      </c>
      <c r="I3510" s="256"/>
      <c r="J3510" s="255">
        <v>989.93</v>
      </c>
    </row>
    <row r="3511" spans="1:10" ht="15" thickTop="1" x14ac:dyDescent="0.2">
      <c r="A3511" s="257"/>
      <c r="B3511" s="241"/>
      <c r="C3511" s="241"/>
      <c r="D3511" s="241"/>
      <c r="E3511" s="241"/>
      <c r="F3511" s="241"/>
      <c r="G3511" s="241"/>
      <c r="H3511" s="241"/>
      <c r="I3511" s="241"/>
      <c r="J3511" s="258"/>
    </row>
    <row r="3512" spans="1:10" ht="30" x14ac:dyDescent="0.2">
      <c r="A3512" s="259"/>
      <c r="B3512" s="227" t="s">
        <v>786</v>
      </c>
      <c r="C3512" s="227" t="s">
        <v>787</v>
      </c>
      <c r="D3512" s="227" t="s">
        <v>788</v>
      </c>
      <c r="E3512" s="231" t="s">
        <v>789</v>
      </c>
      <c r="F3512" s="231"/>
      <c r="G3512" s="227" t="s">
        <v>790</v>
      </c>
      <c r="H3512" s="227" t="s">
        <v>791</v>
      </c>
      <c r="I3512" s="227" t="s">
        <v>792</v>
      </c>
      <c r="J3512" s="260" t="s">
        <v>793</v>
      </c>
    </row>
    <row r="3513" spans="1:10" ht="25.5" x14ac:dyDescent="0.2">
      <c r="A3513" s="261" t="s">
        <v>909</v>
      </c>
      <c r="B3513" s="228" t="s">
        <v>1786</v>
      </c>
      <c r="C3513" s="228" t="s">
        <v>4</v>
      </c>
      <c r="D3513" s="228" t="s">
        <v>1787</v>
      </c>
      <c r="E3513" s="232" t="s">
        <v>910</v>
      </c>
      <c r="F3513" s="232"/>
      <c r="G3513" s="228" t="s">
        <v>102</v>
      </c>
      <c r="H3513" s="233">
        <v>1</v>
      </c>
      <c r="I3513" s="234">
        <v>916.87</v>
      </c>
      <c r="J3513" s="262">
        <v>916.87</v>
      </c>
    </row>
    <row r="3514" spans="1:10" ht="25.5" x14ac:dyDescent="0.2">
      <c r="A3514" s="248" t="s">
        <v>911</v>
      </c>
      <c r="B3514" s="229" t="s">
        <v>1230</v>
      </c>
      <c r="C3514" s="229" t="s">
        <v>4</v>
      </c>
      <c r="D3514" s="229" t="s">
        <v>938</v>
      </c>
      <c r="E3514" s="235" t="s">
        <v>910</v>
      </c>
      <c r="F3514" s="235"/>
      <c r="G3514" s="229" t="s">
        <v>914</v>
      </c>
      <c r="H3514" s="236">
        <v>1.65</v>
      </c>
      <c r="I3514" s="237">
        <v>22.81</v>
      </c>
      <c r="J3514" s="249">
        <v>37.630000000000003</v>
      </c>
    </row>
    <row r="3515" spans="1:10" ht="25.5" x14ac:dyDescent="0.2">
      <c r="A3515" s="248" t="s">
        <v>911</v>
      </c>
      <c r="B3515" s="229" t="s">
        <v>915</v>
      </c>
      <c r="C3515" s="229" t="s">
        <v>4</v>
      </c>
      <c r="D3515" s="229" t="s">
        <v>916</v>
      </c>
      <c r="E3515" s="235" t="s">
        <v>910</v>
      </c>
      <c r="F3515" s="235"/>
      <c r="G3515" s="229" t="s">
        <v>914</v>
      </c>
      <c r="H3515" s="236">
        <v>4.5</v>
      </c>
      <c r="I3515" s="237">
        <v>18.16</v>
      </c>
      <c r="J3515" s="249">
        <v>81.72</v>
      </c>
    </row>
    <row r="3516" spans="1:10" ht="25.5" x14ac:dyDescent="0.2">
      <c r="A3516" s="250" t="s">
        <v>917</v>
      </c>
      <c r="B3516" s="230" t="s">
        <v>2698</v>
      </c>
      <c r="C3516" s="230" t="s">
        <v>4</v>
      </c>
      <c r="D3516" s="230" t="s">
        <v>2699</v>
      </c>
      <c r="E3516" s="238" t="s">
        <v>1193</v>
      </c>
      <c r="F3516" s="238"/>
      <c r="G3516" s="230" t="s">
        <v>914</v>
      </c>
      <c r="H3516" s="239">
        <v>0.65</v>
      </c>
      <c r="I3516" s="240">
        <v>2.16</v>
      </c>
      <c r="J3516" s="251">
        <v>1.4</v>
      </c>
    </row>
    <row r="3517" spans="1:10" x14ac:dyDescent="0.2">
      <c r="A3517" s="250" t="s">
        <v>917</v>
      </c>
      <c r="B3517" s="230" t="s">
        <v>2720</v>
      </c>
      <c r="C3517" s="230" t="s">
        <v>4</v>
      </c>
      <c r="D3517" s="230" t="s">
        <v>2721</v>
      </c>
      <c r="E3517" s="238" t="s">
        <v>920</v>
      </c>
      <c r="F3517" s="238"/>
      <c r="G3517" s="230" t="s">
        <v>102</v>
      </c>
      <c r="H3517" s="239">
        <v>1.02</v>
      </c>
      <c r="I3517" s="240">
        <v>736.4</v>
      </c>
      <c r="J3517" s="251">
        <v>751.12</v>
      </c>
    </row>
    <row r="3518" spans="1:10" x14ac:dyDescent="0.2">
      <c r="A3518" s="250" t="s">
        <v>917</v>
      </c>
      <c r="B3518" s="230" t="s">
        <v>2722</v>
      </c>
      <c r="C3518" s="230" t="s">
        <v>4</v>
      </c>
      <c r="D3518" s="230" t="s">
        <v>2723</v>
      </c>
      <c r="E3518" s="238" t="s">
        <v>1193</v>
      </c>
      <c r="F3518" s="238"/>
      <c r="G3518" s="230" t="s">
        <v>102</v>
      </c>
      <c r="H3518" s="239">
        <v>1</v>
      </c>
      <c r="I3518" s="240">
        <v>45</v>
      </c>
      <c r="J3518" s="251">
        <v>45</v>
      </c>
    </row>
    <row r="3519" spans="1:10" ht="25.5" x14ac:dyDescent="0.2">
      <c r="A3519" s="252"/>
      <c r="B3519" s="253"/>
      <c r="C3519" s="253"/>
      <c r="D3519" s="253"/>
      <c r="E3519" s="253" t="s">
        <v>926</v>
      </c>
      <c r="F3519" s="254">
        <v>36.855634610970853</v>
      </c>
      <c r="G3519" s="253" t="s">
        <v>927</v>
      </c>
      <c r="H3519" s="254">
        <v>43.43</v>
      </c>
      <c r="I3519" s="253" t="s">
        <v>928</v>
      </c>
      <c r="J3519" s="255">
        <v>80.290000000000006</v>
      </c>
    </row>
    <row r="3520" spans="1:10" ht="26.25" thickBot="1" x14ac:dyDescent="0.25">
      <c r="A3520" s="252"/>
      <c r="B3520" s="253"/>
      <c r="C3520" s="253"/>
      <c r="D3520" s="253"/>
      <c r="E3520" s="253" t="s">
        <v>929</v>
      </c>
      <c r="F3520" s="254">
        <v>209.77</v>
      </c>
      <c r="G3520" s="253"/>
      <c r="H3520" s="256" t="s">
        <v>930</v>
      </c>
      <c r="I3520" s="256"/>
      <c r="J3520" s="255">
        <v>1126.6400000000001</v>
      </c>
    </row>
    <row r="3521" spans="1:10" ht="15" thickTop="1" x14ac:dyDescent="0.2">
      <c r="A3521" s="257"/>
      <c r="B3521" s="241"/>
      <c r="C3521" s="241"/>
      <c r="D3521" s="241"/>
      <c r="E3521" s="241"/>
      <c r="F3521" s="241"/>
      <c r="G3521" s="241"/>
      <c r="H3521" s="241"/>
      <c r="I3521" s="241"/>
      <c r="J3521" s="258"/>
    </row>
    <row r="3522" spans="1:10" ht="30" x14ac:dyDescent="0.2">
      <c r="A3522" s="259"/>
      <c r="B3522" s="227" t="s">
        <v>786</v>
      </c>
      <c r="C3522" s="227" t="s">
        <v>787</v>
      </c>
      <c r="D3522" s="227" t="s">
        <v>788</v>
      </c>
      <c r="E3522" s="231" t="s">
        <v>789</v>
      </c>
      <c r="F3522" s="231"/>
      <c r="G3522" s="227" t="s">
        <v>790</v>
      </c>
      <c r="H3522" s="227" t="s">
        <v>791</v>
      </c>
      <c r="I3522" s="227" t="s">
        <v>792</v>
      </c>
      <c r="J3522" s="260" t="s">
        <v>793</v>
      </c>
    </row>
    <row r="3523" spans="1:10" ht="38.25" x14ac:dyDescent="0.2">
      <c r="A3523" s="261" t="s">
        <v>909</v>
      </c>
      <c r="B3523" s="228" t="s">
        <v>1044</v>
      </c>
      <c r="C3523" s="228" t="s">
        <v>21</v>
      </c>
      <c r="D3523" s="228" t="s">
        <v>1045</v>
      </c>
      <c r="E3523" s="232" t="s">
        <v>1043</v>
      </c>
      <c r="F3523" s="232"/>
      <c r="G3523" s="228" t="s">
        <v>11</v>
      </c>
      <c r="H3523" s="233">
        <v>1</v>
      </c>
      <c r="I3523" s="234">
        <v>27.3</v>
      </c>
      <c r="J3523" s="262">
        <v>27.3</v>
      </c>
    </row>
    <row r="3524" spans="1:10" ht="25.5" x14ac:dyDescent="0.2">
      <c r="A3524" s="248" t="s">
        <v>911</v>
      </c>
      <c r="B3524" s="229" t="s">
        <v>932</v>
      </c>
      <c r="C3524" s="229" t="s">
        <v>21</v>
      </c>
      <c r="D3524" s="229" t="s">
        <v>933</v>
      </c>
      <c r="E3524" s="235" t="s">
        <v>934</v>
      </c>
      <c r="F3524" s="235"/>
      <c r="G3524" s="229" t="s">
        <v>914</v>
      </c>
      <c r="H3524" s="236">
        <v>0.13519999999999999</v>
      </c>
      <c r="I3524" s="237">
        <v>22.03</v>
      </c>
      <c r="J3524" s="249">
        <v>2.97</v>
      </c>
    </row>
    <row r="3525" spans="1:10" ht="25.5" x14ac:dyDescent="0.2">
      <c r="A3525" s="248" t="s">
        <v>911</v>
      </c>
      <c r="B3525" s="229" t="s">
        <v>935</v>
      </c>
      <c r="C3525" s="229" t="s">
        <v>21</v>
      </c>
      <c r="D3525" s="229" t="s">
        <v>936</v>
      </c>
      <c r="E3525" s="235" t="s">
        <v>934</v>
      </c>
      <c r="F3525" s="235"/>
      <c r="G3525" s="229" t="s">
        <v>914</v>
      </c>
      <c r="H3525" s="236">
        <v>0.13519999999999999</v>
      </c>
      <c r="I3525" s="237">
        <v>26.91</v>
      </c>
      <c r="J3525" s="249">
        <v>3.63</v>
      </c>
    </row>
    <row r="3526" spans="1:10" ht="38.25" x14ac:dyDescent="0.2">
      <c r="A3526" s="250" t="s">
        <v>917</v>
      </c>
      <c r="B3526" s="230" t="s">
        <v>2724</v>
      </c>
      <c r="C3526" s="230" t="s">
        <v>21</v>
      </c>
      <c r="D3526" s="230" t="s">
        <v>2725</v>
      </c>
      <c r="E3526" s="238" t="s">
        <v>920</v>
      </c>
      <c r="F3526" s="238"/>
      <c r="G3526" s="230" t="s">
        <v>11</v>
      </c>
      <c r="H3526" s="239">
        <v>1</v>
      </c>
      <c r="I3526" s="240">
        <v>1.58</v>
      </c>
      <c r="J3526" s="251">
        <v>1.58</v>
      </c>
    </row>
    <row r="3527" spans="1:10" ht="25.5" x14ac:dyDescent="0.2">
      <c r="A3527" s="250" t="s">
        <v>917</v>
      </c>
      <c r="B3527" s="230" t="s">
        <v>2726</v>
      </c>
      <c r="C3527" s="230" t="s">
        <v>21</v>
      </c>
      <c r="D3527" s="230" t="s">
        <v>2727</v>
      </c>
      <c r="E3527" s="238" t="s">
        <v>920</v>
      </c>
      <c r="F3527" s="238"/>
      <c r="G3527" s="230" t="s">
        <v>11</v>
      </c>
      <c r="H3527" s="239">
        <v>1</v>
      </c>
      <c r="I3527" s="240">
        <v>19.12</v>
      </c>
      <c r="J3527" s="251">
        <v>19.12</v>
      </c>
    </row>
    <row r="3528" spans="1:10" ht="25.5" x14ac:dyDescent="0.2">
      <c r="A3528" s="252"/>
      <c r="B3528" s="253"/>
      <c r="C3528" s="253"/>
      <c r="D3528" s="253"/>
      <c r="E3528" s="253" t="s">
        <v>926</v>
      </c>
      <c r="F3528" s="254">
        <v>2.1115446408078955</v>
      </c>
      <c r="G3528" s="253" t="s">
        <v>927</v>
      </c>
      <c r="H3528" s="254">
        <v>2.4900000000000002</v>
      </c>
      <c r="I3528" s="253" t="s">
        <v>928</v>
      </c>
      <c r="J3528" s="255">
        <v>4.5999999999999996</v>
      </c>
    </row>
    <row r="3529" spans="1:10" ht="26.25" thickBot="1" x14ac:dyDescent="0.25">
      <c r="A3529" s="252"/>
      <c r="B3529" s="253"/>
      <c r="C3529" s="253"/>
      <c r="D3529" s="253"/>
      <c r="E3529" s="253" t="s">
        <v>929</v>
      </c>
      <c r="F3529" s="254">
        <v>6.24</v>
      </c>
      <c r="G3529" s="253"/>
      <c r="H3529" s="256" t="s">
        <v>930</v>
      </c>
      <c r="I3529" s="256"/>
      <c r="J3529" s="255">
        <v>33.54</v>
      </c>
    </row>
    <row r="3530" spans="1:10" ht="15" thickTop="1" x14ac:dyDescent="0.2">
      <c r="A3530" s="257"/>
      <c r="B3530" s="241"/>
      <c r="C3530" s="241"/>
      <c r="D3530" s="241"/>
      <c r="E3530" s="241"/>
      <c r="F3530" s="241"/>
      <c r="G3530" s="241"/>
      <c r="H3530" s="241"/>
      <c r="I3530" s="241"/>
      <c r="J3530" s="258"/>
    </row>
    <row r="3531" spans="1:10" ht="30" x14ac:dyDescent="0.2">
      <c r="A3531" s="259"/>
      <c r="B3531" s="227" t="s">
        <v>786</v>
      </c>
      <c r="C3531" s="227" t="s">
        <v>787</v>
      </c>
      <c r="D3531" s="227" t="s">
        <v>788</v>
      </c>
      <c r="E3531" s="231" t="s">
        <v>789</v>
      </c>
      <c r="F3531" s="231"/>
      <c r="G3531" s="227" t="s">
        <v>790</v>
      </c>
      <c r="H3531" s="227" t="s">
        <v>791</v>
      </c>
      <c r="I3531" s="227" t="s">
        <v>792</v>
      </c>
      <c r="J3531" s="260" t="s">
        <v>793</v>
      </c>
    </row>
    <row r="3532" spans="1:10" ht="25.5" x14ac:dyDescent="0.2">
      <c r="A3532" s="261" t="s">
        <v>909</v>
      </c>
      <c r="B3532" s="228" t="s">
        <v>1417</v>
      </c>
      <c r="C3532" s="228" t="s">
        <v>4</v>
      </c>
      <c r="D3532" s="228" t="s">
        <v>1418</v>
      </c>
      <c r="E3532" s="232" t="s">
        <v>910</v>
      </c>
      <c r="F3532" s="232"/>
      <c r="G3532" s="228" t="s">
        <v>6</v>
      </c>
      <c r="H3532" s="233">
        <v>1</v>
      </c>
      <c r="I3532" s="234">
        <v>5.44</v>
      </c>
      <c r="J3532" s="262">
        <v>5.44</v>
      </c>
    </row>
    <row r="3533" spans="1:10" ht="25.5" x14ac:dyDescent="0.2">
      <c r="A3533" s="248" t="s">
        <v>911</v>
      </c>
      <c r="B3533" s="229" t="s">
        <v>915</v>
      </c>
      <c r="C3533" s="229" t="s">
        <v>4</v>
      </c>
      <c r="D3533" s="229" t="s">
        <v>916</v>
      </c>
      <c r="E3533" s="235" t="s">
        <v>910</v>
      </c>
      <c r="F3533" s="235"/>
      <c r="G3533" s="229" t="s">
        <v>914</v>
      </c>
      <c r="H3533" s="236">
        <v>0.3</v>
      </c>
      <c r="I3533" s="237">
        <v>18.16</v>
      </c>
      <c r="J3533" s="249">
        <v>5.44</v>
      </c>
    </row>
    <row r="3534" spans="1:10" ht="25.5" x14ac:dyDescent="0.2">
      <c r="A3534" s="252"/>
      <c r="B3534" s="253"/>
      <c r="C3534" s="253"/>
      <c r="D3534" s="253"/>
      <c r="E3534" s="253" t="s">
        <v>926</v>
      </c>
      <c r="F3534" s="254">
        <v>1.6295616249713105</v>
      </c>
      <c r="G3534" s="253" t="s">
        <v>927</v>
      </c>
      <c r="H3534" s="254">
        <v>1.92</v>
      </c>
      <c r="I3534" s="253" t="s">
        <v>928</v>
      </c>
      <c r="J3534" s="255">
        <v>3.55</v>
      </c>
    </row>
    <row r="3535" spans="1:10" ht="26.25" thickBot="1" x14ac:dyDescent="0.25">
      <c r="A3535" s="252"/>
      <c r="B3535" s="253"/>
      <c r="C3535" s="253"/>
      <c r="D3535" s="253"/>
      <c r="E3535" s="253" t="s">
        <v>929</v>
      </c>
      <c r="F3535" s="254">
        <v>1.24</v>
      </c>
      <c r="G3535" s="253"/>
      <c r="H3535" s="256" t="s">
        <v>930</v>
      </c>
      <c r="I3535" s="256"/>
      <c r="J3535" s="255">
        <v>6.68</v>
      </c>
    </row>
    <row r="3536" spans="1:10" ht="15" thickTop="1" x14ac:dyDescent="0.2">
      <c r="A3536" s="257"/>
      <c r="B3536" s="241"/>
      <c r="C3536" s="241"/>
      <c r="D3536" s="241"/>
      <c r="E3536" s="241"/>
      <c r="F3536" s="241"/>
      <c r="G3536" s="241"/>
      <c r="H3536" s="241"/>
      <c r="I3536" s="241"/>
      <c r="J3536" s="258"/>
    </row>
    <row r="3537" spans="1:10" ht="30" x14ac:dyDescent="0.2">
      <c r="A3537" s="259"/>
      <c r="B3537" s="227" t="s">
        <v>786</v>
      </c>
      <c r="C3537" s="227" t="s">
        <v>787</v>
      </c>
      <c r="D3537" s="227" t="s">
        <v>788</v>
      </c>
      <c r="E3537" s="231" t="s">
        <v>789</v>
      </c>
      <c r="F3537" s="231"/>
      <c r="G3537" s="227" t="s">
        <v>790</v>
      </c>
      <c r="H3537" s="227" t="s">
        <v>791</v>
      </c>
      <c r="I3537" s="227" t="s">
        <v>792</v>
      </c>
      <c r="J3537" s="260" t="s">
        <v>793</v>
      </c>
    </row>
    <row r="3538" spans="1:10" ht="25.5" x14ac:dyDescent="0.2">
      <c r="A3538" s="261" t="s">
        <v>909</v>
      </c>
      <c r="B3538" s="228" t="s">
        <v>1646</v>
      </c>
      <c r="C3538" s="228" t="s">
        <v>79</v>
      </c>
      <c r="D3538" s="228" t="s">
        <v>1647</v>
      </c>
      <c r="E3538" s="232" t="s">
        <v>1339</v>
      </c>
      <c r="F3538" s="232"/>
      <c r="G3538" s="228" t="s">
        <v>6</v>
      </c>
      <c r="H3538" s="233">
        <v>1</v>
      </c>
      <c r="I3538" s="234">
        <v>6.2</v>
      </c>
      <c r="J3538" s="262">
        <v>6.2</v>
      </c>
    </row>
    <row r="3539" spans="1:10" ht="25.5" x14ac:dyDescent="0.2">
      <c r="A3539" s="248" t="s">
        <v>911</v>
      </c>
      <c r="B3539" s="229" t="s">
        <v>1262</v>
      </c>
      <c r="C3539" s="229" t="s">
        <v>79</v>
      </c>
      <c r="D3539" s="229" t="s">
        <v>1263</v>
      </c>
      <c r="E3539" s="235" t="s">
        <v>1264</v>
      </c>
      <c r="F3539" s="235"/>
      <c r="G3539" s="229" t="s">
        <v>1265</v>
      </c>
      <c r="H3539" s="236">
        <v>5.8000000000000003E-2</v>
      </c>
      <c r="I3539" s="237">
        <v>3.74</v>
      </c>
      <c r="J3539" s="249">
        <v>0.21</v>
      </c>
    </row>
    <row r="3540" spans="1:10" ht="25.5" x14ac:dyDescent="0.2">
      <c r="A3540" s="248" t="s">
        <v>911</v>
      </c>
      <c r="B3540" s="229" t="s">
        <v>1963</v>
      </c>
      <c r="C3540" s="229" t="s">
        <v>79</v>
      </c>
      <c r="D3540" s="229" t="s">
        <v>1964</v>
      </c>
      <c r="E3540" s="235" t="s">
        <v>1264</v>
      </c>
      <c r="F3540" s="235"/>
      <c r="G3540" s="229" t="s">
        <v>1265</v>
      </c>
      <c r="H3540" s="236">
        <v>0.23300000000000001</v>
      </c>
      <c r="I3540" s="237">
        <v>3.61</v>
      </c>
      <c r="J3540" s="249">
        <v>0.84</v>
      </c>
    </row>
    <row r="3541" spans="1:10" x14ac:dyDescent="0.2">
      <c r="A3541" s="250" t="s">
        <v>917</v>
      </c>
      <c r="B3541" s="230" t="s">
        <v>1967</v>
      </c>
      <c r="C3541" s="230" t="s">
        <v>21</v>
      </c>
      <c r="D3541" s="230" t="s">
        <v>1968</v>
      </c>
      <c r="E3541" s="238" t="s">
        <v>1186</v>
      </c>
      <c r="F3541" s="238"/>
      <c r="G3541" s="230" t="s">
        <v>914</v>
      </c>
      <c r="H3541" s="239">
        <v>0.23300000000000001</v>
      </c>
      <c r="I3541" s="240">
        <v>18.78</v>
      </c>
      <c r="J3541" s="251">
        <v>4.37</v>
      </c>
    </row>
    <row r="3542" spans="1:10" x14ac:dyDescent="0.2">
      <c r="A3542" s="250" t="s">
        <v>917</v>
      </c>
      <c r="B3542" s="230" t="s">
        <v>1277</v>
      </c>
      <c r="C3542" s="230" t="s">
        <v>21</v>
      </c>
      <c r="D3542" s="230" t="s">
        <v>1278</v>
      </c>
      <c r="E3542" s="238" t="s">
        <v>1186</v>
      </c>
      <c r="F3542" s="238"/>
      <c r="G3542" s="230" t="s">
        <v>914</v>
      </c>
      <c r="H3542" s="239">
        <v>5.8000000000000003E-2</v>
      </c>
      <c r="I3542" s="240">
        <v>13.6</v>
      </c>
      <c r="J3542" s="251">
        <v>0.78</v>
      </c>
    </row>
    <row r="3543" spans="1:10" ht="25.5" x14ac:dyDescent="0.2">
      <c r="A3543" s="252"/>
      <c r="B3543" s="253"/>
      <c r="C3543" s="253"/>
      <c r="D3543" s="253"/>
      <c r="E3543" s="253" t="s">
        <v>926</v>
      </c>
      <c r="F3543" s="254">
        <v>2.3640118999999999</v>
      </c>
      <c r="G3543" s="253" t="s">
        <v>927</v>
      </c>
      <c r="H3543" s="254">
        <v>2.79</v>
      </c>
      <c r="I3543" s="253" t="s">
        <v>928</v>
      </c>
      <c r="J3543" s="255">
        <v>5.15</v>
      </c>
    </row>
    <row r="3544" spans="1:10" ht="26.25" thickBot="1" x14ac:dyDescent="0.25">
      <c r="A3544" s="252"/>
      <c r="B3544" s="253"/>
      <c r="C3544" s="253"/>
      <c r="D3544" s="253"/>
      <c r="E3544" s="253" t="s">
        <v>929</v>
      </c>
      <c r="F3544" s="254">
        <v>1.41</v>
      </c>
      <c r="G3544" s="253"/>
      <c r="H3544" s="256" t="s">
        <v>930</v>
      </c>
      <c r="I3544" s="256"/>
      <c r="J3544" s="255">
        <v>7.61</v>
      </c>
    </row>
    <row r="3545" spans="1:10" ht="15" thickTop="1" x14ac:dyDescent="0.2">
      <c r="A3545" s="257"/>
      <c r="B3545" s="241"/>
      <c r="C3545" s="241"/>
      <c r="D3545" s="241"/>
      <c r="E3545" s="241"/>
      <c r="F3545" s="241"/>
      <c r="G3545" s="241"/>
      <c r="H3545" s="241"/>
      <c r="I3545" s="241"/>
      <c r="J3545" s="258"/>
    </row>
    <row r="3546" spans="1:10" ht="30" x14ac:dyDescent="0.2">
      <c r="A3546" s="259"/>
      <c r="B3546" s="227" t="s">
        <v>786</v>
      </c>
      <c r="C3546" s="227" t="s">
        <v>787</v>
      </c>
      <c r="D3546" s="227" t="s">
        <v>788</v>
      </c>
      <c r="E3546" s="231" t="s">
        <v>789</v>
      </c>
      <c r="F3546" s="231"/>
      <c r="G3546" s="227" t="s">
        <v>790</v>
      </c>
      <c r="H3546" s="227" t="s">
        <v>791</v>
      </c>
      <c r="I3546" s="227" t="s">
        <v>792</v>
      </c>
      <c r="J3546" s="260" t="s">
        <v>793</v>
      </c>
    </row>
    <row r="3547" spans="1:10" ht="25.5" x14ac:dyDescent="0.2">
      <c r="A3547" s="261" t="s">
        <v>909</v>
      </c>
      <c r="B3547" s="228" t="s">
        <v>935</v>
      </c>
      <c r="C3547" s="228" t="s">
        <v>21</v>
      </c>
      <c r="D3547" s="228" t="s">
        <v>936</v>
      </c>
      <c r="E3547" s="232" t="s">
        <v>934</v>
      </c>
      <c r="F3547" s="232"/>
      <c r="G3547" s="228" t="s">
        <v>914</v>
      </c>
      <c r="H3547" s="233">
        <v>1</v>
      </c>
      <c r="I3547" s="234">
        <v>26.91</v>
      </c>
      <c r="J3547" s="262">
        <v>26.91</v>
      </c>
    </row>
    <row r="3548" spans="1:10" ht="25.5" x14ac:dyDescent="0.2">
      <c r="A3548" s="248" t="s">
        <v>911</v>
      </c>
      <c r="B3548" s="229" t="s">
        <v>2564</v>
      </c>
      <c r="C3548" s="229" t="s">
        <v>21</v>
      </c>
      <c r="D3548" s="229" t="s">
        <v>2565</v>
      </c>
      <c r="E3548" s="235" t="s">
        <v>934</v>
      </c>
      <c r="F3548" s="235"/>
      <c r="G3548" s="229" t="s">
        <v>914</v>
      </c>
      <c r="H3548" s="236">
        <v>1</v>
      </c>
      <c r="I3548" s="237">
        <v>0.73</v>
      </c>
      <c r="J3548" s="249">
        <v>0.73</v>
      </c>
    </row>
    <row r="3549" spans="1:10" x14ac:dyDescent="0.2">
      <c r="A3549" s="250" t="s">
        <v>917</v>
      </c>
      <c r="B3549" s="230" t="s">
        <v>1781</v>
      </c>
      <c r="C3549" s="230" t="s">
        <v>21</v>
      </c>
      <c r="D3549" s="230" t="s">
        <v>1782</v>
      </c>
      <c r="E3549" s="238" t="s">
        <v>1186</v>
      </c>
      <c r="F3549" s="238"/>
      <c r="G3549" s="230" t="s">
        <v>914</v>
      </c>
      <c r="H3549" s="239">
        <v>1</v>
      </c>
      <c r="I3549" s="240">
        <v>18.78</v>
      </c>
      <c r="J3549" s="251">
        <v>18.78</v>
      </c>
    </row>
    <row r="3550" spans="1:10" ht="25.5" x14ac:dyDescent="0.2">
      <c r="A3550" s="250" t="s">
        <v>917</v>
      </c>
      <c r="B3550" s="230" t="s">
        <v>2232</v>
      </c>
      <c r="C3550" s="230" t="s">
        <v>21</v>
      </c>
      <c r="D3550" s="230" t="s">
        <v>2233</v>
      </c>
      <c r="E3550" s="238" t="s">
        <v>2005</v>
      </c>
      <c r="F3550" s="238"/>
      <c r="G3550" s="230" t="s">
        <v>914</v>
      </c>
      <c r="H3550" s="239">
        <v>1</v>
      </c>
      <c r="I3550" s="240">
        <v>3.18</v>
      </c>
      <c r="J3550" s="251">
        <v>3.18</v>
      </c>
    </row>
    <row r="3551" spans="1:10" ht="25.5" x14ac:dyDescent="0.2">
      <c r="A3551" s="250" t="s">
        <v>917</v>
      </c>
      <c r="B3551" s="230" t="s">
        <v>2234</v>
      </c>
      <c r="C3551" s="230" t="s">
        <v>21</v>
      </c>
      <c r="D3551" s="230" t="s">
        <v>2235</v>
      </c>
      <c r="E3551" s="238" t="s">
        <v>1382</v>
      </c>
      <c r="F3551" s="238"/>
      <c r="G3551" s="230" t="s">
        <v>914</v>
      </c>
      <c r="H3551" s="239">
        <v>1</v>
      </c>
      <c r="I3551" s="240">
        <v>1.02</v>
      </c>
      <c r="J3551" s="251">
        <v>1.02</v>
      </c>
    </row>
    <row r="3552" spans="1:10" ht="25.5" x14ac:dyDescent="0.2">
      <c r="A3552" s="250" t="s">
        <v>917</v>
      </c>
      <c r="B3552" s="230" t="s">
        <v>2236</v>
      </c>
      <c r="C3552" s="230" t="s">
        <v>21</v>
      </c>
      <c r="D3552" s="230" t="s">
        <v>2237</v>
      </c>
      <c r="E3552" s="238" t="s">
        <v>2005</v>
      </c>
      <c r="F3552" s="238"/>
      <c r="G3552" s="230" t="s">
        <v>914</v>
      </c>
      <c r="H3552" s="239">
        <v>1</v>
      </c>
      <c r="I3552" s="240">
        <v>1.1399999999999999</v>
      </c>
      <c r="J3552" s="251">
        <v>1.1399999999999999</v>
      </c>
    </row>
    <row r="3553" spans="1:10" ht="25.5" x14ac:dyDescent="0.2">
      <c r="A3553" s="250" t="s">
        <v>917</v>
      </c>
      <c r="B3553" s="230" t="s">
        <v>2238</v>
      </c>
      <c r="C3553" s="230" t="s">
        <v>21</v>
      </c>
      <c r="D3553" s="230" t="s">
        <v>2239</v>
      </c>
      <c r="E3553" s="238" t="s">
        <v>2240</v>
      </c>
      <c r="F3553" s="238"/>
      <c r="G3553" s="230" t="s">
        <v>914</v>
      </c>
      <c r="H3553" s="239">
        <v>1</v>
      </c>
      <c r="I3553" s="240">
        <v>0.06</v>
      </c>
      <c r="J3553" s="251">
        <v>0.06</v>
      </c>
    </row>
    <row r="3554" spans="1:10" ht="25.5" x14ac:dyDescent="0.2">
      <c r="A3554" s="250" t="s">
        <v>917</v>
      </c>
      <c r="B3554" s="230" t="s">
        <v>2357</v>
      </c>
      <c r="C3554" s="230" t="s">
        <v>21</v>
      </c>
      <c r="D3554" s="230" t="s">
        <v>2358</v>
      </c>
      <c r="E3554" s="238" t="s">
        <v>1193</v>
      </c>
      <c r="F3554" s="238"/>
      <c r="G3554" s="230" t="s">
        <v>914</v>
      </c>
      <c r="H3554" s="239">
        <v>1</v>
      </c>
      <c r="I3554" s="240">
        <v>0.86</v>
      </c>
      <c r="J3554" s="251">
        <v>0.86</v>
      </c>
    </row>
    <row r="3555" spans="1:10" ht="25.5" x14ac:dyDescent="0.2">
      <c r="A3555" s="250" t="s">
        <v>917</v>
      </c>
      <c r="B3555" s="230" t="s">
        <v>2359</v>
      </c>
      <c r="C3555" s="230" t="s">
        <v>21</v>
      </c>
      <c r="D3555" s="230" t="s">
        <v>2360</v>
      </c>
      <c r="E3555" s="238" t="s">
        <v>1193</v>
      </c>
      <c r="F3555" s="238"/>
      <c r="G3555" s="230" t="s">
        <v>914</v>
      </c>
      <c r="H3555" s="239">
        <v>1</v>
      </c>
      <c r="I3555" s="240">
        <v>1.1399999999999999</v>
      </c>
      <c r="J3555" s="251">
        <v>1.1399999999999999</v>
      </c>
    </row>
    <row r="3556" spans="1:10" ht="25.5" x14ac:dyDescent="0.2">
      <c r="A3556" s="252"/>
      <c r="B3556" s="253"/>
      <c r="C3556" s="253"/>
      <c r="D3556" s="253"/>
      <c r="E3556" s="253" t="s">
        <v>926</v>
      </c>
      <c r="F3556" s="254">
        <v>8.9557035000000003</v>
      </c>
      <c r="G3556" s="253" t="s">
        <v>927</v>
      </c>
      <c r="H3556" s="254">
        <v>10.55</v>
      </c>
      <c r="I3556" s="253" t="s">
        <v>928</v>
      </c>
      <c r="J3556" s="255">
        <v>19.510000000000002</v>
      </c>
    </row>
    <row r="3557" spans="1:10" ht="26.25" thickBot="1" x14ac:dyDescent="0.25">
      <c r="A3557" s="252"/>
      <c r="B3557" s="253"/>
      <c r="C3557" s="253"/>
      <c r="D3557" s="253"/>
      <c r="E3557" s="253" t="s">
        <v>929</v>
      </c>
      <c r="F3557" s="254">
        <v>6.15</v>
      </c>
      <c r="G3557" s="253"/>
      <c r="H3557" s="256" t="s">
        <v>930</v>
      </c>
      <c r="I3557" s="256"/>
      <c r="J3557" s="255">
        <v>33.06</v>
      </c>
    </row>
    <row r="3558" spans="1:10" ht="15" thickTop="1" x14ac:dyDescent="0.2">
      <c r="A3558" s="257"/>
      <c r="B3558" s="241"/>
      <c r="C3558" s="241"/>
      <c r="D3558" s="241"/>
      <c r="E3558" s="241"/>
      <c r="F3558" s="241"/>
      <c r="G3558" s="241"/>
      <c r="H3558" s="241"/>
      <c r="I3558" s="241"/>
      <c r="J3558" s="258"/>
    </row>
    <row r="3559" spans="1:10" ht="30" x14ac:dyDescent="0.2">
      <c r="A3559" s="259"/>
      <c r="B3559" s="227" t="s">
        <v>786</v>
      </c>
      <c r="C3559" s="227" t="s">
        <v>787</v>
      </c>
      <c r="D3559" s="227" t="s">
        <v>788</v>
      </c>
      <c r="E3559" s="231" t="s">
        <v>789</v>
      </c>
      <c r="F3559" s="231"/>
      <c r="G3559" s="227" t="s">
        <v>790</v>
      </c>
      <c r="H3559" s="227" t="s">
        <v>791</v>
      </c>
      <c r="I3559" s="227" t="s">
        <v>792</v>
      </c>
      <c r="J3559" s="260" t="s">
        <v>793</v>
      </c>
    </row>
    <row r="3560" spans="1:10" ht="25.5" x14ac:dyDescent="0.2">
      <c r="A3560" s="261" t="s">
        <v>909</v>
      </c>
      <c r="B3560" s="228" t="s">
        <v>1505</v>
      </c>
      <c r="C3560" s="228" t="s">
        <v>4</v>
      </c>
      <c r="D3560" s="228" t="s">
        <v>936</v>
      </c>
      <c r="E3560" s="232" t="s">
        <v>910</v>
      </c>
      <c r="F3560" s="232"/>
      <c r="G3560" s="228" t="s">
        <v>914</v>
      </c>
      <c r="H3560" s="233">
        <v>1</v>
      </c>
      <c r="I3560" s="234">
        <v>23.04</v>
      </c>
      <c r="J3560" s="262">
        <v>23.04</v>
      </c>
    </row>
    <row r="3561" spans="1:10" ht="25.5" x14ac:dyDescent="0.2">
      <c r="A3561" s="248" t="s">
        <v>911</v>
      </c>
      <c r="B3561" s="229" t="s">
        <v>2164</v>
      </c>
      <c r="C3561" s="229" t="s">
        <v>4</v>
      </c>
      <c r="D3561" s="229" t="s">
        <v>2165</v>
      </c>
      <c r="E3561" s="235" t="s">
        <v>910</v>
      </c>
      <c r="F3561" s="235"/>
      <c r="G3561" s="229" t="s">
        <v>2141</v>
      </c>
      <c r="H3561" s="236">
        <v>1</v>
      </c>
      <c r="I3561" s="237">
        <v>0.48</v>
      </c>
      <c r="J3561" s="249">
        <v>0.48</v>
      </c>
    </row>
    <row r="3562" spans="1:10" ht="25.5" x14ac:dyDescent="0.2">
      <c r="A3562" s="250" t="s">
        <v>917</v>
      </c>
      <c r="B3562" s="230" t="s">
        <v>2261</v>
      </c>
      <c r="C3562" s="230" t="s">
        <v>4</v>
      </c>
      <c r="D3562" s="230" t="s">
        <v>2262</v>
      </c>
      <c r="E3562" s="238" t="s">
        <v>1382</v>
      </c>
      <c r="F3562" s="238"/>
      <c r="G3562" s="230" t="s">
        <v>914</v>
      </c>
      <c r="H3562" s="239">
        <v>1</v>
      </c>
      <c r="I3562" s="240">
        <v>0.91</v>
      </c>
      <c r="J3562" s="251">
        <v>0.91</v>
      </c>
    </row>
    <row r="3563" spans="1:10" ht="25.5" x14ac:dyDescent="0.2">
      <c r="A3563" s="250" t="s">
        <v>917</v>
      </c>
      <c r="B3563" s="230" t="s">
        <v>2263</v>
      </c>
      <c r="C3563" s="230" t="s">
        <v>4</v>
      </c>
      <c r="D3563" s="230" t="s">
        <v>2264</v>
      </c>
      <c r="E3563" s="238" t="s">
        <v>2005</v>
      </c>
      <c r="F3563" s="238"/>
      <c r="G3563" s="230" t="s">
        <v>914</v>
      </c>
      <c r="H3563" s="239">
        <v>1</v>
      </c>
      <c r="I3563" s="240">
        <v>0.81</v>
      </c>
      <c r="J3563" s="251">
        <v>0.81</v>
      </c>
    </row>
    <row r="3564" spans="1:10" ht="25.5" x14ac:dyDescent="0.2">
      <c r="A3564" s="250" t="s">
        <v>917</v>
      </c>
      <c r="B3564" s="230" t="s">
        <v>2265</v>
      </c>
      <c r="C3564" s="230" t="s">
        <v>4</v>
      </c>
      <c r="D3564" s="230" t="s">
        <v>2266</v>
      </c>
      <c r="E3564" s="238" t="s">
        <v>2240</v>
      </c>
      <c r="F3564" s="238"/>
      <c r="G3564" s="230" t="s">
        <v>914</v>
      </c>
      <c r="H3564" s="239">
        <v>1</v>
      </c>
      <c r="I3564" s="240">
        <v>0.06</v>
      </c>
      <c r="J3564" s="251">
        <v>0.06</v>
      </c>
    </row>
    <row r="3565" spans="1:10" ht="25.5" x14ac:dyDescent="0.2">
      <c r="A3565" s="250" t="s">
        <v>917</v>
      </c>
      <c r="B3565" s="230" t="s">
        <v>2267</v>
      </c>
      <c r="C3565" s="230" t="s">
        <v>4</v>
      </c>
      <c r="D3565" s="230" t="s">
        <v>2268</v>
      </c>
      <c r="E3565" s="238" t="s">
        <v>2005</v>
      </c>
      <c r="F3565" s="238"/>
      <c r="G3565" s="230" t="s">
        <v>914</v>
      </c>
      <c r="H3565" s="239">
        <v>1</v>
      </c>
      <c r="I3565" s="240">
        <v>2.83</v>
      </c>
      <c r="J3565" s="251">
        <v>2.83</v>
      </c>
    </row>
    <row r="3566" spans="1:10" ht="25.5" x14ac:dyDescent="0.2">
      <c r="A3566" s="250" t="s">
        <v>917</v>
      </c>
      <c r="B3566" s="230" t="s">
        <v>2361</v>
      </c>
      <c r="C3566" s="230" t="s">
        <v>4</v>
      </c>
      <c r="D3566" s="230" t="s">
        <v>2358</v>
      </c>
      <c r="E3566" s="238" t="s">
        <v>1193</v>
      </c>
      <c r="F3566" s="238"/>
      <c r="G3566" s="230" t="s">
        <v>914</v>
      </c>
      <c r="H3566" s="239">
        <v>1</v>
      </c>
      <c r="I3566" s="240">
        <v>0.78</v>
      </c>
      <c r="J3566" s="251">
        <v>0.78</v>
      </c>
    </row>
    <row r="3567" spans="1:10" ht="25.5" x14ac:dyDescent="0.2">
      <c r="A3567" s="250" t="s">
        <v>917</v>
      </c>
      <c r="B3567" s="230" t="s">
        <v>2362</v>
      </c>
      <c r="C3567" s="230" t="s">
        <v>4</v>
      </c>
      <c r="D3567" s="230" t="s">
        <v>2360</v>
      </c>
      <c r="E3567" s="238" t="s">
        <v>1193</v>
      </c>
      <c r="F3567" s="238"/>
      <c r="G3567" s="230" t="s">
        <v>914</v>
      </c>
      <c r="H3567" s="239">
        <v>1</v>
      </c>
      <c r="I3567" s="240">
        <v>1.07</v>
      </c>
      <c r="J3567" s="251">
        <v>1.07</v>
      </c>
    </row>
    <row r="3568" spans="1:10" x14ac:dyDescent="0.2">
      <c r="A3568" s="250" t="s">
        <v>917</v>
      </c>
      <c r="B3568" s="230" t="s">
        <v>2166</v>
      </c>
      <c r="C3568" s="230" t="s">
        <v>4</v>
      </c>
      <c r="D3568" s="230" t="s">
        <v>2167</v>
      </c>
      <c r="E3568" s="238" t="s">
        <v>1186</v>
      </c>
      <c r="F3568" s="238"/>
      <c r="G3568" s="230" t="s">
        <v>914</v>
      </c>
      <c r="H3568" s="239">
        <v>1</v>
      </c>
      <c r="I3568" s="240">
        <v>16.100000000000001</v>
      </c>
      <c r="J3568" s="251">
        <v>16.100000000000001</v>
      </c>
    </row>
    <row r="3569" spans="1:10" ht="25.5" x14ac:dyDescent="0.2">
      <c r="A3569" s="252"/>
      <c r="B3569" s="253"/>
      <c r="C3569" s="253"/>
      <c r="D3569" s="253"/>
      <c r="E3569" s="253" t="s">
        <v>926</v>
      </c>
      <c r="F3569" s="254">
        <v>7.6107412999999999</v>
      </c>
      <c r="G3569" s="253" t="s">
        <v>927</v>
      </c>
      <c r="H3569" s="254">
        <v>8.9700000000000006</v>
      </c>
      <c r="I3569" s="253" t="s">
        <v>928</v>
      </c>
      <c r="J3569" s="255">
        <v>16.579999999999998</v>
      </c>
    </row>
    <row r="3570" spans="1:10" ht="26.25" thickBot="1" x14ac:dyDescent="0.25">
      <c r="A3570" s="252"/>
      <c r="B3570" s="253"/>
      <c r="C3570" s="253"/>
      <c r="D3570" s="253"/>
      <c r="E3570" s="253" t="s">
        <v>929</v>
      </c>
      <c r="F3570" s="254">
        <v>5.27</v>
      </c>
      <c r="G3570" s="253"/>
      <c r="H3570" s="256" t="s">
        <v>930</v>
      </c>
      <c r="I3570" s="256"/>
      <c r="J3570" s="255">
        <v>28.31</v>
      </c>
    </row>
    <row r="3571" spans="1:10" ht="15" thickTop="1" x14ac:dyDescent="0.2">
      <c r="A3571" s="257"/>
      <c r="B3571" s="241"/>
      <c r="C3571" s="241"/>
      <c r="D3571" s="241"/>
      <c r="E3571" s="241"/>
      <c r="F3571" s="241"/>
      <c r="G3571" s="241"/>
      <c r="H3571" s="241"/>
      <c r="I3571" s="241"/>
      <c r="J3571" s="258"/>
    </row>
    <row r="3572" spans="1:10" ht="30" x14ac:dyDescent="0.2">
      <c r="A3572" s="259"/>
      <c r="B3572" s="227" t="s">
        <v>786</v>
      </c>
      <c r="C3572" s="227" t="s">
        <v>787</v>
      </c>
      <c r="D3572" s="227" t="s">
        <v>788</v>
      </c>
      <c r="E3572" s="231" t="s">
        <v>789</v>
      </c>
      <c r="F3572" s="231"/>
      <c r="G3572" s="227" t="s">
        <v>790</v>
      </c>
      <c r="H3572" s="227" t="s">
        <v>791</v>
      </c>
      <c r="I3572" s="227" t="s">
        <v>792</v>
      </c>
      <c r="J3572" s="260" t="s">
        <v>793</v>
      </c>
    </row>
    <row r="3573" spans="1:10" ht="38.25" x14ac:dyDescent="0.2">
      <c r="A3573" s="261" t="s">
        <v>909</v>
      </c>
      <c r="B3573" s="228" t="s">
        <v>1105</v>
      </c>
      <c r="C3573" s="228" t="s">
        <v>21</v>
      </c>
      <c r="D3573" s="228" t="s">
        <v>1106</v>
      </c>
      <c r="E3573" s="232" t="s">
        <v>1043</v>
      </c>
      <c r="F3573" s="232"/>
      <c r="G3573" s="228" t="s">
        <v>109</v>
      </c>
      <c r="H3573" s="233">
        <v>1</v>
      </c>
      <c r="I3573" s="234">
        <v>8.3800000000000008</v>
      </c>
      <c r="J3573" s="262">
        <v>8.3800000000000008</v>
      </c>
    </row>
    <row r="3574" spans="1:10" ht="25.5" x14ac:dyDescent="0.2">
      <c r="A3574" s="248" t="s">
        <v>911</v>
      </c>
      <c r="B3574" s="229" t="s">
        <v>932</v>
      </c>
      <c r="C3574" s="229" t="s">
        <v>21</v>
      </c>
      <c r="D3574" s="229" t="s">
        <v>933</v>
      </c>
      <c r="E3574" s="235" t="s">
        <v>934</v>
      </c>
      <c r="F3574" s="235"/>
      <c r="G3574" s="229" t="s">
        <v>914</v>
      </c>
      <c r="H3574" s="236">
        <v>5.5E-2</v>
      </c>
      <c r="I3574" s="237">
        <v>22.03</v>
      </c>
      <c r="J3574" s="249">
        <v>1.21</v>
      </c>
    </row>
    <row r="3575" spans="1:10" ht="25.5" x14ac:dyDescent="0.2">
      <c r="A3575" s="248" t="s">
        <v>911</v>
      </c>
      <c r="B3575" s="229" t="s">
        <v>935</v>
      </c>
      <c r="C3575" s="229" t="s">
        <v>21</v>
      </c>
      <c r="D3575" s="229" t="s">
        <v>936</v>
      </c>
      <c r="E3575" s="235" t="s">
        <v>934</v>
      </c>
      <c r="F3575" s="235"/>
      <c r="G3575" s="229" t="s">
        <v>914</v>
      </c>
      <c r="H3575" s="236">
        <v>5.5E-2</v>
      </c>
      <c r="I3575" s="237">
        <v>26.91</v>
      </c>
      <c r="J3575" s="249">
        <v>1.48</v>
      </c>
    </row>
    <row r="3576" spans="1:10" ht="63.75" x14ac:dyDescent="0.2">
      <c r="A3576" s="248" t="s">
        <v>911</v>
      </c>
      <c r="B3576" s="229" t="s">
        <v>1101</v>
      </c>
      <c r="C3576" s="229" t="s">
        <v>21</v>
      </c>
      <c r="D3576" s="229" t="s">
        <v>1102</v>
      </c>
      <c r="E3576" s="235" t="s">
        <v>1037</v>
      </c>
      <c r="F3576" s="235"/>
      <c r="G3576" s="229" t="s">
        <v>109</v>
      </c>
      <c r="H3576" s="236">
        <v>1</v>
      </c>
      <c r="I3576" s="237">
        <v>2.99</v>
      </c>
      <c r="J3576" s="249">
        <v>2.99</v>
      </c>
    </row>
    <row r="3577" spans="1:10" ht="25.5" x14ac:dyDescent="0.2">
      <c r="A3577" s="250" t="s">
        <v>917</v>
      </c>
      <c r="B3577" s="230" t="s">
        <v>2728</v>
      </c>
      <c r="C3577" s="230" t="s">
        <v>21</v>
      </c>
      <c r="D3577" s="230" t="s">
        <v>2729</v>
      </c>
      <c r="E3577" s="238" t="s">
        <v>920</v>
      </c>
      <c r="F3577" s="238"/>
      <c r="G3577" s="230" t="s">
        <v>109</v>
      </c>
      <c r="H3577" s="239">
        <v>1.1000000000000001</v>
      </c>
      <c r="I3577" s="240">
        <v>2.46</v>
      </c>
      <c r="J3577" s="251">
        <v>2.7</v>
      </c>
    </row>
    <row r="3578" spans="1:10" ht="25.5" x14ac:dyDescent="0.2">
      <c r="A3578" s="252"/>
      <c r="B3578" s="253"/>
      <c r="C3578" s="253"/>
      <c r="D3578" s="253"/>
      <c r="E3578" s="253" t="s">
        <v>926</v>
      </c>
      <c r="F3578" s="254">
        <v>1.5239843929309158</v>
      </c>
      <c r="G3578" s="253" t="s">
        <v>927</v>
      </c>
      <c r="H3578" s="254">
        <v>1.8</v>
      </c>
      <c r="I3578" s="253" t="s">
        <v>928</v>
      </c>
      <c r="J3578" s="255">
        <v>3.32</v>
      </c>
    </row>
    <row r="3579" spans="1:10" ht="26.25" thickBot="1" x14ac:dyDescent="0.25">
      <c r="A3579" s="252"/>
      <c r="B3579" s="253"/>
      <c r="C3579" s="253"/>
      <c r="D3579" s="253"/>
      <c r="E3579" s="253" t="s">
        <v>929</v>
      </c>
      <c r="F3579" s="254">
        <v>1.91</v>
      </c>
      <c r="G3579" s="253"/>
      <c r="H3579" s="256" t="s">
        <v>930</v>
      </c>
      <c r="I3579" s="256"/>
      <c r="J3579" s="255">
        <v>10.29</v>
      </c>
    </row>
    <row r="3580" spans="1:10" ht="15" thickTop="1" x14ac:dyDescent="0.2">
      <c r="A3580" s="257"/>
      <c r="B3580" s="241"/>
      <c r="C3580" s="241"/>
      <c r="D3580" s="241"/>
      <c r="E3580" s="241"/>
      <c r="F3580" s="241"/>
      <c r="G3580" s="241"/>
      <c r="H3580" s="241"/>
      <c r="I3580" s="241"/>
      <c r="J3580" s="258"/>
    </row>
    <row r="3581" spans="1:10" ht="30" x14ac:dyDescent="0.2">
      <c r="A3581" s="259"/>
      <c r="B3581" s="227" t="s">
        <v>786</v>
      </c>
      <c r="C3581" s="227" t="s">
        <v>787</v>
      </c>
      <c r="D3581" s="227" t="s">
        <v>788</v>
      </c>
      <c r="E3581" s="231" t="s">
        <v>789</v>
      </c>
      <c r="F3581" s="231"/>
      <c r="G3581" s="227" t="s">
        <v>790</v>
      </c>
      <c r="H3581" s="227" t="s">
        <v>791</v>
      </c>
      <c r="I3581" s="227" t="s">
        <v>792</v>
      </c>
      <c r="J3581" s="260" t="s">
        <v>793</v>
      </c>
    </row>
    <row r="3582" spans="1:10" ht="38.25" x14ac:dyDescent="0.2">
      <c r="A3582" s="261" t="s">
        <v>909</v>
      </c>
      <c r="B3582" s="228" t="s">
        <v>1109</v>
      </c>
      <c r="C3582" s="228" t="s">
        <v>21</v>
      </c>
      <c r="D3582" s="228" t="s">
        <v>1110</v>
      </c>
      <c r="E3582" s="232" t="s">
        <v>1043</v>
      </c>
      <c r="F3582" s="232"/>
      <c r="G3582" s="228" t="s">
        <v>109</v>
      </c>
      <c r="H3582" s="233">
        <v>1</v>
      </c>
      <c r="I3582" s="234">
        <v>8.81</v>
      </c>
      <c r="J3582" s="262">
        <v>8.81</v>
      </c>
    </row>
    <row r="3583" spans="1:10" ht="25.5" x14ac:dyDescent="0.2">
      <c r="A3583" s="248" t="s">
        <v>911</v>
      </c>
      <c r="B3583" s="229" t="s">
        <v>932</v>
      </c>
      <c r="C3583" s="229" t="s">
        <v>21</v>
      </c>
      <c r="D3583" s="229" t="s">
        <v>933</v>
      </c>
      <c r="E3583" s="235" t="s">
        <v>934</v>
      </c>
      <c r="F3583" s="235"/>
      <c r="G3583" s="229" t="s">
        <v>914</v>
      </c>
      <c r="H3583" s="236">
        <v>0.129</v>
      </c>
      <c r="I3583" s="237">
        <v>22.03</v>
      </c>
      <c r="J3583" s="249">
        <v>2.84</v>
      </c>
    </row>
    <row r="3584" spans="1:10" ht="25.5" x14ac:dyDescent="0.2">
      <c r="A3584" s="248" t="s">
        <v>911</v>
      </c>
      <c r="B3584" s="229" t="s">
        <v>935</v>
      </c>
      <c r="C3584" s="229" t="s">
        <v>21</v>
      </c>
      <c r="D3584" s="229" t="s">
        <v>936</v>
      </c>
      <c r="E3584" s="235" t="s">
        <v>934</v>
      </c>
      <c r="F3584" s="235"/>
      <c r="G3584" s="229" t="s">
        <v>914</v>
      </c>
      <c r="H3584" s="236">
        <v>0.129</v>
      </c>
      <c r="I3584" s="237">
        <v>26.91</v>
      </c>
      <c r="J3584" s="249">
        <v>3.47</v>
      </c>
    </row>
    <row r="3585" spans="1:10" ht="25.5" x14ac:dyDescent="0.2">
      <c r="A3585" s="250" t="s">
        <v>917</v>
      </c>
      <c r="B3585" s="230" t="s">
        <v>2728</v>
      </c>
      <c r="C3585" s="230" t="s">
        <v>21</v>
      </c>
      <c r="D3585" s="230" t="s">
        <v>2729</v>
      </c>
      <c r="E3585" s="238" t="s">
        <v>920</v>
      </c>
      <c r="F3585" s="238"/>
      <c r="G3585" s="230" t="s">
        <v>109</v>
      </c>
      <c r="H3585" s="239">
        <v>1.0169999999999999</v>
      </c>
      <c r="I3585" s="240">
        <v>2.46</v>
      </c>
      <c r="J3585" s="251">
        <v>2.5</v>
      </c>
    </row>
    <row r="3586" spans="1:10" ht="25.5" x14ac:dyDescent="0.2">
      <c r="A3586" s="252"/>
      <c r="B3586" s="253"/>
      <c r="C3586" s="253"/>
      <c r="D3586" s="253"/>
      <c r="E3586" s="253" t="s">
        <v>926</v>
      </c>
      <c r="F3586" s="254">
        <v>2.0151480376405786</v>
      </c>
      <c r="G3586" s="253" t="s">
        <v>927</v>
      </c>
      <c r="H3586" s="254">
        <v>2.37</v>
      </c>
      <c r="I3586" s="253" t="s">
        <v>928</v>
      </c>
      <c r="J3586" s="255">
        <v>4.3899999999999997</v>
      </c>
    </row>
    <row r="3587" spans="1:10" ht="26.25" thickBot="1" x14ac:dyDescent="0.25">
      <c r="A3587" s="252"/>
      <c r="B3587" s="253"/>
      <c r="C3587" s="253"/>
      <c r="D3587" s="253"/>
      <c r="E3587" s="253" t="s">
        <v>929</v>
      </c>
      <c r="F3587" s="254">
        <v>2.0099999999999998</v>
      </c>
      <c r="G3587" s="253"/>
      <c r="H3587" s="256" t="s">
        <v>930</v>
      </c>
      <c r="I3587" s="256"/>
      <c r="J3587" s="255">
        <v>10.82</v>
      </c>
    </row>
    <row r="3588" spans="1:10" ht="15" thickTop="1" x14ac:dyDescent="0.2">
      <c r="A3588" s="257"/>
      <c r="B3588" s="241"/>
      <c r="C3588" s="241"/>
      <c r="D3588" s="241"/>
      <c r="E3588" s="241"/>
      <c r="F3588" s="241"/>
      <c r="G3588" s="241"/>
      <c r="H3588" s="241"/>
      <c r="I3588" s="241"/>
      <c r="J3588" s="258"/>
    </row>
    <row r="3589" spans="1:10" ht="30" x14ac:dyDescent="0.2">
      <c r="A3589" s="259"/>
      <c r="B3589" s="227" t="s">
        <v>786</v>
      </c>
      <c r="C3589" s="227" t="s">
        <v>787</v>
      </c>
      <c r="D3589" s="227" t="s">
        <v>788</v>
      </c>
      <c r="E3589" s="231" t="s">
        <v>789</v>
      </c>
      <c r="F3589" s="231"/>
      <c r="G3589" s="227" t="s">
        <v>790</v>
      </c>
      <c r="H3589" s="227" t="s">
        <v>791</v>
      </c>
      <c r="I3589" s="227" t="s">
        <v>792</v>
      </c>
      <c r="J3589" s="260" t="s">
        <v>793</v>
      </c>
    </row>
    <row r="3590" spans="1:10" ht="38.25" x14ac:dyDescent="0.2">
      <c r="A3590" s="261" t="s">
        <v>909</v>
      </c>
      <c r="B3590" s="228" t="s">
        <v>1107</v>
      </c>
      <c r="C3590" s="228" t="s">
        <v>21</v>
      </c>
      <c r="D3590" s="228" t="s">
        <v>1108</v>
      </c>
      <c r="E3590" s="232" t="s">
        <v>1043</v>
      </c>
      <c r="F3590" s="232"/>
      <c r="G3590" s="228" t="s">
        <v>109</v>
      </c>
      <c r="H3590" s="233">
        <v>1</v>
      </c>
      <c r="I3590" s="234">
        <v>9.34</v>
      </c>
      <c r="J3590" s="262">
        <v>9.34</v>
      </c>
    </row>
    <row r="3591" spans="1:10" ht="25.5" x14ac:dyDescent="0.2">
      <c r="A3591" s="248" t="s">
        <v>911</v>
      </c>
      <c r="B3591" s="229" t="s">
        <v>932</v>
      </c>
      <c r="C3591" s="229" t="s">
        <v>21</v>
      </c>
      <c r="D3591" s="229" t="s">
        <v>933</v>
      </c>
      <c r="E3591" s="235" t="s">
        <v>934</v>
      </c>
      <c r="F3591" s="235"/>
      <c r="G3591" s="229" t="s">
        <v>914</v>
      </c>
      <c r="H3591" s="236">
        <v>7.0000000000000007E-2</v>
      </c>
      <c r="I3591" s="237">
        <v>22.03</v>
      </c>
      <c r="J3591" s="249">
        <v>1.54</v>
      </c>
    </row>
    <row r="3592" spans="1:10" ht="25.5" x14ac:dyDescent="0.2">
      <c r="A3592" s="248" t="s">
        <v>911</v>
      </c>
      <c r="B3592" s="229" t="s">
        <v>935</v>
      </c>
      <c r="C3592" s="229" t="s">
        <v>21</v>
      </c>
      <c r="D3592" s="229" t="s">
        <v>936</v>
      </c>
      <c r="E3592" s="235" t="s">
        <v>934</v>
      </c>
      <c r="F3592" s="235"/>
      <c r="G3592" s="229" t="s">
        <v>914</v>
      </c>
      <c r="H3592" s="236">
        <v>7.0000000000000007E-2</v>
      </c>
      <c r="I3592" s="237">
        <v>26.91</v>
      </c>
      <c r="J3592" s="249">
        <v>1.88</v>
      </c>
    </row>
    <row r="3593" spans="1:10" ht="63.75" x14ac:dyDescent="0.2">
      <c r="A3593" s="248" t="s">
        <v>911</v>
      </c>
      <c r="B3593" s="229" t="s">
        <v>1101</v>
      </c>
      <c r="C3593" s="229" t="s">
        <v>21</v>
      </c>
      <c r="D3593" s="229" t="s">
        <v>1102</v>
      </c>
      <c r="E3593" s="235" t="s">
        <v>1037</v>
      </c>
      <c r="F3593" s="235"/>
      <c r="G3593" s="229" t="s">
        <v>109</v>
      </c>
      <c r="H3593" s="236">
        <v>1</v>
      </c>
      <c r="I3593" s="237">
        <v>2.99</v>
      </c>
      <c r="J3593" s="249">
        <v>2.99</v>
      </c>
    </row>
    <row r="3594" spans="1:10" ht="25.5" x14ac:dyDescent="0.2">
      <c r="A3594" s="250" t="s">
        <v>917</v>
      </c>
      <c r="B3594" s="230" t="s">
        <v>2730</v>
      </c>
      <c r="C3594" s="230" t="s">
        <v>21</v>
      </c>
      <c r="D3594" s="230" t="s">
        <v>2731</v>
      </c>
      <c r="E3594" s="238" t="s">
        <v>920</v>
      </c>
      <c r="F3594" s="238"/>
      <c r="G3594" s="230" t="s">
        <v>109</v>
      </c>
      <c r="H3594" s="239">
        <v>1.1000000000000001</v>
      </c>
      <c r="I3594" s="240">
        <v>2.67</v>
      </c>
      <c r="J3594" s="251">
        <v>2.93</v>
      </c>
    </row>
    <row r="3595" spans="1:10" ht="25.5" x14ac:dyDescent="0.2">
      <c r="A3595" s="252"/>
      <c r="B3595" s="253"/>
      <c r="C3595" s="253"/>
      <c r="D3595" s="253"/>
      <c r="E3595" s="253" t="s">
        <v>926</v>
      </c>
      <c r="F3595" s="254">
        <v>1.7580904291943997</v>
      </c>
      <c r="G3595" s="253" t="s">
        <v>927</v>
      </c>
      <c r="H3595" s="254">
        <v>2.0699999999999998</v>
      </c>
      <c r="I3595" s="253" t="s">
        <v>928</v>
      </c>
      <c r="J3595" s="255">
        <v>3.83</v>
      </c>
    </row>
    <row r="3596" spans="1:10" ht="26.25" thickBot="1" x14ac:dyDescent="0.25">
      <c r="A3596" s="252"/>
      <c r="B3596" s="253"/>
      <c r="C3596" s="253"/>
      <c r="D3596" s="253"/>
      <c r="E3596" s="253" t="s">
        <v>929</v>
      </c>
      <c r="F3596" s="254">
        <v>2.13</v>
      </c>
      <c r="G3596" s="253"/>
      <c r="H3596" s="256" t="s">
        <v>930</v>
      </c>
      <c r="I3596" s="256"/>
      <c r="J3596" s="255">
        <v>11.47</v>
      </c>
    </row>
    <row r="3597" spans="1:10" ht="15" thickTop="1" x14ac:dyDescent="0.2">
      <c r="A3597" s="257"/>
      <c r="B3597" s="241"/>
      <c r="C3597" s="241"/>
      <c r="D3597" s="241"/>
      <c r="E3597" s="241"/>
      <c r="F3597" s="241"/>
      <c r="G3597" s="241"/>
      <c r="H3597" s="241"/>
      <c r="I3597" s="241"/>
      <c r="J3597" s="258"/>
    </row>
    <row r="3598" spans="1:10" ht="30" x14ac:dyDescent="0.2">
      <c r="A3598" s="259"/>
      <c r="B3598" s="227" t="s">
        <v>786</v>
      </c>
      <c r="C3598" s="227" t="s">
        <v>787</v>
      </c>
      <c r="D3598" s="227" t="s">
        <v>788</v>
      </c>
      <c r="E3598" s="231" t="s">
        <v>789</v>
      </c>
      <c r="F3598" s="231"/>
      <c r="G3598" s="227" t="s">
        <v>790</v>
      </c>
      <c r="H3598" s="227" t="s">
        <v>791</v>
      </c>
      <c r="I3598" s="227" t="s">
        <v>792</v>
      </c>
      <c r="J3598" s="260" t="s">
        <v>793</v>
      </c>
    </row>
    <row r="3599" spans="1:10" ht="38.25" x14ac:dyDescent="0.2">
      <c r="A3599" s="261" t="s">
        <v>909</v>
      </c>
      <c r="B3599" s="228" t="s">
        <v>1111</v>
      </c>
      <c r="C3599" s="228" t="s">
        <v>21</v>
      </c>
      <c r="D3599" s="228" t="s">
        <v>1112</v>
      </c>
      <c r="E3599" s="232" t="s">
        <v>1043</v>
      </c>
      <c r="F3599" s="232"/>
      <c r="G3599" s="228" t="s">
        <v>109</v>
      </c>
      <c r="H3599" s="233">
        <v>1</v>
      </c>
      <c r="I3599" s="234">
        <v>9.75</v>
      </c>
      <c r="J3599" s="262">
        <v>9.75</v>
      </c>
    </row>
    <row r="3600" spans="1:10" ht="25.5" x14ac:dyDescent="0.2">
      <c r="A3600" s="248" t="s">
        <v>911</v>
      </c>
      <c r="B3600" s="229" t="s">
        <v>932</v>
      </c>
      <c r="C3600" s="229" t="s">
        <v>21</v>
      </c>
      <c r="D3600" s="229" t="s">
        <v>933</v>
      </c>
      <c r="E3600" s="235" t="s">
        <v>934</v>
      </c>
      <c r="F3600" s="235"/>
      <c r="G3600" s="229" t="s">
        <v>914</v>
      </c>
      <c r="H3600" s="236">
        <v>0.14399999999999999</v>
      </c>
      <c r="I3600" s="237">
        <v>22.03</v>
      </c>
      <c r="J3600" s="249">
        <v>3.17</v>
      </c>
    </row>
    <row r="3601" spans="1:10" ht="25.5" x14ac:dyDescent="0.2">
      <c r="A3601" s="248" t="s">
        <v>911</v>
      </c>
      <c r="B3601" s="229" t="s">
        <v>935</v>
      </c>
      <c r="C3601" s="229" t="s">
        <v>21</v>
      </c>
      <c r="D3601" s="229" t="s">
        <v>936</v>
      </c>
      <c r="E3601" s="235" t="s">
        <v>934</v>
      </c>
      <c r="F3601" s="235"/>
      <c r="G3601" s="229" t="s">
        <v>914</v>
      </c>
      <c r="H3601" s="236">
        <v>0.14399999999999999</v>
      </c>
      <c r="I3601" s="237">
        <v>26.91</v>
      </c>
      <c r="J3601" s="249">
        <v>3.87</v>
      </c>
    </row>
    <row r="3602" spans="1:10" ht="25.5" x14ac:dyDescent="0.2">
      <c r="A3602" s="250" t="s">
        <v>917</v>
      </c>
      <c r="B3602" s="230" t="s">
        <v>2730</v>
      </c>
      <c r="C3602" s="230" t="s">
        <v>21</v>
      </c>
      <c r="D3602" s="230" t="s">
        <v>2731</v>
      </c>
      <c r="E3602" s="238" t="s">
        <v>920</v>
      </c>
      <c r="F3602" s="238"/>
      <c r="G3602" s="230" t="s">
        <v>109</v>
      </c>
      <c r="H3602" s="239">
        <v>1.0169999999999999</v>
      </c>
      <c r="I3602" s="240">
        <v>2.67</v>
      </c>
      <c r="J3602" s="251">
        <v>2.71</v>
      </c>
    </row>
    <row r="3603" spans="1:10" ht="25.5" x14ac:dyDescent="0.2">
      <c r="A3603" s="252"/>
      <c r="B3603" s="253"/>
      <c r="C3603" s="253"/>
      <c r="D3603" s="253"/>
      <c r="E3603" s="253" t="s">
        <v>926</v>
      </c>
      <c r="F3603" s="254">
        <v>2.2492540739040625</v>
      </c>
      <c r="G3603" s="253" t="s">
        <v>927</v>
      </c>
      <c r="H3603" s="254">
        <v>2.65</v>
      </c>
      <c r="I3603" s="253" t="s">
        <v>928</v>
      </c>
      <c r="J3603" s="255">
        <v>4.9000000000000004</v>
      </c>
    </row>
    <row r="3604" spans="1:10" ht="26.25" thickBot="1" x14ac:dyDescent="0.25">
      <c r="A3604" s="252"/>
      <c r="B3604" s="253"/>
      <c r="C3604" s="253"/>
      <c r="D3604" s="253"/>
      <c r="E3604" s="253" t="s">
        <v>929</v>
      </c>
      <c r="F3604" s="254">
        <v>2.23</v>
      </c>
      <c r="G3604" s="253"/>
      <c r="H3604" s="256" t="s">
        <v>930</v>
      </c>
      <c r="I3604" s="256"/>
      <c r="J3604" s="255">
        <v>11.98</v>
      </c>
    </row>
    <row r="3605" spans="1:10" ht="15" thickTop="1" x14ac:dyDescent="0.2">
      <c r="A3605" s="257"/>
      <c r="B3605" s="241"/>
      <c r="C3605" s="241"/>
      <c r="D3605" s="241"/>
      <c r="E3605" s="241"/>
      <c r="F3605" s="241"/>
      <c r="G3605" s="241"/>
      <c r="H3605" s="241"/>
      <c r="I3605" s="241"/>
      <c r="J3605" s="258"/>
    </row>
    <row r="3606" spans="1:10" ht="30" x14ac:dyDescent="0.2">
      <c r="A3606" s="259"/>
      <c r="B3606" s="227" t="s">
        <v>786</v>
      </c>
      <c r="C3606" s="227" t="s">
        <v>787</v>
      </c>
      <c r="D3606" s="227" t="s">
        <v>788</v>
      </c>
      <c r="E3606" s="231" t="s">
        <v>789</v>
      </c>
      <c r="F3606" s="231"/>
      <c r="G3606" s="227" t="s">
        <v>790</v>
      </c>
      <c r="H3606" s="227" t="s">
        <v>791</v>
      </c>
      <c r="I3606" s="227" t="s">
        <v>792</v>
      </c>
      <c r="J3606" s="260" t="s">
        <v>793</v>
      </c>
    </row>
    <row r="3607" spans="1:10" ht="51" x14ac:dyDescent="0.2">
      <c r="A3607" s="261" t="s">
        <v>909</v>
      </c>
      <c r="B3607" s="228" t="s">
        <v>1056</v>
      </c>
      <c r="C3607" s="228" t="s">
        <v>21</v>
      </c>
      <c r="D3607" s="228" t="s">
        <v>1057</v>
      </c>
      <c r="E3607" s="232" t="s">
        <v>1055</v>
      </c>
      <c r="F3607" s="232"/>
      <c r="G3607" s="228" t="s">
        <v>6</v>
      </c>
      <c r="H3607" s="233">
        <v>1</v>
      </c>
      <c r="I3607" s="234">
        <v>63.25</v>
      </c>
      <c r="J3607" s="262">
        <v>63.25</v>
      </c>
    </row>
    <row r="3608" spans="1:10" ht="51" x14ac:dyDescent="0.2">
      <c r="A3608" s="248" t="s">
        <v>911</v>
      </c>
      <c r="B3608" s="229" t="s">
        <v>2323</v>
      </c>
      <c r="C3608" s="229" t="s">
        <v>21</v>
      </c>
      <c r="D3608" s="229" t="s">
        <v>2324</v>
      </c>
      <c r="E3608" s="235" t="s">
        <v>934</v>
      </c>
      <c r="F3608" s="235"/>
      <c r="G3608" s="229" t="s">
        <v>102</v>
      </c>
      <c r="H3608" s="236">
        <v>3.1399999999999997E-2</v>
      </c>
      <c r="I3608" s="237">
        <v>891.28</v>
      </c>
      <c r="J3608" s="249">
        <v>27.98</v>
      </c>
    </row>
    <row r="3609" spans="1:10" ht="25.5" x14ac:dyDescent="0.2">
      <c r="A3609" s="248" t="s">
        <v>911</v>
      </c>
      <c r="B3609" s="229" t="s">
        <v>937</v>
      </c>
      <c r="C3609" s="229" t="s">
        <v>21</v>
      </c>
      <c r="D3609" s="229" t="s">
        <v>938</v>
      </c>
      <c r="E3609" s="235" t="s">
        <v>934</v>
      </c>
      <c r="F3609" s="235"/>
      <c r="G3609" s="229" t="s">
        <v>914</v>
      </c>
      <c r="H3609" s="236">
        <v>0.67900000000000005</v>
      </c>
      <c r="I3609" s="237">
        <v>26.6</v>
      </c>
      <c r="J3609" s="249">
        <v>18.059999999999999</v>
      </c>
    </row>
    <row r="3610" spans="1:10" ht="25.5" x14ac:dyDescent="0.2">
      <c r="A3610" s="248" t="s">
        <v>911</v>
      </c>
      <c r="B3610" s="229" t="s">
        <v>939</v>
      </c>
      <c r="C3610" s="229" t="s">
        <v>21</v>
      </c>
      <c r="D3610" s="229" t="s">
        <v>916</v>
      </c>
      <c r="E3610" s="235" t="s">
        <v>934</v>
      </c>
      <c r="F3610" s="235"/>
      <c r="G3610" s="229" t="s">
        <v>914</v>
      </c>
      <c r="H3610" s="236">
        <v>0.67900000000000005</v>
      </c>
      <c r="I3610" s="237">
        <v>21.14</v>
      </c>
      <c r="J3610" s="249">
        <v>14.35</v>
      </c>
    </row>
    <row r="3611" spans="1:10" ht="25.5" x14ac:dyDescent="0.2">
      <c r="A3611" s="250" t="s">
        <v>917</v>
      </c>
      <c r="B3611" s="230" t="s">
        <v>2732</v>
      </c>
      <c r="C3611" s="230" t="s">
        <v>21</v>
      </c>
      <c r="D3611" s="230" t="s">
        <v>2733</v>
      </c>
      <c r="E3611" s="238" t="s">
        <v>920</v>
      </c>
      <c r="F3611" s="238"/>
      <c r="G3611" s="230" t="s">
        <v>6</v>
      </c>
      <c r="H3611" s="239">
        <v>0.13880000000000001</v>
      </c>
      <c r="I3611" s="240">
        <v>20.67</v>
      </c>
      <c r="J3611" s="251">
        <v>2.86</v>
      </c>
    </row>
    <row r="3612" spans="1:10" ht="25.5" x14ac:dyDescent="0.2">
      <c r="A3612" s="252"/>
      <c r="B3612" s="253"/>
      <c r="C3612" s="253"/>
      <c r="D3612" s="253"/>
      <c r="E3612" s="253" t="s">
        <v>926</v>
      </c>
      <c r="F3612" s="254">
        <v>12.531558411751204</v>
      </c>
      <c r="G3612" s="253" t="s">
        <v>927</v>
      </c>
      <c r="H3612" s="254">
        <v>14.77</v>
      </c>
      <c r="I3612" s="253" t="s">
        <v>928</v>
      </c>
      <c r="J3612" s="255">
        <v>27.3</v>
      </c>
    </row>
    <row r="3613" spans="1:10" ht="26.25" thickBot="1" x14ac:dyDescent="0.25">
      <c r="A3613" s="252"/>
      <c r="B3613" s="253"/>
      <c r="C3613" s="253"/>
      <c r="D3613" s="253"/>
      <c r="E3613" s="253" t="s">
        <v>929</v>
      </c>
      <c r="F3613" s="254">
        <v>14.47</v>
      </c>
      <c r="G3613" s="253"/>
      <c r="H3613" s="256" t="s">
        <v>930</v>
      </c>
      <c r="I3613" s="256"/>
      <c r="J3613" s="255">
        <v>77.72</v>
      </c>
    </row>
    <row r="3614" spans="1:10" ht="15" thickTop="1" x14ac:dyDescent="0.2">
      <c r="A3614" s="257"/>
      <c r="B3614" s="241"/>
      <c r="C3614" s="241"/>
      <c r="D3614" s="241"/>
      <c r="E3614" s="241"/>
      <c r="F3614" s="241"/>
      <c r="G3614" s="241"/>
      <c r="H3614" s="241"/>
      <c r="I3614" s="241"/>
      <c r="J3614" s="258"/>
    </row>
    <row r="3615" spans="1:10" ht="30" x14ac:dyDescent="0.2">
      <c r="A3615" s="259"/>
      <c r="B3615" s="227" t="s">
        <v>786</v>
      </c>
      <c r="C3615" s="227" t="s">
        <v>787</v>
      </c>
      <c r="D3615" s="227" t="s">
        <v>788</v>
      </c>
      <c r="E3615" s="231" t="s">
        <v>789</v>
      </c>
      <c r="F3615" s="231"/>
      <c r="G3615" s="227" t="s">
        <v>790</v>
      </c>
      <c r="H3615" s="227" t="s">
        <v>791</v>
      </c>
      <c r="I3615" s="227" t="s">
        <v>792</v>
      </c>
      <c r="J3615" s="260" t="s">
        <v>793</v>
      </c>
    </row>
    <row r="3616" spans="1:10" ht="76.5" x14ac:dyDescent="0.2">
      <c r="A3616" s="261" t="s">
        <v>909</v>
      </c>
      <c r="B3616" s="228" t="s">
        <v>2196</v>
      </c>
      <c r="C3616" s="228" t="s">
        <v>21</v>
      </c>
      <c r="D3616" s="228" t="s">
        <v>2197</v>
      </c>
      <c r="E3616" s="232" t="s">
        <v>1055</v>
      </c>
      <c r="F3616" s="232"/>
      <c r="G3616" s="228" t="s">
        <v>6</v>
      </c>
      <c r="H3616" s="233">
        <v>1</v>
      </c>
      <c r="I3616" s="234">
        <v>43.62</v>
      </c>
      <c r="J3616" s="262">
        <v>43.62</v>
      </c>
    </row>
    <row r="3617" spans="1:10" ht="63.75" x14ac:dyDescent="0.2">
      <c r="A3617" s="248" t="s">
        <v>911</v>
      </c>
      <c r="B3617" s="229" t="s">
        <v>2289</v>
      </c>
      <c r="C3617" s="229" t="s">
        <v>21</v>
      </c>
      <c r="D3617" s="229" t="s">
        <v>2290</v>
      </c>
      <c r="E3617" s="235" t="s">
        <v>934</v>
      </c>
      <c r="F3617" s="235"/>
      <c r="G3617" s="229" t="s">
        <v>102</v>
      </c>
      <c r="H3617" s="236">
        <v>3.7600000000000001E-2</v>
      </c>
      <c r="I3617" s="237">
        <v>767.38</v>
      </c>
      <c r="J3617" s="249">
        <v>28.85</v>
      </c>
    </row>
    <row r="3618" spans="1:10" ht="25.5" x14ac:dyDescent="0.2">
      <c r="A3618" s="248" t="s">
        <v>911</v>
      </c>
      <c r="B3618" s="229" t="s">
        <v>937</v>
      </c>
      <c r="C3618" s="229" t="s">
        <v>21</v>
      </c>
      <c r="D3618" s="229" t="s">
        <v>938</v>
      </c>
      <c r="E3618" s="235" t="s">
        <v>934</v>
      </c>
      <c r="F3618" s="235"/>
      <c r="G3618" s="229" t="s">
        <v>914</v>
      </c>
      <c r="H3618" s="236">
        <v>0.43</v>
      </c>
      <c r="I3618" s="237">
        <v>26.6</v>
      </c>
      <c r="J3618" s="249">
        <v>11.43</v>
      </c>
    </row>
    <row r="3619" spans="1:10" ht="25.5" x14ac:dyDescent="0.2">
      <c r="A3619" s="248" t="s">
        <v>911</v>
      </c>
      <c r="B3619" s="229" t="s">
        <v>939</v>
      </c>
      <c r="C3619" s="229" t="s">
        <v>21</v>
      </c>
      <c r="D3619" s="229" t="s">
        <v>916</v>
      </c>
      <c r="E3619" s="235" t="s">
        <v>934</v>
      </c>
      <c r="F3619" s="235"/>
      <c r="G3619" s="229" t="s">
        <v>914</v>
      </c>
      <c r="H3619" s="236">
        <v>0.158</v>
      </c>
      <c r="I3619" s="237">
        <v>21.14</v>
      </c>
      <c r="J3619" s="249">
        <v>3.34</v>
      </c>
    </row>
    <row r="3620" spans="1:10" ht="25.5" x14ac:dyDescent="0.2">
      <c r="A3620" s="252"/>
      <c r="B3620" s="253"/>
      <c r="C3620" s="253"/>
      <c r="D3620" s="253"/>
      <c r="E3620" s="253" t="s">
        <v>926</v>
      </c>
      <c r="F3620" s="254">
        <v>5.9536378241909569</v>
      </c>
      <c r="G3620" s="253" t="s">
        <v>927</v>
      </c>
      <c r="H3620" s="254">
        <v>7.02</v>
      </c>
      <c r="I3620" s="253" t="s">
        <v>928</v>
      </c>
      <c r="J3620" s="255">
        <v>12.97</v>
      </c>
    </row>
    <row r="3621" spans="1:10" ht="26.25" thickBot="1" x14ac:dyDescent="0.25">
      <c r="A3621" s="252"/>
      <c r="B3621" s="253"/>
      <c r="C3621" s="253"/>
      <c r="D3621" s="253"/>
      <c r="E3621" s="253" t="s">
        <v>929</v>
      </c>
      <c r="F3621" s="254">
        <v>9.98</v>
      </c>
      <c r="G3621" s="253"/>
      <c r="H3621" s="256" t="s">
        <v>930</v>
      </c>
      <c r="I3621" s="256"/>
      <c r="J3621" s="255">
        <v>53.6</v>
      </c>
    </row>
    <row r="3622" spans="1:10" ht="15" thickTop="1" x14ac:dyDescent="0.2">
      <c r="A3622" s="257"/>
      <c r="B3622" s="241"/>
      <c r="C3622" s="241"/>
      <c r="D3622" s="241"/>
      <c r="E3622" s="241"/>
      <c r="F3622" s="241"/>
      <c r="G3622" s="241"/>
      <c r="H3622" s="241"/>
      <c r="I3622" s="241"/>
      <c r="J3622" s="258"/>
    </row>
    <row r="3623" spans="1:10" ht="30" x14ac:dyDescent="0.2">
      <c r="A3623" s="259"/>
      <c r="B3623" s="227" t="s">
        <v>786</v>
      </c>
      <c r="C3623" s="227" t="s">
        <v>787</v>
      </c>
      <c r="D3623" s="227" t="s">
        <v>788</v>
      </c>
      <c r="E3623" s="231" t="s">
        <v>789</v>
      </c>
      <c r="F3623" s="231"/>
      <c r="G3623" s="227" t="s">
        <v>790</v>
      </c>
      <c r="H3623" s="227" t="s">
        <v>791</v>
      </c>
      <c r="I3623" s="227" t="s">
        <v>792</v>
      </c>
      <c r="J3623" s="260" t="s">
        <v>793</v>
      </c>
    </row>
    <row r="3624" spans="1:10" ht="76.5" x14ac:dyDescent="0.2">
      <c r="A3624" s="261" t="s">
        <v>909</v>
      </c>
      <c r="B3624" s="228" t="s">
        <v>2192</v>
      </c>
      <c r="C3624" s="228" t="s">
        <v>21</v>
      </c>
      <c r="D3624" s="228" t="s">
        <v>2193</v>
      </c>
      <c r="E3624" s="232" t="s">
        <v>1055</v>
      </c>
      <c r="F3624" s="232"/>
      <c r="G3624" s="228" t="s">
        <v>6</v>
      </c>
      <c r="H3624" s="233">
        <v>1</v>
      </c>
      <c r="I3624" s="234">
        <v>48.73</v>
      </c>
      <c r="J3624" s="262">
        <v>48.73</v>
      </c>
    </row>
    <row r="3625" spans="1:10" ht="63.75" x14ac:dyDescent="0.2">
      <c r="A3625" s="248" t="s">
        <v>911</v>
      </c>
      <c r="B3625" s="229" t="s">
        <v>2289</v>
      </c>
      <c r="C3625" s="229" t="s">
        <v>21</v>
      </c>
      <c r="D3625" s="229" t="s">
        <v>2290</v>
      </c>
      <c r="E3625" s="235" t="s">
        <v>934</v>
      </c>
      <c r="F3625" s="235"/>
      <c r="G3625" s="229" t="s">
        <v>102</v>
      </c>
      <c r="H3625" s="236">
        <v>3.7600000000000001E-2</v>
      </c>
      <c r="I3625" s="237">
        <v>767.38</v>
      </c>
      <c r="J3625" s="249">
        <v>28.85</v>
      </c>
    </row>
    <row r="3626" spans="1:10" ht="25.5" x14ac:dyDescent="0.2">
      <c r="A3626" s="248" t="s">
        <v>911</v>
      </c>
      <c r="B3626" s="229" t="s">
        <v>937</v>
      </c>
      <c r="C3626" s="229" t="s">
        <v>21</v>
      </c>
      <c r="D3626" s="229" t="s">
        <v>938</v>
      </c>
      <c r="E3626" s="235" t="s">
        <v>934</v>
      </c>
      <c r="F3626" s="235"/>
      <c r="G3626" s="229" t="s">
        <v>914</v>
      </c>
      <c r="H3626" s="236">
        <v>0.57999999999999996</v>
      </c>
      <c r="I3626" s="237">
        <v>26.6</v>
      </c>
      <c r="J3626" s="249">
        <v>15.42</v>
      </c>
    </row>
    <row r="3627" spans="1:10" ht="25.5" x14ac:dyDescent="0.2">
      <c r="A3627" s="248" t="s">
        <v>911</v>
      </c>
      <c r="B3627" s="229" t="s">
        <v>939</v>
      </c>
      <c r="C3627" s="229" t="s">
        <v>21</v>
      </c>
      <c r="D3627" s="229" t="s">
        <v>916</v>
      </c>
      <c r="E3627" s="235" t="s">
        <v>934</v>
      </c>
      <c r="F3627" s="235"/>
      <c r="G3627" s="229" t="s">
        <v>914</v>
      </c>
      <c r="H3627" s="236">
        <v>0.21099999999999999</v>
      </c>
      <c r="I3627" s="237">
        <v>21.14</v>
      </c>
      <c r="J3627" s="249">
        <v>4.46</v>
      </c>
    </row>
    <row r="3628" spans="1:10" ht="25.5" x14ac:dyDescent="0.2">
      <c r="A3628" s="252"/>
      <c r="B3628" s="253"/>
      <c r="C3628" s="253"/>
      <c r="D3628" s="253"/>
      <c r="E3628" s="253" t="s">
        <v>926</v>
      </c>
      <c r="F3628" s="254">
        <v>7.6153316502180397</v>
      </c>
      <c r="G3628" s="253" t="s">
        <v>927</v>
      </c>
      <c r="H3628" s="254">
        <v>8.9700000000000006</v>
      </c>
      <c r="I3628" s="253" t="s">
        <v>928</v>
      </c>
      <c r="J3628" s="255">
        <v>16.59</v>
      </c>
    </row>
    <row r="3629" spans="1:10" ht="26.25" thickBot="1" x14ac:dyDescent="0.25">
      <c r="A3629" s="252"/>
      <c r="B3629" s="253"/>
      <c r="C3629" s="253"/>
      <c r="D3629" s="253"/>
      <c r="E3629" s="253" t="s">
        <v>929</v>
      </c>
      <c r="F3629" s="254">
        <v>11.14</v>
      </c>
      <c r="G3629" s="253"/>
      <c r="H3629" s="256" t="s">
        <v>930</v>
      </c>
      <c r="I3629" s="256"/>
      <c r="J3629" s="255">
        <v>59.87</v>
      </c>
    </row>
    <row r="3630" spans="1:10" ht="15" thickTop="1" x14ac:dyDescent="0.2">
      <c r="A3630" s="257"/>
      <c r="B3630" s="241"/>
      <c r="C3630" s="241"/>
      <c r="D3630" s="241"/>
      <c r="E3630" s="241"/>
      <c r="F3630" s="241"/>
      <c r="G3630" s="241"/>
      <c r="H3630" s="241"/>
      <c r="I3630" s="241"/>
      <c r="J3630" s="258"/>
    </row>
    <row r="3631" spans="1:10" ht="30" x14ac:dyDescent="0.2">
      <c r="A3631" s="259"/>
      <c r="B3631" s="227" t="s">
        <v>786</v>
      </c>
      <c r="C3631" s="227" t="s">
        <v>787</v>
      </c>
      <c r="D3631" s="227" t="s">
        <v>788</v>
      </c>
      <c r="E3631" s="231" t="s">
        <v>789</v>
      </c>
      <c r="F3631" s="231"/>
      <c r="G3631" s="227" t="s">
        <v>790</v>
      </c>
      <c r="H3631" s="227" t="s">
        <v>791</v>
      </c>
      <c r="I3631" s="227" t="s">
        <v>792</v>
      </c>
      <c r="J3631" s="260" t="s">
        <v>793</v>
      </c>
    </row>
    <row r="3632" spans="1:10" ht="25.5" x14ac:dyDescent="0.2">
      <c r="A3632" s="261" t="s">
        <v>909</v>
      </c>
      <c r="B3632" s="228" t="s">
        <v>976</v>
      </c>
      <c r="C3632" s="228" t="s">
        <v>21</v>
      </c>
      <c r="D3632" s="228" t="s">
        <v>977</v>
      </c>
      <c r="E3632" s="232" t="s">
        <v>934</v>
      </c>
      <c r="F3632" s="232"/>
      <c r="G3632" s="228" t="s">
        <v>914</v>
      </c>
      <c r="H3632" s="233">
        <v>1</v>
      </c>
      <c r="I3632" s="234">
        <v>25.86</v>
      </c>
      <c r="J3632" s="262">
        <v>25.86</v>
      </c>
    </row>
    <row r="3633" spans="1:10" ht="38.25" x14ac:dyDescent="0.2">
      <c r="A3633" s="248" t="s">
        <v>911</v>
      </c>
      <c r="B3633" s="229" t="s">
        <v>2566</v>
      </c>
      <c r="C3633" s="229" t="s">
        <v>21</v>
      </c>
      <c r="D3633" s="229" t="s">
        <v>2567</v>
      </c>
      <c r="E3633" s="235" t="s">
        <v>934</v>
      </c>
      <c r="F3633" s="235"/>
      <c r="G3633" s="229" t="s">
        <v>914</v>
      </c>
      <c r="H3633" s="236">
        <v>1</v>
      </c>
      <c r="I3633" s="237">
        <v>0.35</v>
      </c>
      <c r="J3633" s="249">
        <v>0.35</v>
      </c>
    </row>
    <row r="3634" spans="1:10" x14ac:dyDescent="0.2">
      <c r="A3634" s="250" t="s">
        <v>917</v>
      </c>
      <c r="B3634" s="230" t="s">
        <v>2016</v>
      </c>
      <c r="C3634" s="230" t="s">
        <v>21</v>
      </c>
      <c r="D3634" s="230" t="s">
        <v>2017</v>
      </c>
      <c r="E3634" s="238" t="s">
        <v>1186</v>
      </c>
      <c r="F3634" s="238"/>
      <c r="G3634" s="230" t="s">
        <v>914</v>
      </c>
      <c r="H3634" s="239">
        <v>1</v>
      </c>
      <c r="I3634" s="240">
        <v>18.78</v>
      </c>
      <c r="J3634" s="251">
        <v>18.78</v>
      </c>
    </row>
    <row r="3635" spans="1:10" ht="25.5" x14ac:dyDescent="0.2">
      <c r="A3635" s="250" t="s">
        <v>917</v>
      </c>
      <c r="B3635" s="230" t="s">
        <v>2232</v>
      </c>
      <c r="C3635" s="230" t="s">
        <v>21</v>
      </c>
      <c r="D3635" s="230" t="s">
        <v>2233</v>
      </c>
      <c r="E3635" s="238" t="s">
        <v>2005</v>
      </c>
      <c r="F3635" s="238"/>
      <c r="G3635" s="230" t="s">
        <v>914</v>
      </c>
      <c r="H3635" s="239">
        <v>1</v>
      </c>
      <c r="I3635" s="240">
        <v>3.18</v>
      </c>
      <c r="J3635" s="251">
        <v>3.18</v>
      </c>
    </row>
    <row r="3636" spans="1:10" ht="25.5" x14ac:dyDescent="0.2">
      <c r="A3636" s="250" t="s">
        <v>917</v>
      </c>
      <c r="B3636" s="230" t="s">
        <v>2234</v>
      </c>
      <c r="C3636" s="230" t="s">
        <v>21</v>
      </c>
      <c r="D3636" s="230" t="s">
        <v>2235</v>
      </c>
      <c r="E3636" s="238" t="s">
        <v>1382</v>
      </c>
      <c r="F3636" s="238"/>
      <c r="G3636" s="230" t="s">
        <v>914</v>
      </c>
      <c r="H3636" s="239">
        <v>1</v>
      </c>
      <c r="I3636" s="240">
        <v>1.02</v>
      </c>
      <c r="J3636" s="251">
        <v>1.02</v>
      </c>
    </row>
    <row r="3637" spans="1:10" ht="25.5" x14ac:dyDescent="0.2">
      <c r="A3637" s="250" t="s">
        <v>917</v>
      </c>
      <c r="B3637" s="230" t="s">
        <v>2236</v>
      </c>
      <c r="C3637" s="230" t="s">
        <v>21</v>
      </c>
      <c r="D3637" s="230" t="s">
        <v>2237</v>
      </c>
      <c r="E3637" s="238" t="s">
        <v>2005</v>
      </c>
      <c r="F3637" s="238"/>
      <c r="G3637" s="230" t="s">
        <v>914</v>
      </c>
      <c r="H3637" s="239">
        <v>1</v>
      </c>
      <c r="I3637" s="240">
        <v>1.1399999999999999</v>
      </c>
      <c r="J3637" s="251">
        <v>1.1399999999999999</v>
      </c>
    </row>
    <row r="3638" spans="1:10" ht="25.5" x14ac:dyDescent="0.2">
      <c r="A3638" s="250" t="s">
        <v>917</v>
      </c>
      <c r="B3638" s="230" t="s">
        <v>2238</v>
      </c>
      <c r="C3638" s="230" t="s">
        <v>21</v>
      </c>
      <c r="D3638" s="230" t="s">
        <v>2239</v>
      </c>
      <c r="E3638" s="238" t="s">
        <v>2240</v>
      </c>
      <c r="F3638" s="238"/>
      <c r="G3638" s="230" t="s">
        <v>914</v>
      </c>
      <c r="H3638" s="239">
        <v>1</v>
      </c>
      <c r="I3638" s="240">
        <v>0.06</v>
      </c>
      <c r="J3638" s="251">
        <v>0.06</v>
      </c>
    </row>
    <row r="3639" spans="1:10" ht="25.5" x14ac:dyDescent="0.2">
      <c r="A3639" s="250" t="s">
        <v>917</v>
      </c>
      <c r="B3639" s="230" t="s">
        <v>2367</v>
      </c>
      <c r="C3639" s="230" t="s">
        <v>21</v>
      </c>
      <c r="D3639" s="230" t="s">
        <v>2368</v>
      </c>
      <c r="E3639" s="238" t="s">
        <v>1193</v>
      </c>
      <c r="F3639" s="238"/>
      <c r="G3639" s="230" t="s">
        <v>914</v>
      </c>
      <c r="H3639" s="239">
        <v>1</v>
      </c>
      <c r="I3639" s="240">
        <v>0.32</v>
      </c>
      <c r="J3639" s="251">
        <v>0.32</v>
      </c>
    </row>
    <row r="3640" spans="1:10" ht="25.5" x14ac:dyDescent="0.2">
      <c r="A3640" s="250" t="s">
        <v>917</v>
      </c>
      <c r="B3640" s="230" t="s">
        <v>2369</v>
      </c>
      <c r="C3640" s="230" t="s">
        <v>21</v>
      </c>
      <c r="D3640" s="230" t="s">
        <v>2370</v>
      </c>
      <c r="E3640" s="238" t="s">
        <v>1193</v>
      </c>
      <c r="F3640" s="238"/>
      <c r="G3640" s="230" t="s">
        <v>914</v>
      </c>
      <c r="H3640" s="239">
        <v>1</v>
      </c>
      <c r="I3640" s="240">
        <v>1.01</v>
      </c>
      <c r="J3640" s="251">
        <v>1.01</v>
      </c>
    </row>
    <row r="3641" spans="1:10" ht="25.5" x14ac:dyDescent="0.2">
      <c r="A3641" s="252"/>
      <c r="B3641" s="253"/>
      <c r="C3641" s="253"/>
      <c r="D3641" s="253"/>
      <c r="E3641" s="253" t="s">
        <v>926</v>
      </c>
      <c r="F3641" s="254">
        <v>8.7812715000000008</v>
      </c>
      <c r="G3641" s="253" t="s">
        <v>927</v>
      </c>
      <c r="H3641" s="254">
        <v>10.35</v>
      </c>
      <c r="I3641" s="253" t="s">
        <v>928</v>
      </c>
      <c r="J3641" s="255">
        <v>19.13</v>
      </c>
    </row>
    <row r="3642" spans="1:10" ht="26.25" thickBot="1" x14ac:dyDescent="0.25">
      <c r="A3642" s="252"/>
      <c r="B3642" s="253"/>
      <c r="C3642" s="253"/>
      <c r="D3642" s="253"/>
      <c r="E3642" s="253" t="s">
        <v>929</v>
      </c>
      <c r="F3642" s="254">
        <v>5.91</v>
      </c>
      <c r="G3642" s="253"/>
      <c r="H3642" s="256" t="s">
        <v>930</v>
      </c>
      <c r="I3642" s="256"/>
      <c r="J3642" s="255">
        <v>31.77</v>
      </c>
    </row>
    <row r="3643" spans="1:10" ht="15" thickTop="1" x14ac:dyDescent="0.2">
      <c r="A3643" s="257"/>
      <c r="B3643" s="241"/>
      <c r="C3643" s="241"/>
      <c r="D3643" s="241"/>
      <c r="E3643" s="241"/>
      <c r="F3643" s="241"/>
      <c r="G3643" s="241"/>
      <c r="H3643" s="241"/>
      <c r="I3643" s="241"/>
      <c r="J3643" s="258"/>
    </row>
    <row r="3644" spans="1:10" ht="30" x14ac:dyDescent="0.2">
      <c r="A3644" s="259"/>
      <c r="B3644" s="227" t="s">
        <v>786</v>
      </c>
      <c r="C3644" s="227" t="s">
        <v>787</v>
      </c>
      <c r="D3644" s="227" t="s">
        <v>788</v>
      </c>
      <c r="E3644" s="231" t="s">
        <v>789</v>
      </c>
      <c r="F3644" s="231"/>
      <c r="G3644" s="227" t="s">
        <v>790</v>
      </c>
      <c r="H3644" s="227" t="s">
        <v>791</v>
      </c>
      <c r="I3644" s="227" t="s">
        <v>792</v>
      </c>
      <c r="J3644" s="260" t="s">
        <v>793</v>
      </c>
    </row>
    <row r="3645" spans="1:10" ht="25.5" x14ac:dyDescent="0.2">
      <c r="A3645" s="261" t="s">
        <v>909</v>
      </c>
      <c r="B3645" s="228" t="s">
        <v>1440</v>
      </c>
      <c r="C3645" s="228" t="s">
        <v>4</v>
      </c>
      <c r="D3645" s="228" t="s">
        <v>977</v>
      </c>
      <c r="E3645" s="232" t="s">
        <v>910</v>
      </c>
      <c r="F3645" s="232"/>
      <c r="G3645" s="228" t="s">
        <v>914</v>
      </c>
      <c r="H3645" s="233">
        <v>1</v>
      </c>
      <c r="I3645" s="234">
        <v>22.2</v>
      </c>
      <c r="J3645" s="262">
        <v>22.2</v>
      </c>
    </row>
    <row r="3646" spans="1:10" ht="38.25" x14ac:dyDescent="0.2">
      <c r="A3646" s="248" t="s">
        <v>911</v>
      </c>
      <c r="B3646" s="229" t="s">
        <v>2168</v>
      </c>
      <c r="C3646" s="229" t="s">
        <v>4</v>
      </c>
      <c r="D3646" s="229" t="s">
        <v>2169</v>
      </c>
      <c r="E3646" s="235" t="s">
        <v>910</v>
      </c>
      <c r="F3646" s="235"/>
      <c r="G3646" s="229" t="s">
        <v>2141</v>
      </c>
      <c r="H3646" s="236">
        <v>1</v>
      </c>
      <c r="I3646" s="237">
        <v>0.23</v>
      </c>
      <c r="J3646" s="249">
        <v>0.23</v>
      </c>
    </row>
    <row r="3647" spans="1:10" ht="25.5" x14ac:dyDescent="0.2">
      <c r="A3647" s="250" t="s">
        <v>917</v>
      </c>
      <c r="B3647" s="230" t="s">
        <v>2261</v>
      </c>
      <c r="C3647" s="230" t="s">
        <v>4</v>
      </c>
      <c r="D3647" s="230" t="s">
        <v>2262</v>
      </c>
      <c r="E3647" s="238" t="s">
        <v>1382</v>
      </c>
      <c r="F3647" s="238"/>
      <c r="G3647" s="230" t="s">
        <v>914</v>
      </c>
      <c r="H3647" s="239">
        <v>1</v>
      </c>
      <c r="I3647" s="240">
        <v>0.91</v>
      </c>
      <c r="J3647" s="251">
        <v>0.91</v>
      </c>
    </row>
    <row r="3648" spans="1:10" ht="25.5" x14ac:dyDescent="0.2">
      <c r="A3648" s="250" t="s">
        <v>917</v>
      </c>
      <c r="B3648" s="230" t="s">
        <v>2267</v>
      </c>
      <c r="C3648" s="230" t="s">
        <v>4</v>
      </c>
      <c r="D3648" s="230" t="s">
        <v>2268</v>
      </c>
      <c r="E3648" s="238" t="s">
        <v>2005</v>
      </c>
      <c r="F3648" s="238"/>
      <c r="G3648" s="230" t="s">
        <v>914</v>
      </c>
      <c r="H3648" s="239">
        <v>1</v>
      </c>
      <c r="I3648" s="240">
        <v>2.83</v>
      </c>
      <c r="J3648" s="251">
        <v>2.83</v>
      </c>
    </row>
    <row r="3649" spans="1:10" ht="25.5" x14ac:dyDescent="0.2">
      <c r="A3649" s="250" t="s">
        <v>917</v>
      </c>
      <c r="B3649" s="230" t="s">
        <v>2263</v>
      </c>
      <c r="C3649" s="230" t="s">
        <v>4</v>
      </c>
      <c r="D3649" s="230" t="s">
        <v>2264</v>
      </c>
      <c r="E3649" s="238" t="s">
        <v>2005</v>
      </c>
      <c r="F3649" s="238"/>
      <c r="G3649" s="230" t="s">
        <v>914</v>
      </c>
      <c r="H3649" s="239">
        <v>1</v>
      </c>
      <c r="I3649" s="240">
        <v>0.81</v>
      </c>
      <c r="J3649" s="251">
        <v>0.81</v>
      </c>
    </row>
    <row r="3650" spans="1:10" ht="25.5" x14ac:dyDescent="0.2">
      <c r="A3650" s="250" t="s">
        <v>917</v>
      </c>
      <c r="B3650" s="230" t="s">
        <v>2372</v>
      </c>
      <c r="C3650" s="230" t="s">
        <v>4</v>
      </c>
      <c r="D3650" s="230" t="s">
        <v>2370</v>
      </c>
      <c r="E3650" s="238" t="s">
        <v>1193</v>
      </c>
      <c r="F3650" s="238"/>
      <c r="G3650" s="230" t="s">
        <v>914</v>
      </c>
      <c r="H3650" s="239">
        <v>1</v>
      </c>
      <c r="I3650" s="240">
        <v>0.94</v>
      </c>
      <c r="J3650" s="251">
        <v>0.94</v>
      </c>
    </row>
    <row r="3651" spans="1:10" ht="25.5" x14ac:dyDescent="0.2">
      <c r="A3651" s="250" t="s">
        <v>917</v>
      </c>
      <c r="B3651" s="230" t="s">
        <v>2371</v>
      </c>
      <c r="C3651" s="230" t="s">
        <v>4</v>
      </c>
      <c r="D3651" s="230" t="s">
        <v>2368</v>
      </c>
      <c r="E3651" s="238" t="s">
        <v>1193</v>
      </c>
      <c r="F3651" s="238"/>
      <c r="G3651" s="230" t="s">
        <v>914</v>
      </c>
      <c r="H3651" s="239">
        <v>1</v>
      </c>
      <c r="I3651" s="240">
        <v>0.32</v>
      </c>
      <c r="J3651" s="251">
        <v>0.32</v>
      </c>
    </row>
    <row r="3652" spans="1:10" ht="25.5" x14ac:dyDescent="0.2">
      <c r="A3652" s="250" t="s">
        <v>917</v>
      </c>
      <c r="B3652" s="230" t="s">
        <v>2265</v>
      </c>
      <c r="C3652" s="230" t="s">
        <v>4</v>
      </c>
      <c r="D3652" s="230" t="s">
        <v>2266</v>
      </c>
      <c r="E3652" s="238" t="s">
        <v>2240</v>
      </c>
      <c r="F3652" s="238"/>
      <c r="G3652" s="230" t="s">
        <v>914</v>
      </c>
      <c r="H3652" s="239">
        <v>1</v>
      </c>
      <c r="I3652" s="240">
        <v>0.06</v>
      </c>
      <c r="J3652" s="251">
        <v>0.06</v>
      </c>
    </row>
    <row r="3653" spans="1:10" x14ac:dyDescent="0.2">
      <c r="A3653" s="250" t="s">
        <v>917</v>
      </c>
      <c r="B3653" s="230" t="s">
        <v>2170</v>
      </c>
      <c r="C3653" s="230" t="s">
        <v>4</v>
      </c>
      <c r="D3653" s="230" t="s">
        <v>2171</v>
      </c>
      <c r="E3653" s="238" t="s">
        <v>1186</v>
      </c>
      <c r="F3653" s="238"/>
      <c r="G3653" s="230" t="s">
        <v>914</v>
      </c>
      <c r="H3653" s="239">
        <v>1</v>
      </c>
      <c r="I3653" s="240">
        <v>16.100000000000001</v>
      </c>
      <c r="J3653" s="251">
        <v>16.100000000000001</v>
      </c>
    </row>
    <row r="3654" spans="1:10" ht="25.5" x14ac:dyDescent="0.2">
      <c r="A3654" s="252"/>
      <c r="B3654" s="253"/>
      <c r="C3654" s="253"/>
      <c r="D3654" s="253"/>
      <c r="E3654" s="253" t="s">
        <v>926</v>
      </c>
      <c r="F3654" s="254">
        <v>7.4959835000000004</v>
      </c>
      <c r="G3654" s="253" t="s">
        <v>927</v>
      </c>
      <c r="H3654" s="254">
        <v>8.83</v>
      </c>
      <c r="I3654" s="253" t="s">
        <v>928</v>
      </c>
      <c r="J3654" s="255">
        <v>16.329999999999998</v>
      </c>
    </row>
    <row r="3655" spans="1:10" ht="26.25" thickBot="1" x14ac:dyDescent="0.25">
      <c r="A3655" s="252"/>
      <c r="B3655" s="253"/>
      <c r="C3655" s="253"/>
      <c r="D3655" s="253"/>
      <c r="E3655" s="253" t="s">
        <v>929</v>
      </c>
      <c r="F3655" s="254">
        <v>5.07</v>
      </c>
      <c r="G3655" s="253"/>
      <c r="H3655" s="256" t="s">
        <v>930</v>
      </c>
      <c r="I3655" s="256"/>
      <c r="J3655" s="255">
        <v>27.27</v>
      </c>
    </row>
    <row r="3656" spans="1:10" ht="15" thickTop="1" x14ac:dyDescent="0.2">
      <c r="A3656" s="257"/>
      <c r="B3656" s="241"/>
      <c r="C3656" s="241"/>
      <c r="D3656" s="241"/>
      <c r="E3656" s="241"/>
      <c r="F3656" s="241"/>
      <c r="G3656" s="241"/>
      <c r="H3656" s="241"/>
      <c r="I3656" s="241"/>
      <c r="J3656" s="258"/>
    </row>
    <row r="3657" spans="1:10" ht="30" x14ac:dyDescent="0.2">
      <c r="A3657" s="259"/>
      <c r="B3657" s="227" t="s">
        <v>786</v>
      </c>
      <c r="C3657" s="227" t="s">
        <v>787</v>
      </c>
      <c r="D3657" s="227" t="s">
        <v>788</v>
      </c>
      <c r="E3657" s="231" t="s">
        <v>789</v>
      </c>
      <c r="F3657" s="231"/>
      <c r="G3657" s="227" t="s">
        <v>790</v>
      </c>
      <c r="H3657" s="227" t="s">
        <v>791</v>
      </c>
      <c r="I3657" s="227" t="s">
        <v>792</v>
      </c>
      <c r="J3657" s="260" t="s">
        <v>793</v>
      </c>
    </row>
    <row r="3658" spans="1:10" ht="25.5" x14ac:dyDescent="0.2">
      <c r="A3658" s="261" t="s">
        <v>909</v>
      </c>
      <c r="B3658" s="228" t="s">
        <v>1216</v>
      </c>
      <c r="C3658" s="228" t="s">
        <v>9</v>
      </c>
      <c r="D3658" s="228" t="s">
        <v>1217</v>
      </c>
      <c r="E3658" s="232" t="s">
        <v>1211</v>
      </c>
      <c r="F3658" s="232"/>
      <c r="G3658" s="228" t="s">
        <v>914</v>
      </c>
      <c r="H3658" s="233">
        <v>1</v>
      </c>
      <c r="I3658" s="234">
        <v>7.14</v>
      </c>
      <c r="J3658" s="262">
        <v>7.14</v>
      </c>
    </row>
    <row r="3659" spans="1:10" ht="25.5" x14ac:dyDescent="0.2">
      <c r="A3659" s="250" t="s">
        <v>917</v>
      </c>
      <c r="B3659" s="230" t="s">
        <v>2734</v>
      </c>
      <c r="C3659" s="230" t="s">
        <v>9</v>
      </c>
      <c r="D3659" s="230" t="s">
        <v>2735</v>
      </c>
      <c r="E3659" s="238" t="s">
        <v>920</v>
      </c>
      <c r="F3659" s="238"/>
      <c r="G3659" s="230" t="s">
        <v>914</v>
      </c>
      <c r="H3659" s="239">
        <v>1</v>
      </c>
      <c r="I3659" s="240">
        <v>0.12</v>
      </c>
      <c r="J3659" s="251">
        <v>0.12</v>
      </c>
    </row>
    <row r="3660" spans="1:10" ht="25.5" x14ac:dyDescent="0.2">
      <c r="A3660" s="250" t="s">
        <v>917</v>
      </c>
      <c r="B3660" s="230" t="s">
        <v>2736</v>
      </c>
      <c r="C3660" s="230" t="s">
        <v>9</v>
      </c>
      <c r="D3660" s="230" t="s">
        <v>2737</v>
      </c>
      <c r="E3660" s="238" t="s">
        <v>920</v>
      </c>
      <c r="F3660" s="238"/>
      <c r="G3660" s="230" t="s">
        <v>914</v>
      </c>
      <c r="H3660" s="239">
        <v>1</v>
      </c>
      <c r="I3660" s="240">
        <v>0.81</v>
      </c>
      <c r="J3660" s="251">
        <v>0.81</v>
      </c>
    </row>
    <row r="3661" spans="1:10" ht="25.5" x14ac:dyDescent="0.2">
      <c r="A3661" s="250" t="s">
        <v>917</v>
      </c>
      <c r="B3661" s="230" t="s">
        <v>2738</v>
      </c>
      <c r="C3661" s="230" t="s">
        <v>9</v>
      </c>
      <c r="D3661" s="230" t="s">
        <v>2739</v>
      </c>
      <c r="E3661" s="238" t="s">
        <v>920</v>
      </c>
      <c r="F3661" s="238"/>
      <c r="G3661" s="230" t="s">
        <v>914</v>
      </c>
      <c r="H3661" s="239">
        <v>1</v>
      </c>
      <c r="I3661" s="240">
        <v>1</v>
      </c>
      <c r="J3661" s="251">
        <v>1</v>
      </c>
    </row>
    <row r="3662" spans="1:10" ht="25.5" x14ac:dyDescent="0.2">
      <c r="A3662" s="250" t="s">
        <v>917</v>
      </c>
      <c r="B3662" s="230" t="s">
        <v>2740</v>
      </c>
      <c r="C3662" s="230" t="s">
        <v>9</v>
      </c>
      <c r="D3662" s="230" t="s">
        <v>2741</v>
      </c>
      <c r="E3662" s="238" t="s">
        <v>920</v>
      </c>
      <c r="F3662" s="238"/>
      <c r="G3662" s="230" t="s">
        <v>914</v>
      </c>
      <c r="H3662" s="239">
        <v>1</v>
      </c>
      <c r="I3662" s="240">
        <v>3.91</v>
      </c>
      <c r="J3662" s="251">
        <v>3.91</v>
      </c>
    </row>
    <row r="3663" spans="1:10" ht="25.5" x14ac:dyDescent="0.2">
      <c r="A3663" s="250" t="s">
        <v>917</v>
      </c>
      <c r="B3663" s="230" t="s">
        <v>2742</v>
      </c>
      <c r="C3663" s="230" t="s">
        <v>9</v>
      </c>
      <c r="D3663" s="230" t="s">
        <v>2743</v>
      </c>
      <c r="E3663" s="238" t="s">
        <v>920</v>
      </c>
      <c r="F3663" s="238"/>
      <c r="G3663" s="230" t="s">
        <v>914</v>
      </c>
      <c r="H3663" s="239">
        <v>1</v>
      </c>
      <c r="I3663" s="240">
        <v>0.08</v>
      </c>
      <c r="J3663" s="251">
        <v>0.08</v>
      </c>
    </row>
    <row r="3664" spans="1:10" ht="25.5" x14ac:dyDescent="0.2">
      <c r="A3664" s="250" t="s">
        <v>917</v>
      </c>
      <c r="B3664" s="230" t="s">
        <v>2744</v>
      </c>
      <c r="C3664" s="230" t="s">
        <v>9</v>
      </c>
      <c r="D3664" s="230" t="s">
        <v>2745</v>
      </c>
      <c r="E3664" s="238" t="s">
        <v>920</v>
      </c>
      <c r="F3664" s="238"/>
      <c r="G3664" s="230" t="s">
        <v>914</v>
      </c>
      <c r="H3664" s="239">
        <v>1</v>
      </c>
      <c r="I3664" s="240">
        <v>0.57999999999999996</v>
      </c>
      <c r="J3664" s="251">
        <v>0.57999999999999996</v>
      </c>
    </row>
    <row r="3665" spans="1:10" ht="25.5" x14ac:dyDescent="0.2">
      <c r="A3665" s="250" t="s">
        <v>917</v>
      </c>
      <c r="B3665" s="230" t="s">
        <v>2746</v>
      </c>
      <c r="C3665" s="230" t="s">
        <v>9</v>
      </c>
      <c r="D3665" s="230" t="s">
        <v>2747</v>
      </c>
      <c r="E3665" s="238" t="s">
        <v>920</v>
      </c>
      <c r="F3665" s="238"/>
      <c r="G3665" s="230" t="s">
        <v>914</v>
      </c>
      <c r="H3665" s="239">
        <v>1</v>
      </c>
      <c r="I3665" s="240">
        <v>0.64</v>
      </c>
      <c r="J3665" s="251">
        <v>0.64</v>
      </c>
    </row>
    <row r="3666" spans="1:10" ht="25.5" x14ac:dyDescent="0.2">
      <c r="A3666" s="252"/>
      <c r="B3666" s="253"/>
      <c r="C3666" s="253"/>
      <c r="D3666" s="253"/>
      <c r="E3666" s="253" t="s">
        <v>926</v>
      </c>
      <c r="F3666" s="254">
        <v>0</v>
      </c>
      <c r="G3666" s="253" t="s">
        <v>927</v>
      </c>
      <c r="H3666" s="254">
        <v>0</v>
      </c>
      <c r="I3666" s="253" t="s">
        <v>928</v>
      </c>
      <c r="J3666" s="255">
        <v>0</v>
      </c>
    </row>
    <row r="3667" spans="1:10" ht="26.25" thickBot="1" x14ac:dyDescent="0.25">
      <c r="A3667" s="252"/>
      <c r="B3667" s="253"/>
      <c r="C3667" s="253"/>
      <c r="D3667" s="253"/>
      <c r="E3667" s="253" t="s">
        <v>929</v>
      </c>
      <c r="F3667" s="254">
        <v>1.63</v>
      </c>
      <c r="G3667" s="253"/>
      <c r="H3667" s="256" t="s">
        <v>930</v>
      </c>
      <c r="I3667" s="256"/>
      <c r="J3667" s="255">
        <v>8.77</v>
      </c>
    </row>
    <row r="3668" spans="1:10" ht="15" thickTop="1" x14ac:dyDescent="0.2">
      <c r="A3668" s="257"/>
      <c r="B3668" s="241"/>
      <c r="C3668" s="241"/>
      <c r="D3668" s="241"/>
      <c r="E3668" s="241"/>
      <c r="F3668" s="241"/>
      <c r="G3668" s="241"/>
      <c r="H3668" s="241"/>
      <c r="I3668" s="241"/>
      <c r="J3668" s="258"/>
    </row>
    <row r="3669" spans="1:10" ht="30" x14ac:dyDescent="0.2">
      <c r="A3669" s="259"/>
      <c r="B3669" s="227" t="s">
        <v>786</v>
      </c>
      <c r="C3669" s="227" t="s">
        <v>787</v>
      </c>
      <c r="D3669" s="227" t="s">
        <v>788</v>
      </c>
      <c r="E3669" s="231" t="s">
        <v>789</v>
      </c>
      <c r="F3669" s="231"/>
      <c r="G3669" s="227" t="s">
        <v>790</v>
      </c>
      <c r="H3669" s="227" t="s">
        <v>791</v>
      </c>
      <c r="I3669" s="227" t="s">
        <v>792</v>
      </c>
      <c r="J3669" s="260" t="s">
        <v>793</v>
      </c>
    </row>
    <row r="3670" spans="1:10" ht="25.5" x14ac:dyDescent="0.2">
      <c r="A3670" s="261" t="s">
        <v>909</v>
      </c>
      <c r="B3670" s="228" t="s">
        <v>2109</v>
      </c>
      <c r="C3670" s="228" t="s">
        <v>9</v>
      </c>
      <c r="D3670" s="228" t="s">
        <v>2110</v>
      </c>
      <c r="E3670" s="232" t="s">
        <v>1211</v>
      </c>
      <c r="F3670" s="232"/>
      <c r="G3670" s="228" t="s">
        <v>914</v>
      </c>
      <c r="H3670" s="233">
        <v>1</v>
      </c>
      <c r="I3670" s="234">
        <v>7.14</v>
      </c>
      <c r="J3670" s="262">
        <v>7.14</v>
      </c>
    </row>
    <row r="3671" spans="1:10" ht="25.5" x14ac:dyDescent="0.2">
      <c r="A3671" s="250" t="s">
        <v>917</v>
      </c>
      <c r="B3671" s="230" t="s">
        <v>2748</v>
      </c>
      <c r="C3671" s="230" t="s">
        <v>9</v>
      </c>
      <c r="D3671" s="230" t="s">
        <v>2749</v>
      </c>
      <c r="E3671" s="238" t="s">
        <v>920</v>
      </c>
      <c r="F3671" s="238"/>
      <c r="G3671" s="230" t="s">
        <v>914</v>
      </c>
      <c r="H3671" s="239">
        <v>1</v>
      </c>
      <c r="I3671" s="240">
        <v>0.12</v>
      </c>
      <c r="J3671" s="251">
        <v>0.12</v>
      </c>
    </row>
    <row r="3672" spans="1:10" ht="25.5" x14ac:dyDescent="0.2">
      <c r="A3672" s="250" t="s">
        <v>917</v>
      </c>
      <c r="B3672" s="230" t="s">
        <v>2736</v>
      </c>
      <c r="C3672" s="230" t="s">
        <v>9</v>
      </c>
      <c r="D3672" s="230" t="s">
        <v>2737</v>
      </c>
      <c r="E3672" s="238" t="s">
        <v>920</v>
      </c>
      <c r="F3672" s="238"/>
      <c r="G3672" s="230" t="s">
        <v>914</v>
      </c>
      <c r="H3672" s="239">
        <v>1</v>
      </c>
      <c r="I3672" s="240">
        <v>0.81</v>
      </c>
      <c r="J3672" s="251">
        <v>0.81</v>
      </c>
    </row>
    <row r="3673" spans="1:10" ht="25.5" x14ac:dyDescent="0.2">
      <c r="A3673" s="250" t="s">
        <v>917</v>
      </c>
      <c r="B3673" s="230" t="s">
        <v>2738</v>
      </c>
      <c r="C3673" s="230" t="s">
        <v>9</v>
      </c>
      <c r="D3673" s="230" t="s">
        <v>2739</v>
      </c>
      <c r="E3673" s="238" t="s">
        <v>920</v>
      </c>
      <c r="F3673" s="238"/>
      <c r="G3673" s="230" t="s">
        <v>914</v>
      </c>
      <c r="H3673" s="239">
        <v>1</v>
      </c>
      <c r="I3673" s="240">
        <v>1</v>
      </c>
      <c r="J3673" s="251">
        <v>1</v>
      </c>
    </row>
    <row r="3674" spans="1:10" ht="25.5" x14ac:dyDescent="0.2">
      <c r="A3674" s="250" t="s">
        <v>917</v>
      </c>
      <c r="B3674" s="230" t="s">
        <v>2740</v>
      </c>
      <c r="C3674" s="230" t="s">
        <v>9</v>
      </c>
      <c r="D3674" s="230" t="s">
        <v>2741</v>
      </c>
      <c r="E3674" s="238" t="s">
        <v>920</v>
      </c>
      <c r="F3674" s="238"/>
      <c r="G3674" s="230" t="s">
        <v>914</v>
      </c>
      <c r="H3674" s="239">
        <v>1</v>
      </c>
      <c r="I3674" s="240">
        <v>3.91</v>
      </c>
      <c r="J3674" s="251">
        <v>3.91</v>
      </c>
    </row>
    <row r="3675" spans="1:10" ht="25.5" x14ac:dyDescent="0.2">
      <c r="A3675" s="250" t="s">
        <v>917</v>
      </c>
      <c r="B3675" s="230" t="s">
        <v>2742</v>
      </c>
      <c r="C3675" s="230" t="s">
        <v>9</v>
      </c>
      <c r="D3675" s="230" t="s">
        <v>2743</v>
      </c>
      <c r="E3675" s="238" t="s">
        <v>920</v>
      </c>
      <c r="F3675" s="238"/>
      <c r="G3675" s="230" t="s">
        <v>914</v>
      </c>
      <c r="H3675" s="239">
        <v>1</v>
      </c>
      <c r="I3675" s="240">
        <v>0.08</v>
      </c>
      <c r="J3675" s="251">
        <v>0.08</v>
      </c>
    </row>
    <row r="3676" spans="1:10" ht="25.5" x14ac:dyDescent="0.2">
      <c r="A3676" s="250" t="s">
        <v>917</v>
      </c>
      <c r="B3676" s="230" t="s">
        <v>2744</v>
      </c>
      <c r="C3676" s="230" t="s">
        <v>9</v>
      </c>
      <c r="D3676" s="230" t="s">
        <v>2745</v>
      </c>
      <c r="E3676" s="238" t="s">
        <v>920</v>
      </c>
      <c r="F3676" s="238"/>
      <c r="G3676" s="230" t="s">
        <v>914</v>
      </c>
      <c r="H3676" s="239">
        <v>1</v>
      </c>
      <c r="I3676" s="240">
        <v>0.57999999999999996</v>
      </c>
      <c r="J3676" s="251">
        <v>0.57999999999999996</v>
      </c>
    </row>
    <row r="3677" spans="1:10" ht="25.5" x14ac:dyDescent="0.2">
      <c r="A3677" s="250" t="s">
        <v>917</v>
      </c>
      <c r="B3677" s="230" t="s">
        <v>2746</v>
      </c>
      <c r="C3677" s="230" t="s">
        <v>9</v>
      </c>
      <c r="D3677" s="230" t="s">
        <v>2747</v>
      </c>
      <c r="E3677" s="238" t="s">
        <v>920</v>
      </c>
      <c r="F3677" s="238"/>
      <c r="G3677" s="230" t="s">
        <v>914</v>
      </c>
      <c r="H3677" s="239">
        <v>1</v>
      </c>
      <c r="I3677" s="240">
        <v>0.64</v>
      </c>
      <c r="J3677" s="251">
        <v>0.64</v>
      </c>
    </row>
    <row r="3678" spans="1:10" ht="25.5" x14ac:dyDescent="0.2">
      <c r="A3678" s="252"/>
      <c r="B3678" s="253"/>
      <c r="C3678" s="253"/>
      <c r="D3678" s="253"/>
      <c r="E3678" s="253" t="s">
        <v>926</v>
      </c>
      <c r="F3678" s="254">
        <v>0</v>
      </c>
      <c r="G3678" s="253" t="s">
        <v>927</v>
      </c>
      <c r="H3678" s="254">
        <v>0</v>
      </c>
      <c r="I3678" s="253" t="s">
        <v>928</v>
      </c>
      <c r="J3678" s="255">
        <v>0</v>
      </c>
    </row>
    <row r="3679" spans="1:10" ht="26.25" thickBot="1" x14ac:dyDescent="0.25">
      <c r="A3679" s="252"/>
      <c r="B3679" s="253"/>
      <c r="C3679" s="253"/>
      <c r="D3679" s="253"/>
      <c r="E3679" s="253" t="s">
        <v>929</v>
      </c>
      <c r="F3679" s="254">
        <v>1.63</v>
      </c>
      <c r="G3679" s="253"/>
      <c r="H3679" s="256" t="s">
        <v>930</v>
      </c>
      <c r="I3679" s="256"/>
      <c r="J3679" s="255">
        <v>8.77</v>
      </c>
    </row>
    <row r="3680" spans="1:10" ht="15" thickTop="1" x14ac:dyDescent="0.2">
      <c r="A3680" s="257"/>
      <c r="B3680" s="241"/>
      <c r="C3680" s="241"/>
      <c r="D3680" s="241"/>
      <c r="E3680" s="241"/>
      <c r="F3680" s="241"/>
      <c r="G3680" s="241"/>
      <c r="H3680" s="241"/>
      <c r="I3680" s="241"/>
      <c r="J3680" s="258"/>
    </row>
    <row r="3681" spans="1:10" ht="30" x14ac:dyDescent="0.2">
      <c r="A3681" s="259"/>
      <c r="B3681" s="227" t="s">
        <v>786</v>
      </c>
      <c r="C3681" s="227" t="s">
        <v>787</v>
      </c>
      <c r="D3681" s="227" t="s">
        <v>788</v>
      </c>
      <c r="E3681" s="231" t="s">
        <v>789</v>
      </c>
      <c r="F3681" s="231"/>
      <c r="G3681" s="227" t="s">
        <v>790</v>
      </c>
      <c r="H3681" s="227" t="s">
        <v>791</v>
      </c>
      <c r="I3681" s="227" t="s">
        <v>792</v>
      </c>
      <c r="J3681" s="260" t="s">
        <v>793</v>
      </c>
    </row>
    <row r="3682" spans="1:10" ht="25.5" x14ac:dyDescent="0.2">
      <c r="A3682" s="261" t="s">
        <v>909</v>
      </c>
      <c r="B3682" s="228" t="s">
        <v>1250</v>
      </c>
      <c r="C3682" s="228" t="s">
        <v>9</v>
      </c>
      <c r="D3682" s="228" t="s">
        <v>1251</v>
      </c>
      <c r="E3682" s="232" t="s">
        <v>1211</v>
      </c>
      <c r="F3682" s="232"/>
      <c r="G3682" s="228" t="s">
        <v>914</v>
      </c>
      <c r="H3682" s="233">
        <v>1</v>
      </c>
      <c r="I3682" s="234">
        <v>7.18</v>
      </c>
      <c r="J3682" s="262">
        <v>7.18</v>
      </c>
    </row>
    <row r="3683" spans="1:10" ht="25.5" x14ac:dyDescent="0.2">
      <c r="A3683" s="250" t="s">
        <v>917</v>
      </c>
      <c r="B3683" s="230" t="s">
        <v>2750</v>
      </c>
      <c r="C3683" s="230" t="s">
        <v>9</v>
      </c>
      <c r="D3683" s="230" t="s">
        <v>2751</v>
      </c>
      <c r="E3683" s="238" t="s">
        <v>920</v>
      </c>
      <c r="F3683" s="238"/>
      <c r="G3683" s="230" t="s">
        <v>914</v>
      </c>
      <c r="H3683" s="239">
        <v>1</v>
      </c>
      <c r="I3683" s="240">
        <v>0.16</v>
      </c>
      <c r="J3683" s="251">
        <v>0.16</v>
      </c>
    </row>
    <row r="3684" spans="1:10" ht="25.5" x14ac:dyDescent="0.2">
      <c r="A3684" s="250" t="s">
        <v>917</v>
      </c>
      <c r="B3684" s="230" t="s">
        <v>2736</v>
      </c>
      <c r="C3684" s="230" t="s">
        <v>9</v>
      </c>
      <c r="D3684" s="230" t="s">
        <v>2737</v>
      </c>
      <c r="E3684" s="238" t="s">
        <v>920</v>
      </c>
      <c r="F3684" s="238"/>
      <c r="G3684" s="230" t="s">
        <v>914</v>
      </c>
      <c r="H3684" s="239">
        <v>1</v>
      </c>
      <c r="I3684" s="240">
        <v>0.81</v>
      </c>
      <c r="J3684" s="251">
        <v>0.81</v>
      </c>
    </row>
    <row r="3685" spans="1:10" ht="25.5" x14ac:dyDescent="0.2">
      <c r="A3685" s="250" t="s">
        <v>917</v>
      </c>
      <c r="B3685" s="230" t="s">
        <v>2738</v>
      </c>
      <c r="C3685" s="230" t="s">
        <v>9</v>
      </c>
      <c r="D3685" s="230" t="s">
        <v>2739</v>
      </c>
      <c r="E3685" s="238" t="s">
        <v>920</v>
      </c>
      <c r="F3685" s="238"/>
      <c r="G3685" s="230" t="s">
        <v>914</v>
      </c>
      <c r="H3685" s="239">
        <v>1</v>
      </c>
      <c r="I3685" s="240">
        <v>1</v>
      </c>
      <c r="J3685" s="251">
        <v>1</v>
      </c>
    </row>
    <row r="3686" spans="1:10" ht="25.5" x14ac:dyDescent="0.2">
      <c r="A3686" s="250" t="s">
        <v>917</v>
      </c>
      <c r="B3686" s="230" t="s">
        <v>2740</v>
      </c>
      <c r="C3686" s="230" t="s">
        <v>9</v>
      </c>
      <c r="D3686" s="230" t="s">
        <v>2741</v>
      </c>
      <c r="E3686" s="238" t="s">
        <v>920</v>
      </c>
      <c r="F3686" s="238"/>
      <c r="G3686" s="230" t="s">
        <v>914</v>
      </c>
      <c r="H3686" s="239">
        <v>1</v>
      </c>
      <c r="I3686" s="240">
        <v>3.91</v>
      </c>
      <c r="J3686" s="251">
        <v>3.91</v>
      </c>
    </row>
    <row r="3687" spans="1:10" ht="25.5" x14ac:dyDescent="0.2">
      <c r="A3687" s="250" t="s">
        <v>917</v>
      </c>
      <c r="B3687" s="230" t="s">
        <v>2742</v>
      </c>
      <c r="C3687" s="230" t="s">
        <v>9</v>
      </c>
      <c r="D3687" s="230" t="s">
        <v>2743</v>
      </c>
      <c r="E3687" s="238" t="s">
        <v>920</v>
      </c>
      <c r="F3687" s="238"/>
      <c r="G3687" s="230" t="s">
        <v>914</v>
      </c>
      <c r="H3687" s="239">
        <v>1</v>
      </c>
      <c r="I3687" s="240">
        <v>0.08</v>
      </c>
      <c r="J3687" s="251">
        <v>0.08</v>
      </c>
    </row>
    <row r="3688" spans="1:10" ht="25.5" x14ac:dyDescent="0.2">
      <c r="A3688" s="250" t="s">
        <v>917</v>
      </c>
      <c r="B3688" s="230" t="s">
        <v>2744</v>
      </c>
      <c r="C3688" s="230" t="s">
        <v>9</v>
      </c>
      <c r="D3688" s="230" t="s">
        <v>2745</v>
      </c>
      <c r="E3688" s="238" t="s">
        <v>920</v>
      </c>
      <c r="F3688" s="238"/>
      <c r="G3688" s="230" t="s">
        <v>914</v>
      </c>
      <c r="H3688" s="239">
        <v>1</v>
      </c>
      <c r="I3688" s="240">
        <v>0.57999999999999996</v>
      </c>
      <c r="J3688" s="251">
        <v>0.57999999999999996</v>
      </c>
    </row>
    <row r="3689" spans="1:10" ht="25.5" x14ac:dyDescent="0.2">
      <c r="A3689" s="250" t="s">
        <v>917</v>
      </c>
      <c r="B3689" s="230" t="s">
        <v>2746</v>
      </c>
      <c r="C3689" s="230" t="s">
        <v>9</v>
      </c>
      <c r="D3689" s="230" t="s">
        <v>2747</v>
      </c>
      <c r="E3689" s="238" t="s">
        <v>920</v>
      </c>
      <c r="F3689" s="238"/>
      <c r="G3689" s="230" t="s">
        <v>914</v>
      </c>
      <c r="H3689" s="239">
        <v>1</v>
      </c>
      <c r="I3689" s="240">
        <v>0.64</v>
      </c>
      <c r="J3689" s="251">
        <v>0.64</v>
      </c>
    </row>
    <row r="3690" spans="1:10" ht="25.5" x14ac:dyDescent="0.2">
      <c r="A3690" s="252"/>
      <c r="B3690" s="253"/>
      <c r="C3690" s="253"/>
      <c r="D3690" s="253"/>
      <c r="E3690" s="253" t="s">
        <v>926</v>
      </c>
      <c r="F3690" s="254">
        <v>0</v>
      </c>
      <c r="G3690" s="253" t="s">
        <v>927</v>
      </c>
      <c r="H3690" s="254">
        <v>0</v>
      </c>
      <c r="I3690" s="253" t="s">
        <v>928</v>
      </c>
      <c r="J3690" s="255">
        <v>0</v>
      </c>
    </row>
    <row r="3691" spans="1:10" ht="26.25" thickBot="1" x14ac:dyDescent="0.25">
      <c r="A3691" s="252"/>
      <c r="B3691" s="253"/>
      <c r="C3691" s="253"/>
      <c r="D3691" s="253"/>
      <c r="E3691" s="253" t="s">
        <v>929</v>
      </c>
      <c r="F3691" s="254">
        <v>1.64</v>
      </c>
      <c r="G3691" s="253"/>
      <c r="H3691" s="256" t="s">
        <v>930</v>
      </c>
      <c r="I3691" s="256"/>
      <c r="J3691" s="255">
        <v>8.82</v>
      </c>
    </row>
    <row r="3692" spans="1:10" ht="15" thickTop="1" x14ac:dyDescent="0.2">
      <c r="A3692" s="257"/>
      <c r="B3692" s="241"/>
      <c r="C3692" s="241"/>
      <c r="D3692" s="241"/>
      <c r="E3692" s="241"/>
      <c r="F3692" s="241"/>
      <c r="G3692" s="241"/>
      <c r="H3692" s="241"/>
      <c r="I3692" s="241"/>
      <c r="J3692" s="258"/>
    </row>
    <row r="3693" spans="1:10" ht="30" x14ac:dyDescent="0.2">
      <c r="A3693" s="259"/>
      <c r="B3693" s="227" t="s">
        <v>786</v>
      </c>
      <c r="C3693" s="227" t="s">
        <v>787</v>
      </c>
      <c r="D3693" s="227" t="s">
        <v>788</v>
      </c>
      <c r="E3693" s="231" t="s">
        <v>789</v>
      </c>
      <c r="F3693" s="231"/>
      <c r="G3693" s="227" t="s">
        <v>790</v>
      </c>
      <c r="H3693" s="227" t="s">
        <v>791</v>
      </c>
      <c r="I3693" s="227" t="s">
        <v>792</v>
      </c>
      <c r="J3693" s="260" t="s">
        <v>793</v>
      </c>
    </row>
    <row r="3694" spans="1:10" ht="25.5" x14ac:dyDescent="0.2">
      <c r="A3694" s="261" t="s">
        <v>909</v>
      </c>
      <c r="B3694" s="228" t="s">
        <v>1386</v>
      </c>
      <c r="C3694" s="228" t="s">
        <v>9</v>
      </c>
      <c r="D3694" s="228" t="s">
        <v>1387</v>
      </c>
      <c r="E3694" s="232" t="s">
        <v>1211</v>
      </c>
      <c r="F3694" s="232"/>
      <c r="G3694" s="228" t="s">
        <v>914</v>
      </c>
      <c r="H3694" s="233">
        <v>1</v>
      </c>
      <c r="I3694" s="234">
        <v>7.58</v>
      </c>
      <c r="J3694" s="262">
        <v>7.58</v>
      </c>
    </row>
    <row r="3695" spans="1:10" x14ac:dyDescent="0.2">
      <c r="A3695" s="250" t="s">
        <v>917</v>
      </c>
      <c r="B3695" s="230" t="s">
        <v>2752</v>
      </c>
      <c r="C3695" s="230" t="s">
        <v>9</v>
      </c>
      <c r="D3695" s="230" t="s">
        <v>2753</v>
      </c>
      <c r="E3695" s="238" t="s">
        <v>920</v>
      </c>
      <c r="F3695" s="238"/>
      <c r="G3695" s="230" t="s">
        <v>914</v>
      </c>
      <c r="H3695" s="239">
        <v>1</v>
      </c>
      <c r="I3695" s="240">
        <v>0.56000000000000005</v>
      </c>
      <c r="J3695" s="251">
        <v>0.56000000000000005</v>
      </c>
    </row>
    <row r="3696" spans="1:10" ht="25.5" x14ac:dyDescent="0.2">
      <c r="A3696" s="250" t="s">
        <v>917</v>
      </c>
      <c r="B3696" s="230" t="s">
        <v>2736</v>
      </c>
      <c r="C3696" s="230" t="s">
        <v>9</v>
      </c>
      <c r="D3696" s="230" t="s">
        <v>2737</v>
      </c>
      <c r="E3696" s="238" t="s">
        <v>920</v>
      </c>
      <c r="F3696" s="238"/>
      <c r="G3696" s="230" t="s">
        <v>914</v>
      </c>
      <c r="H3696" s="239">
        <v>1</v>
      </c>
      <c r="I3696" s="240">
        <v>0.81</v>
      </c>
      <c r="J3696" s="251">
        <v>0.81</v>
      </c>
    </row>
    <row r="3697" spans="1:10" ht="25.5" x14ac:dyDescent="0.2">
      <c r="A3697" s="250" t="s">
        <v>917</v>
      </c>
      <c r="B3697" s="230" t="s">
        <v>2738</v>
      </c>
      <c r="C3697" s="230" t="s">
        <v>9</v>
      </c>
      <c r="D3697" s="230" t="s">
        <v>2739</v>
      </c>
      <c r="E3697" s="238" t="s">
        <v>920</v>
      </c>
      <c r="F3697" s="238"/>
      <c r="G3697" s="230" t="s">
        <v>914</v>
      </c>
      <c r="H3697" s="239">
        <v>1</v>
      </c>
      <c r="I3697" s="240">
        <v>1</v>
      </c>
      <c r="J3697" s="251">
        <v>1</v>
      </c>
    </row>
    <row r="3698" spans="1:10" ht="25.5" x14ac:dyDescent="0.2">
      <c r="A3698" s="250" t="s">
        <v>917</v>
      </c>
      <c r="B3698" s="230" t="s">
        <v>2740</v>
      </c>
      <c r="C3698" s="230" t="s">
        <v>9</v>
      </c>
      <c r="D3698" s="230" t="s">
        <v>2741</v>
      </c>
      <c r="E3698" s="238" t="s">
        <v>920</v>
      </c>
      <c r="F3698" s="238"/>
      <c r="G3698" s="230" t="s">
        <v>914</v>
      </c>
      <c r="H3698" s="239">
        <v>1</v>
      </c>
      <c r="I3698" s="240">
        <v>3.91</v>
      </c>
      <c r="J3698" s="251">
        <v>3.91</v>
      </c>
    </row>
    <row r="3699" spans="1:10" ht="25.5" x14ac:dyDescent="0.2">
      <c r="A3699" s="250" t="s">
        <v>917</v>
      </c>
      <c r="B3699" s="230" t="s">
        <v>2742</v>
      </c>
      <c r="C3699" s="230" t="s">
        <v>9</v>
      </c>
      <c r="D3699" s="230" t="s">
        <v>2743</v>
      </c>
      <c r="E3699" s="238" t="s">
        <v>920</v>
      </c>
      <c r="F3699" s="238"/>
      <c r="G3699" s="230" t="s">
        <v>914</v>
      </c>
      <c r="H3699" s="239">
        <v>1</v>
      </c>
      <c r="I3699" s="240">
        <v>0.08</v>
      </c>
      <c r="J3699" s="251">
        <v>0.08</v>
      </c>
    </row>
    <row r="3700" spans="1:10" ht="25.5" x14ac:dyDescent="0.2">
      <c r="A3700" s="250" t="s">
        <v>917</v>
      </c>
      <c r="B3700" s="230" t="s">
        <v>2744</v>
      </c>
      <c r="C3700" s="230" t="s">
        <v>9</v>
      </c>
      <c r="D3700" s="230" t="s">
        <v>2745</v>
      </c>
      <c r="E3700" s="238" t="s">
        <v>920</v>
      </c>
      <c r="F3700" s="238"/>
      <c r="G3700" s="230" t="s">
        <v>914</v>
      </c>
      <c r="H3700" s="239">
        <v>1</v>
      </c>
      <c r="I3700" s="240">
        <v>0.57999999999999996</v>
      </c>
      <c r="J3700" s="251">
        <v>0.57999999999999996</v>
      </c>
    </row>
    <row r="3701" spans="1:10" ht="25.5" x14ac:dyDescent="0.2">
      <c r="A3701" s="250" t="s">
        <v>917</v>
      </c>
      <c r="B3701" s="230" t="s">
        <v>2746</v>
      </c>
      <c r="C3701" s="230" t="s">
        <v>9</v>
      </c>
      <c r="D3701" s="230" t="s">
        <v>2747</v>
      </c>
      <c r="E3701" s="238" t="s">
        <v>920</v>
      </c>
      <c r="F3701" s="238"/>
      <c r="G3701" s="230" t="s">
        <v>914</v>
      </c>
      <c r="H3701" s="239">
        <v>1</v>
      </c>
      <c r="I3701" s="240">
        <v>0.64</v>
      </c>
      <c r="J3701" s="251">
        <v>0.64</v>
      </c>
    </row>
    <row r="3702" spans="1:10" ht="25.5" x14ac:dyDescent="0.2">
      <c r="A3702" s="252"/>
      <c r="B3702" s="253"/>
      <c r="C3702" s="253"/>
      <c r="D3702" s="253"/>
      <c r="E3702" s="253" t="s">
        <v>926</v>
      </c>
      <c r="F3702" s="254">
        <v>0</v>
      </c>
      <c r="G3702" s="253" t="s">
        <v>927</v>
      </c>
      <c r="H3702" s="254">
        <v>0</v>
      </c>
      <c r="I3702" s="253" t="s">
        <v>928</v>
      </c>
      <c r="J3702" s="255">
        <v>0</v>
      </c>
    </row>
    <row r="3703" spans="1:10" ht="26.25" thickBot="1" x14ac:dyDescent="0.25">
      <c r="A3703" s="252"/>
      <c r="B3703" s="253"/>
      <c r="C3703" s="253"/>
      <c r="D3703" s="253"/>
      <c r="E3703" s="253" t="s">
        <v>929</v>
      </c>
      <c r="F3703" s="254">
        <v>1.73</v>
      </c>
      <c r="G3703" s="253"/>
      <c r="H3703" s="256" t="s">
        <v>930</v>
      </c>
      <c r="I3703" s="256"/>
      <c r="J3703" s="255">
        <v>9.31</v>
      </c>
    </row>
    <row r="3704" spans="1:10" ht="15" thickTop="1" x14ac:dyDescent="0.2">
      <c r="A3704" s="257"/>
      <c r="B3704" s="241"/>
      <c r="C3704" s="241"/>
      <c r="D3704" s="241"/>
      <c r="E3704" s="241"/>
      <c r="F3704" s="241"/>
      <c r="G3704" s="241"/>
      <c r="H3704" s="241"/>
      <c r="I3704" s="241"/>
      <c r="J3704" s="258"/>
    </row>
    <row r="3705" spans="1:10" ht="30" x14ac:dyDescent="0.2">
      <c r="A3705" s="259"/>
      <c r="B3705" s="227" t="s">
        <v>786</v>
      </c>
      <c r="C3705" s="227" t="s">
        <v>787</v>
      </c>
      <c r="D3705" s="227" t="s">
        <v>788</v>
      </c>
      <c r="E3705" s="231" t="s">
        <v>789</v>
      </c>
      <c r="F3705" s="231"/>
      <c r="G3705" s="227" t="s">
        <v>790</v>
      </c>
      <c r="H3705" s="227" t="s">
        <v>791</v>
      </c>
      <c r="I3705" s="227" t="s">
        <v>792</v>
      </c>
      <c r="J3705" s="260" t="s">
        <v>793</v>
      </c>
    </row>
    <row r="3706" spans="1:10" ht="25.5" x14ac:dyDescent="0.2">
      <c r="A3706" s="261" t="s">
        <v>909</v>
      </c>
      <c r="B3706" s="228" t="s">
        <v>1384</v>
      </c>
      <c r="C3706" s="228" t="s">
        <v>9</v>
      </c>
      <c r="D3706" s="228" t="s">
        <v>1385</v>
      </c>
      <c r="E3706" s="232" t="s">
        <v>1211</v>
      </c>
      <c r="F3706" s="232"/>
      <c r="G3706" s="228" t="s">
        <v>914</v>
      </c>
      <c r="H3706" s="233">
        <v>1</v>
      </c>
      <c r="I3706" s="234">
        <v>7.34</v>
      </c>
      <c r="J3706" s="262">
        <v>7.34</v>
      </c>
    </row>
    <row r="3707" spans="1:10" x14ac:dyDescent="0.2">
      <c r="A3707" s="250" t="s">
        <v>917</v>
      </c>
      <c r="B3707" s="230" t="s">
        <v>2754</v>
      </c>
      <c r="C3707" s="230" t="s">
        <v>9</v>
      </c>
      <c r="D3707" s="230" t="s">
        <v>2755</v>
      </c>
      <c r="E3707" s="238" t="s">
        <v>920</v>
      </c>
      <c r="F3707" s="238"/>
      <c r="G3707" s="230" t="s">
        <v>914</v>
      </c>
      <c r="H3707" s="239">
        <v>1</v>
      </c>
      <c r="I3707" s="240">
        <v>0.32</v>
      </c>
      <c r="J3707" s="251">
        <v>0.32</v>
      </c>
    </row>
    <row r="3708" spans="1:10" ht="25.5" x14ac:dyDescent="0.2">
      <c r="A3708" s="250" t="s">
        <v>917</v>
      </c>
      <c r="B3708" s="230" t="s">
        <v>2736</v>
      </c>
      <c r="C3708" s="230" t="s">
        <v>9</v>
      </c>
      <c r="D3708" s="230" t="s">
        <v>2737</v>
      </c>
      <c r="E3708" s="238" t="s">
        <v>920</v>
      </c>
      <c r="F3708" s="238"/>
      <c r="G3708" s="230" t="s">
        <v>914</v>
      </c>
      <c r="H3708" s="239">
        <v>1</v>
      </c>
      <c r="I3708" s="240">
        <v>0.81</v>
      </c>
      <c r="J3708" s="251">
        <v>0.81</v>
      </c>
    </row>
    <row r="3709" spans="1:10" ht="25.5" x14ac:dyDescent="0.2">
      <c r="A3709" s="250" t="s">
        <v>917</v>
      </c>
      <c r="B3709" s="230" t="s">
        <v>2738</v>
      </c>
      <c r="C3709" s="230" t="s">
        <v>9</v>
      </c>
      <c r="D3709" s="230" t="s">
        <v>2739</v>
      </c>
      <c r="E3709" s="238" t="s">
        <v>920</v>
      </c>
      <c r="F3709" s="238"/>
      <c r="G3709" s="230" t="s">
        <v>914</v>
      </c>
      <c r="H3709" s="239">
        <v>1</v>
      </c>
      <c r="I3709" s="240">
        <v>1</v>
      </c>
      <c r="J3709" s="251">
        <v>1</v>
      </c>
    </row>
    <row r="3710" spans="1:10" ht="25.5" x14ac:dyDescent="0.2">
      <c r="A3710" s="250" t="s">
        <v>917</v>
      </c>
      <c r="B3710" s="230" t="s">
        <v>2740</v>
      </c>
      <c r="C3710" s="230" t="s">
        <v>9</v>
      </c>
      <c r="D3710" s="230" t="s">
        <v>2741</v>
      </c>
      <c r="E3710" s="238" t="s">
        <v>920</v>
      </c>
      <c r="F3710" s="238"/>
      <c r="G3710" s="230" t="s">
        <v>914</v>
      </c>
      <c r="H3710" s="239">
        <v>1</v>
      </c>
      <c r="I3710" s="240">
        <v>3.91</v>
      </c>
      <c r="J3710" s="251">
        <v>3.91</v>
      </c>
    </row>
    <row r="3711" spans="1:10" ht="25.5" x14ac:dyDescent="0.2">
      <c r="A3711" s="250" t="s">
        <v>917</v>
      </c>
      <c r="B3711" s="230" t="s">
        <v>2742</v>
      </c>
      <c r="C3711" s="230" t="s">
        <v>9</v>
      </c>
      <c r="D3711" s="230" t="s">
        <v>2743</v>
      </c>
      <c r="E3711" s="238" t="s">
        <v>920</v>
      </c>
      <c r="F3711" s="238"/>
      <c r="G3711" s="230" t="s">
        <v>914</v>
      </c>
      <c r="H3711" s="239">
        <v>1</v>
      </c>
      <c r="I3711" s="240">
        <v>0.08</v>
      </c>
      <c r="J3711" s="251">
        <v>0.08</v>
      </c>
    </row>
    <row r="3712" spans="1:10" ht="25.5" x14ac:dyDescent="0.2">
      <c r="A3712" s="250" t="s">
        <v>917</v>
      </c>
      <c r="B3712" s="230" t="s">
        <v>2744</v>
      </c>
      <c r="C3712" s="230" t="s">
        <v>9</v>
      </c>
      <c r="D3712" s="230" t="s">
        <v>2745</v>
      </c>
      <c r="E3712" s="238" t="s">
        <v>920</v>
      </c>
      <c r="F3712" s="238"/>
      <c r="G3712" s="230" t="s">
        <v>914</v>
      </c>
      <c r="H3712" s="239">
        <v>1</v>
      </c>
      <c r="I3712" s="240">
        <v>0.57999999999999996</v>
      </c>
      <c r="J3712" s="251">
        <v>0.57999999999999996</v>
      </c>
    </row>
    <row r="3713" spans="1:10" ht="25.5" x14ac:dyDescent="0.2">
      <c r="A3713" s="250" t="s">
        <v>917</v>
      </c>
      <c r="B3713" s="230" t="s">
        <v>2746</v>
      </c>
      <c r="C3713" s="230" t="s">
        <v>9</v>
      </c>
      <c r="D3713" s="230" t="s">
        <v>2747</v>
      </c>
      <c r="E3713" s="238" t="s">
        <v>920</v>
      </c>
      <c r="F3713" s="238"/>
      <c r="G3713" s="230" t="s">
        <v>914</v>
      </c>
      <c r="H3713" s="239">
        <v>1</v>
      </c>
      <c r="I3713" s="240">
        <v>0.64</v>
      </c>
      <c r="J3713" s="251">
        <v>0.64</v>
      </c>
    </row>
    <row r="3714" spans="1:10" ht="25.5" x14ac:dyDescent="0.2">
      <c r="A3714" s="252"/>
      <c r="B3714" s="253"/>
      <c r="C3714" s="253"/>
      <c r="D3714" s="253"/>
      <c r="E3714" s="253" t="s">
        <v>926</v>
      </c>
      <c r="F3714" s="254">
        <v>0</v>
      </c>
      <c r="G3714" s="253" t="s">
        <v>927</v>
      </c>
      <c r="H3714" s="254">
        <v>0</v>
      </c>
      <c r="I3714" s="253" t="s">
        <v>928</v>
      </c>
      <c r="J3714" s="255">
        <v>0</v>
      </c>
    </row>
    <row r="3715" spans="1:10" ht="26.25" thickBot="1" x14ac:dyDescent="0.25">
      <c r="A3715" s="252"/>
      <c r="B3715" s="253"/>
      <c r="C3715" s="253"/>
      <c r="D3715" s="253"/>
      <c r="E3715" s="253" t="s">
        <v>929</v>
      </c>
      <c r="F3715" s="254">
        <v>1.67</v>
      </c>
      <c r="G3715" s="253"/>
      <c r="H3715" s="256" t="s">
        <v>930</v>
      </c>
      <c r="I3715" s="256"/>
      <c r="J3715" s="255">
        <v>9.01</v>
      </c>
    </row>
    <row r="3716" spans="1:10" ht="15" thickTop="1" x14ac:dyDescent="0.2">
      <c r="A3716" s="257"/>
      <c r="B3716" s="241"/>
      <c r="C3716" s="241"/>
      <c r="D3716" s="241"/>
      <c r="E3716" s="241"/>
      <c r="F3716" s="241"/>
      <c r="G3716" s="241"/>
      <c r="H3716" s="241"/>
      <c r="I3716" s="241"/>
      <c r="J3716" s="258"/>
    </row>
    <row r="3717" spans="1:10" ht="30" x14ac:dyDescent="0.2">
      <c r="A3717" s="259"/>
      <c r="B3717" s="227" t="s">
        <v>786</v>
      </c>
      <c r="C3717" s="227" t="s">
        <v>787</v>
      </c>
      <c r="D3717" s="227" t="s">
        <v>788</v>
      </c>
      <c r="E3717" s="231" t="s">
        <v>789</v>
      </c>
      <c r="F3717" s="231"/>
      <c r="G3717" s="227" t="s">
        <v>790</v>
      </c>
      <c r="H3717" s="227" t="s">
        <v>791</v>
      </c>
      <c r="I3717" s="227" t="s">
        <v>792</v>
      </c>
      <c r="J3717" s="260" t="s">
        <v>793</v>
      </c>
    </row>
    <row r="3718" spans="1:10" ht="25.5" x14ac:dyDescent="0.2">
      <c r="A3718" s="261" t="s">
        <v>909</v>
      </c>
      <c r="B3718" s="228" t="s">
        <v>1294</v>
      </c>
      <c r="C3718" s="228" t="s">
        <v>21</v>
      </c>
      <c r="D3718" s="228" t="s">
        <v>1295</v>
      </c>
      <c r="E3718" s="232" t="s">
        <v>934</v>
      </c>
      <c r="F3718" s="232"/>
      <c r="G3718" s="228" t="s">
        <v>914</v>
      </c>
      <c r="H3718" s="233">
        <v>1</v>
      </c>
      <c r="I3718" s="234">
        <v>23.75</v>
      </c>
      <c r="J3718" s="262">
        <v>23.75</v>
      </c>
    </row>
    <row r="3719" spans="1:10" ht="25.5" x14ac:dyDescent="0.2">
      <c r="A3719" s="248" t="s">
        <v>911</v>
      </c>
      <c r="B3719" s="229" t="s">
        <v>2568</v>
      </c>
      <c r="C3719" s="229" t="s">
        <v>21</v>
      </c>
      <c r="D3719" s="229" t="s">
        <v>2569</v>
      </c>
      <c r="E3719" s="235" t="s">
        <v>934</v>
      </c>
      <c r="F3719" s="235"/>
      <c r="G3719" s="229" t="s">
        <v>914</v>
      </c>
      <c r="H3719" s="236">
        <v>1</v>
      </c>
      <c r="I3719" s="237">
        <v>0.46</v>
      </c>
      <c r="J3719" s="249">
        <v>0.46</v>
      </c>
    </row>
    <row r="3720" spans="1:10" x14ac:dyDescent="0.2">
      <c r="A3720" s="250" t="s">
        <v>917</v>
      </c>
      <c r="B3720" s="230" t="s">
        <v>2570</v>
      </c>
      <c r="C3720" s="230" t="s">
        <v>21</v>
      </c>
      <c r="D3720" s="230" t="s">
        <v>2571</v>
      </c>
      <c r="E3720" s="238" t="s">
        <v>1186</v>
      </c>
      <c r="F3720" s="238"/>
      <c r="G3720" s="230" t="s">
        <v>914</v>
      </c>
      <c r="H3720" s="239">
        <v>1</v>
      </c>
      <c r="I3720" s="240">
        <v>20.81</v>
      </c>
      <c r="J3720" s="251">
        <v>20.81</v>
      </c>
    </row>
    <row r="3721" spans="1:10" ht="25.5" x14ac:dyDescent="0.2">
      <c r="A3721" s="250" t="s">
        <v>917</v>
      </c>
      <c r="B3721" s="230" t="s">
        <v>2236</v>
      </c>
      <c r="C3721" s="230" t="s">
        <v>21</v>
      </c>
      <c r="D3721" s="230" t="s">
        <v>2237</v>
      </c>
      <c r="E3721" s="238" t="s">
        <v>2005</v>
      </c>
      <c r="F3721" s="238"/>
      <c r="G3721" s="230" t="s">
        <v>914</v>
      </c>
      <c r="H3721" s="239">
        <v>1</v>
      </c>
      <c r="I3721" s="240">
        <v>1.1399999999999999</v>
      </c>
      <c r="J3721" s="251">
        <v>1.1399999999999999</v>
      </c>
    </row>
    <row r="3722" spans="1:10" ht="25.5" x14ac:dyDescent="0.2">
      <c r="A3722" s="250" t="s">
        <v>917</v>
      </c>
      <c r="B3722" s="230" t="s">
        <v>2238</v>
      </c>
      <c r="C3722" s="230" t="s">
        <v>21</v>
      </c>
      <c r="D3722" s="230" t="s">
        <v>2239</v>
      </c>
      <c r="E3722" s="238" t="s">
        <v>2240</v>
      </c>
      <c r="F3722" s="238"/>
      <c r="G3722" s="230" t="s">
        <v>914</v>
      </c>
      <c r="H3722" s="239">
        <v>1</v>
      </c>
      <c r="I3722" s="240">
        <v>0.06</v>
      </c>
      <c r="J3722" s="251">
        <v>0.06</v>
      </c>
    </row>
    <row r="3723" spans="1:10" ht="38.25" x14ac:dyDescent="0.2">
      <c r="A3723" s="250" t="s">
        <v>917</v>
      </c>
      <c r="B3723" s="230" t="s">
        <v>2756</v>
      </c>
      <c r="C3723" s="230" t="s">
        <v>21</v>
      </c>
      <c r="D3723" s="230" t="s">
        <v>2757</v>
      </c>
      <c r="E3723" s="238" t="s">
        <v>1193</v>
      </c>
      <c r="F3723" s="238"/>
      <c r="G3723" s="230" t="s">
        <v>914</v>
      </c>
      <c r="H3723" s="239">
        <v>1</v>
      </c>
      <c r="I3723" s="240">
        <v>0.11</v>
      </c>
      <c r="J3723" s="251">
        <v>0.11</v>
      </c>
    </row>
    <row r="3724" spans="1:10" ht="25.5" x14ac:dyDescent="0.2">
      <c r="A3724" s="250" t="s">
        <v>917</v>
      </c>
      <c r="B3724" s="230" t="s">
        <v>2758</v>
      </c>
      <c r="C3724" s="230" t="s">
        <v>21</v>
      </c>
      <c r="D3724" s="230" t="s">
        <v>2759</v>
      </c>
      <c r="E3724" s="238" t="s">
        <v>1193</v>
      </c>
      <c r="F3724" s="238"/>
      <c r="G3724" s="230" t="s">
        <v>914</v>
      </c>
      <c r="H3724" s="239">
        <v>1</v>
      </c>
      <c r="I3724" s="240">
        <v>1.17</v>
      </c>
      <c r="J3724" s="251">
        <v>1.17</v>
      </c>
    </row>
    <row r="3725" spans="1:10" ht="25.5" x14ac:dyDescent="0.2">
      <c r="A3725" s="252"/>
      <c r="B3725" s="253"/>
      <c r="C3725" s="253"/>
      <c r="D3725" s="253"/>
      <c r="E3725" s="253" t="s">
        <v>926</v>
      </c>
      <c r="F3725" s="254">
        <v>9.7635988000000005</v>
      </c>
      <c r="G3725" s="253" t="s">
        <v>927</v>
      </c>
      <c r="H3725" s="254">
        <v>11.51</v>
      </c>
      <c r="I3725" s="253" t="s">
        <v>928</v>
      </c>
      <c r="J3725" s="255">
        <v>21.27</v>
      </c>
    </row>
    <row r="3726" spans="1:10" ht="26.25" thickBot="1" x14ac:dyDescent="0.25">
      <c r="A3726" s="252"/>
      <c r="B3726" s="253"/>
      <c r="C3726" s="253"/>
      <c r="D3726" s="253"/>
      <c r="E3726" s="253" t="s">
        <v>929</v>
      </c>
      <c r="F3726" s="254">
        <v>5.43</v>
      </c>
      <c r="G3726" s="253"/>
      <c r="H3726" s="256" t="s">
        <v>930</v>
      </c>
      <c r="I3726" s="256"/>
      <c r="J3726" s="255">
        <v>29.18</v>
      </c>
    </row>
    <row r="3727" spans="1:10" ht="15" thickTop="1" x14ac:dyDescent="0.2">
      <c r="A3727" s="257"/>
      <c r="B3727" s="241"/>
      <c r="C3727" s="241"/>
      <c r="D3727" s="241"/>
      <c r="E3727" s="241"/>
      <c r="F3727" s="241"/>
      <c r="G3727" s="241"/>
      <c r="H3727" s="241"/>
      <c r="I3727" s="241"/>
      <c r="J3727" s="258"/>
    </row>
    <row r="3728" spans="1:10" ht="30" x14ac:dyDescent="0.2">
      <c r="A3728" s="259"/>
      <c r="B3728" s="227" t="s">
        <v>786</v>
      </c>
      <c r="C3728" s="227" t="s">
        <v>787</v>
      </c>
      <c r="D3728" s="227" t="s">
        <v>788</v>
      </c>
      <c r="E3728" s="231" t="s">
        <v>789</v>
      </c>
      <c r="F3728" s="231"/>
      <c r="G3728" s="227" t="s">
        <v>790</v>
      </c>
      <c r="H3728" s="227" t="s">
        <v>791</v>
      </c>
      <c r="I3728" s="227" t="s">
        <v>792</v>
      </c>
      <c r="J3728" s="260" t="s">
        <v>793</v>
      </c>
    </row>
    <row r="3729" spans="1:10" ht="25.5" x14ac:dyDescent="0.2">
      <c r="A3729" s="261" t="s">
        <v>909</v>
      </c>
      <c r="B3729" s="228" t="s">
        <v>2760</v>
      </c>
      <c r="C3729" s="228" t="s">
        <v>21</v>
      </c>
      <c r="D3729" s="228" t="s">
        <v>2761</v>
      </c>
      <c r="E3729" s="232" t="s">
        <v>1037</v>
      </c>
      <c r="F3729" s="232"/>
      <c r="G3729" s="228" t="s">
        <v>11</v>
      </c>
      <c r="H3729" s="233">
        <v>1</v>
      </c>
      <c r="I3729" s="234">
        <v>11.07</v>
      </c>
      <c r="J3729" s="262">
        <v>11.07</v>
      </c>
    </row>
    <row r="3730" spans="1:10" ht="25.5" x14ac:dyDescent="0.2">
      <c r="A3730" s="248" t="s">
        <v>911</v>
      </c>
      <c r="B3730" s="229" t="s">
        <v>976</v>
      </c>
      <c r="C3730" s="229" t="s">
        <v>21</v>
      </c>
      <c r="D3730" s="229" t="s">
        <v>977</v>
      </c>
      <c r="E3730" s="235" t="s">
        <v>934</v>
      </c>
      <c r="F3730" s="235"/>
      <c r="G3730" s="229" t="s">
        <v>914</v>
      </c>
      <c r="H3730" s="236">
        <v>0.1525</v>
      </c>
      <c r="I3730" s="237">
        <v>25.86</v>
      </c>
      <c r="J3730" s="249">
        <v>3.94</v>
      </c>
    </row>
    <row r="3731" spans="1:10" ht="25.5" x14ac:dyDescent="0.2">
      <c r="A3731" s="248" t="s">
        <v>911</v>
      </c>
      <c r="B3731" s="229" t="s">
        <v>939</v>
      </c>
      <c r="C3731" s="229" t="s">
        <v>21</v>
      </c>
      <c r="D3731" s="229" t="s">
        <v>916</v>
      </c>
      <c r="E3731" s="235" t="s">
        <v>934</v>
      </c>
      <c r="F3731" s="235"/>
      <c r="G3731" s="229" t="s">
        <v>914</v>
      </c>
      <c r="H3731" s="236">
        <v>4.8099999999999997E-2</v>
      </c>
      <c r="I3731" s="237">
        <v>21.14</v>
      </c>
      <c r="J3731" s="249">
        <v>1.01</v>
      </c>
    </row>
    <row r="3732" spans="1:10" x14ac:dyDescent="0.2">
      <c r="A3732" s="250" t="s">
        <v>917</v>
      </c>
      <c r="B3732" s="230" t="s">
        <v>2512</v>
      </c>
      <c r="C3732" s="230" t="s">
        <v>21</v>
      </c>
      <c r="D3732" s="230" t="s">
        <v>2513</v>
      </c>
      <c r="E3732" s="238" t="s">
        <v>920</v>
      </c>
      <c r="F3732" s="238"/>
      <c r="G3732" s="230" t="s">
        <v>11</v>
      </c>
      <c r="H3732" s="239">
        <v>2.1000000000000001E-2</v>
      </c>
      <c r="I3732" s="240">
        <v>3.5</v>
      </c>
      <c r="J3732" s="251">
        <v>7.0000000000000007E-2</v>
      </c>
    </row>
    <row r="3733" spans="1:10" ht="25.5" x14ac:dyDescent="0.2">
      <c r="A3733" s="250" t="s">
        <v>917</v>
      </c>
      <c r="B3733" s="230" t="s">
        <v>2762</v>
      </c>
      <c r="C3733" s="230" t="s">
        <v>21</v>
      </c>
      <c r="D3733" s="230" t="s">
        <v>2763</v>
      </c>
      <c r="E3733" s="238" t="s">
        <v>920</v>
      </c>
      <c r="F3733" s="238"/>
      <c r="G3733" s="230" t="s">
        <v>11</v>
      </c>
      <c r="H3733" s="239">
        <v>1</v>
      </c>
      <c r="I3733" s="240">
        <v>6.05</v>
      </c>
      <c r="J3733" s="251">
        <v>6.05</v>
      </c>
    </row>
    <row r="3734" spans="1:10" ht="25.5" x14ac:dyDescent="0.2">
      <c r="A3734" s="252"/>
      <c r="B3734" s="253"/>
      <c r="C3734" s="253"/>
      <c r="D3734" s="253"/>
      <c r="E3734" s="253" t="s">
        <v>926</v>
      </c>
      <c r="F3734" s="254">
        <v>1.6387422538443883</v>
      </c>
      <c r="G3734" s="253" t="s">
        <v>927</v>
      </c>
      <c r="H3734" s="254">
        <v>1.93</v>
      </c>
      <c r="I3734" s="253" t="s">
        <v>928</v>
      </c>
      <c r="J3734" s="255">
        <v>3.57</v>
      </c>
    </row>
    <row r="3735" spans="1:10" ht="26.25" thickBot="1" x14ac:dyDescent="0.25">
      <c r="A3735" s="252"/>
      <c r="B3735" s="253"/>
      <c r="C3735" s="253"/>
      <c r="D3735" s="253"/>
      <c r="E3735" s="253" t="s">
        <v>929</v>
      </c>
      <c r="F3735" s="254">
        <v>2.5299999999999998</v>
      </c>
      <c r="G3735" s="253"/>
      <c r="H3735" s="256" t="s">
        <v>930</v>
      </c>
      <c r="I3735" s="256"/>
      <c r="J3735" s="255">
        <v>13.6</v>
      </c>
    </row>
    <row r="3736" spans="1:10" ht="15" thickTop="1" x14ac:dyDescent="0.2">
      <c r="A3736" s="257"/>
      <c r="B3736" s="241"/>
      <c r="C3736" s="241"/>
      <c r="D3736" s="241"/>
      <c r="E3736" s="241"/>
      <c r="F3736" s="241"/>
      <c r="G3736" s="241"/>
      <c r="H3736" s="241"/>
      <c r="I3736" s="241"/>
      <c r="J3736" s="258"/>
    </row>
    <row r="3737" spans="1:10" ht="30" x14ac:dyDescent="0.2">
      <c r="A3737" s="259"/>
      <c r="B3737" s="227" t="s">
        <v>786</v>
      </c>
      <c r="C3737" s="227" t="s">
        <v>787</v>
      </c>
      <c r="D3737" s="227" t="s">
        <v>788</v>
      </c>
      <c r="E3737" s="231" t="s">
        <v>789</v>
      </c>
      <c r="F3737" s="231"/>
      <c r="G3737" s="227" t="s">
        <v>790</v>
      </c>
      <c r="H3737" s="227" t="s">
        <v>791</v>
      </c>
      <c r="I3737" s="227" t="s">
        <v>792</v>
      </c>
      <c r="J3737" s="260" t="s">
        <v>793</v>
      </c>
    </row>
    <row r="3738" spans="1:10" ht="25.5" x14ac:dyDescent="0.2">
      <c r="A3738" s="261" t="s">
        <v>909</v>
      </c>
      <c r="B3738" s="228" t="s">
        <v>2220</v>
      </c>
      <c r="C3738" s="228" t="s">
        <v>21</v>
      </c>
      <c r="D3738" s="228" t="s">
        <v>2221</v>
      </c>
      <c r="E3738" s="232" t="s">
        <v>934</v>
      </c>
      <c r="F3738" s="232"/>
      <c r="G3738" s="228" t="s">
        <v>914</v>
      </c>
      <c r="H3738" s="233">
        <v>1</v>
      </c>
      <c r="I3738" s="234">
        <v>105.89</v>
      </c>
      <c r="J3738" s="262">
        <v>105.89</v>
      </c>
    </row>
    <row r="3739" spans="1:10" ht="38.25" x14ac:dyDescent="0.2">
      <c r="A3739" s="248" t="s">
        <v>911</v>
      </c>
      <c r="B3739" s="229" t="s">
        <v>2572</v>
      </c>
      <c r="C3739" s="229" t="s">
        <v>21</v>
      </c>
      <c r="D3739" s="229" t="s">
        <v>2573</v>
      </c>
      <c r="E3739" s="235" t="s">
        <v>934</v>
      </c>
      <c r="F3739" s="235"/>
      <c r="G3739" s="229" t="s">
        <v>914</v>
      </c>
      <c r="H3739" s="236">
        <v>1</v>
      </c>
      <c r="I3739" s="237">
        <v>1.58</v>
      </c>
      <c r="J3739" s="249">
        <v>1.58</v>
      </c>
    </row>
    <row r="3740" spans="1:10" x14ac:dyDescent="0.2">
      <c r="A3740" s="250" t="s">
        <v>917</v>
      </c>
      <c r="B3740" s="230" t="s">
        <v>2574</v>
      </c>
      <c r="C3740" s="230" t="s">
        <v>21</v>
      </c>
      <c r="D3740" s="230" t="s">
        <v>2575</v>
      </c>
      <c r="E3740" s="238" t="s">
        <v>1186</v>
      </c>
      <c r="F3740" s="238"/>
      <c r="G3740" s="230" t="s">
        <v>914</v>
      </c>
      <c r="H3740" s="239">
        <v>1</v>
      </c>
      <c r="I3740" s="240">
        <v>102.39</v>
      </c>
      <c r="J3740" s="251">
        <v>102.39</v>
      </c>
    </row>
    <row r="3741" spans="1:10" ht="25.5" x14ac:dyDescent="0.2">
      <c r="A3741" s="250" t="s">
        <v>917</v>
      </c>
      <c r="B3741" s="230" t="s">
        <v>2236</v>
      </c>
      <c r="C3741" s="230" t="s">
        <v>21</v>
      </c>
      <c r="D3741" s="230" t="s">
        <v>2237</v>
      </c>
      <c r="E3741" s="238" t="s">
        <v>2005</v>
      </c>
      <c r="F3741" s="238"/>
      <c r="G3741" s="230" t="s">
        <v>914</v>
      </c>
      <c r="H3741" s="239">
        <v>1</v>
      </c>
      <c r="I3741" s="240">
        <v>1.1399999999999999</v>
      </c>
      <c r="J3741" s="251">
        <v>1.1399999999999999</v>
      </c>
    </row>
    <row r="3742" spans="1:10" ht="25.5" x14ac:dyDescent="0.2">
      <c r="A3742" s="250" t="s">
        <v>917</v>
      </c>
      <c r="B3742" s="230" t="s">
        <v>2238</v>
      </c>
      <c r="C3742" s="230" t="s">
        <v>21</v>
      </c>
      <c r="D3742" s="230" t="s">
        <v>2239</v>
      </c>
      <c r="E3742" s="238" t="s">
        <v>2240</v>
      </c>
      <c r="F3742" s="238"/>
      <c r="G3742" s="230" t="s">
        <v>914</v>
      </c>
      <c r="H3742" s="239">
        <v>1</v>
      </c>
      <c r="I3742" s="240">
        <v>0.06</v>
      </c>
      <c r="J3742" s="251">
        <v>0.06</v>
      </c>
    </row>
    <row r="3743" spans="1:10" ht="25.5" x14ac:dyDescent="0.2">
      <c r="A3743" s="250" t="s">
        <v>917</v>
      </c>
      <c r="B3743" s="230" t="s">
        <v>2764</v>
      </c>
      <c r="C3743" s="230" t="s">
        <v>21</v>
      </c>
      <c r="D3743" s="230" t="s">
        <v>2765</v>
      </c>
      <c r="E3743" s="238" t="s">
        <v>1193</v>
      </c>
      <c r="F3743" s="238"/>
      <c r="G3743" s="230" t="s">
        <v>914</v>
      </c>
      <c r="H3743" s="239">
        <v>1</v>
      </c>
      <c r="I3743" s="240">
        <v>0.01</v>
      </c>
      <c r="J3743" s="251">
        <v>0.01</v>
      </c>
    </row>
    <row r="3744" spans="1:10" ht="25.5" x14ac:dyDescent="0.2">
      <c r="A3744" s="250" t="s">
        <v>917</v>
      </c>
      <c r="B3744" s="230" t="s">
        <v>2766</v>
      </c>
      <c r="C3744" s="230" t="s">
        <v>21</v>
      </c>
      <c r="D3744" s="230" t="s">
        <v>2767</v>
      </c>
      <c r="E3744" s="238" t="s">
        <v>1193</v>
      </c>
      <c r="F3744" s="238"/>
      <c r="G3744" s="230" t="s">
        <v>914</v>
      </c>
      <c r="H3744" s="239">
        <v>1</v>
      </c>
      <c r="I3744" s="240">
        <v>0.71</v>
      </c>
      <c r="J3744" s="251">
        <v>0.71</v>
      </c>
    </row>
    <row r="3745" spans="1:10" ht="25.5" x14ac:dyDescent="0.2">
      <c r="A3745" s="252"/>
      <c r="B3745" s="253"/>
      <c r="C3745" s="253"/>
      <c r="D3745" s="253"/>
      <c r="E3745" s="253" t="s">
        <v>926</v>
      </c>
      <c r="F3745" s="254">
        <v>47.725499200000002</v>
      </c>
      <c r="G3745" s="253" t="s">
        <v>927</v>
      </c>
      <c r="H3745" s="254">
        <v>56.24</v>
      </c>
      <c r="I3745" s="253" t="s">
        <v>928</v>
      </c>
      <c r="J3745" s="255">
        <v>103.97</v>
      </c>
    </row>
    <row r="3746" spans="1:10" ht="26.25" thickBot="1" x14ac:dyDescent="0.25">
      <c r="A3746" s="252"/>
      <c r="B3746" s="253"/>
      <c r="C3746" s="253"/>
      <c r="D3746" s="253"/>
      <c r="E3746" s="253" t="s">
        <v>929</v>
      </c>
      <c r="F3746" s="254">
        <v>24.22</v>
      </c>
      <c r="G3746" s="253"/>
      <c r="H3746" s="256" t="s">
        <v>930</v>
      </c>
      <c r="I3746" s="256"/>
      <c r="J3746" s="255">
        <v>130.11000000000001</v>
      </c>
    </row>
    <row r="3747" spans="1:10" ht="15" thickTop="1" x14ac:dyDescent="0.2">
      <c r="A3747" s="257"/>
      <c r="B3747" s="241"/>
      <c r="C3747" s="241"/>
      <c r="D3747" s="241"/>
      <c r="E3747" s="241"/>
      <c r="F3747" s="241"/>
      <c r="G3747" s="241"/>
      <c r="H3747" s="241"/>
      <c r="I3747" s="241"/>
      <c r="J3747" s="258"/>
    </row>
    <row r="3748" spans="1:10" ht="30" x14ac:dyDescent="0.2">
      <c r="A3748" s="259"/>
      <c r="B3748" s="227" t="s">
        <v>786</v>
      </c>
      <c r="C3748" s="227" t="s">
        <v>787</v>
      </c>
      <c r="D3748" s="227" t="s">
        <v>788</v>
      </c>
      <c r="E3748" s="231" t="s">
        <v>789</v>
      </c>
      <c r="F3748" s="231"/>
      <c r="G3748" s="227" t="s">
        <v>790</v>
      </c>
      <c r="H3748" s="227" t="s">
        <v>791</v>
      </c>
      <c r="I3748" s="227" t="s">
        <v>792</v>
      </c>
      <c r="J3748" s="260" t="s">
        <v>793</v>
      </c>
    </row>
    <row r="3749" spans="1:10" ht="25.5" x14ac:dyDescent="0.2">
      <c r="A3749" s="261" t="s">
        <v>909</v>
      </c>
      <c r="B3749" s="228" t="s">
        <v>1811</v>
      </c>
      <c r="C3749" s="228" t="s">
        <v>21</v>
      </c>
      <c r="D3749" s="228" t="s">
        <v>1812</v>
      </c>
      <c r="E3749" s="232" t="s">
        <v>934</v>
      </c>
      <c r="F3749" s="232"/>
      <c r="G3749" s="228" t="s">
        <v>914</v>
      </c>
      <c r="H3749" s="233">
        <v>1</v>
      </c>
      <c r="I3749" s="234">
        <v>120.26</v>
      </c>
      <c r="J3749" s="262">
        <v>120.26</v>
      </c>
    </row>
    <row r="3750" spans="1:10" ht="38.25" x14ac:dyDescent="0.2">
      <c r="A3750" s="248" t="s">
        <v>911</v>
      </c>
      <c r="B3750" s="229" t="s">
        <v>2576</v>
      </c>
      <c r="C3750" s="229" t="s">
        <v>21</v>
      </c>
      <c r="D3750" s="229" t="s">
        <v>2577</v>
      </c>
      <c r="E3750" s="235" t="s">
        <v>934</v>
      </c>
      <c r="F3750" s="235"/>
      <c r="G3750" s="229" t="s">
        <v>914</v>
      </c>
      <c r="H3750" s="236">
        <v>1</v>
      </c>
      <c r="I3750" s="237">
        <v>1.8</v>
      </c>
      <c r="J3750" s="249">
        <v>1.8</v>
      </c>
    </row>
    <row r="3751" spans="1:10" x14ac:dyDescent="0.2">
      <c r="A3751" s="250" t="s">
        <v>917</v>
      </c>
      <c r="B3751" s="230" t="s">
        <v>2578</v>
      </c>
      <c r="C3751" s="230" t="s">
        <v>21</v>
      </c>
      <c r="D3751" s="230" t="s">
        <v>2579</v>
      </c>
      <c r="E3751" s="238" t="s">
        <v>1186</v>
      </c>
      <c r="F3751" s="238"/>
      <c r="G3751" s="230" t="s">
        <v>914</v>
      </c>
      <c r="H3751" s="239">
        <v>1</v>
      </c>
      <c r="I3751" s="240">
        <v>116.54</v>
      </c>
      <c r="J3751" s="251">
        <v>116.54</v>
      </c>
    </row>
    <row r="3752" spans="1:10" ht="25.5" x14ac:dyDescent="0.2">
      <c r="A3752" s="250" t="s">
        <v>917</v>
      </c>
      <c r="B3752" s="230" t="s">
        <v>2236</v>
      </c>
      <c r="C3752" s="230" t="s">
        <v>21</v>
      </c>
      <c r="D3752" s="230" t="s">
        <v>2237</v>
      </c>
      <c r="E3752" s="238" t="s">
        <v>2005</v>
      </c>
      <c r="F3752" s="238"/>
      <c r="G3752" s="230" t="s">
        <v>914</v>
      </c>
      <c r="H3752" s="239">
        <v>1</v>
      </c>
      <c r="I3752" s="240">
        <v>1.1399999999999999</v>
      </c>
      <c r="J3752" s="251">
        <v>1.1399999999999999</v>
      </c>
    </row>
    <row r="3753" spans="1:10" ht="25.5" x14ac:dyDescent="0.2">
      <c r="A3753" s="250" t="s">
        <v>917</v>
      </c>
      <c r="B3753" s="230" t="s">
        <v>2238</v>
      </c>
      <c r="C3753" s="230" t="s">
        <v>21</v>
      </c>
      <c r="D3753" s="230" t="s">
        <v>2239</v>
      </c>
      <c r="E3753" s="238" t="s">
        <v>2240</v>
      </c>
      <c r="F3753" s="238"/>
      <c r="G3753" s="230" t="s">
        <v>914</v>
      </c>
      <c r="H3753" s="239">
        <v>1</v>
      </c>
      <c r="I3753" s="240">
        <v>0.06</v>
      </c>
      <c r="J3753" s="251">
        <v>0.06</v>
      </c>
    </row>
    <row r="3754" spans="1:10" ht="25.5" x14ac:dyDescent="0.2">
      <c r="A3754" s="250" t="s">
        <v>917</v>
      </c>
      <c r="B3754" s="230" t="s">
        <v>2764</v>
      </c>
      <c r="C3754" s="230" t="s">
        <v>21</v>
      </c>
      <c r="D3754" s="230" t="s">
        <v>2765</v>
      </c>
      <c r="E3754" s="238" t="s">
        <v>1193</v>
      </c>
      <c r="F3754" s="238"/>
      <c r="G3754" s="230" t="s">
        <v>914</v>
      </c>
      <c r="H3754" s="239">
        <v>1</v>
      </c>
      <c r="I3754" s="240">
        <v>0.01</v>
      </c>
      <c r="J3754" s="251">
        <v>0.01</v>
      </c>
    </row>
    <row r="3755" spans="1:10" ht="25.5" x14ac:dyDescent="0.2">
      <c r="A3755" s="250" t="s">
        <v>917</v>
      </c>
      <c r="B3755" s="230" t="s">
        <v>2766</v>
      </c>
      <c r="C3755" s="230" t="s">
        <v>21</v>
      </c>
      <c r="D3755" s="230" t="s">
        <v>2767</v>
      </c>
      <c r="E3755" s="238" t="s">
        <v>1193</v>
      </c>
      <c r="F3755" s="238"/>
      <c r="G3755" s="230" t="s">
        <v>914</v>
      </c>
      <c r="H3755" s="239">
        <v>1</v>
      </c>
      <c r="I3755" s="240">
        <v>0.71</v>
      </c>
      <c r="J3755" s="251">
        <v>0.71</v>
      </c>
    </row>
    <row r="3756" spans="1:10" ht="25.5" x14ac:dyDescent="0.2">
      <c r="A3756" s="252"/>
      <c r="B3756" s="253"/>
      <c r="C3756" s="253"/>
      <c r="D3756" s="253"/>
      <c r="E3756" s="253" t="s">
        <v>926</v>
      </c>
      <c r="F3756" s="254">
        <v>54.321781000000001</v>
      </c>
      <c r="G3756" s="253" t="s">
        <v>927</v>
      </c>
      <c r="H3756" s="254">
        <v>64.02</v>
      </c>
      <c r="I3756" s="253" t="s">
        <v>928</v>
      </c>
      <c r="J3756" s="255">
        <v>118.34</v>
      </c>
    </row>
    <row r="3757" spans="1:10" ht="26.25" thickBot="1" x14ac:dyDescent="0.25">
      <c r="A3757" s="252"/>
      <c r="B3757" s="253"/>
      <c r="C3757" s="253"/>
      <c r="D3757" s="253"/>
      <c r="E3757" s="253" t="s">
        <v>929</v>
      </c>
      <c r="F3757" s="254">
        <v>27.51</v>
      </c>
      <c r="G3757" s="253"/>
      <c r="H3757" s="256" t="s">
        <v>930</v>
      </c>
      <c r="I3757" s="256"/>
      <c r="J3757" s="255">
        <v>147.77000000000001</v>
      </c>
    </row>
    <row r="3758" spans="1:10" ht="15" thickTop="1" x14ac:dyDescent="0.2">
      <c r="A3758" s="257"/>
      <c r="B3758" s="241"/>
      <c r="C3758" s="241"/>
      <c r="D3758" s="241"/>
      <c r="E3758" s="241"/>
      <c r="F3758" s="241"/>
      <c r="G3758" s="241"/>
      <c r="H3758" s="241"/>
      <c r="I3758" s="241"/>
      <c r="J3758" s="258"/>
    </row>
    <row r="3759" spans="1:10" ht="30" x14ac:dyDescent="0.2">
      <c r="A3759" s="259"/>
      <c r="B3759" s="227" t="s">
        <v>786</v>
      </c>
      <c r="C3759" s="227" t="s">
        <v>787</v>
      </c>
      <c r="D3759" s="227" t="s">
        <v>788</v>
      </c>
      <c r="E3759" s="231" t="s">
        <v>789</v>
      </c>
      <c r="F3759" s="231"/>
      <c r="G3759" s="227" t="s">
        <v>790</v>
      </c>
      <c r="H3759" s="227" t="s">
        <v>791</v>
      </c>
      <c r="I3759" s="227" t="s">
        <v>792</v>
      </c>
      <c r="J3759" s="260" t="s">
        <v>793</v>
      </c>
    </row>
    <row r="3760" spans="1:10" ht="25.5" x14ac:dyDescent="0.2">
      <c r="A3760" s="261" t="s">
        <v>909</v>
      </c>
      <c r="B3760" s="228" t="s">
        <v>2222</v>
      </c>
      <c r="C3760" s="228" t="s">
        <v>21</v>
      </c>
      <c r="D3760" s="228" t="s">
        <v>2223</v>
      </c>
      <c r="E3760" s="232" t="s">
        <v>934</v>
      </c>
      <c r="F3760" s="232"/>
      <c r="G3760" s="228" t="s">
        <v>914</v>
      </c>
      <c r="H3760" s="233">
        <v>1</v>
      </c>
      <c r="I3760" s="234">
        <v>163.69</v>
      </c>
      <c r="J3760" s="262">
        <v>163.69</v>
      </c>
    </row>
    <row r="3761" spans="1:10" ht="38.25" x14ac:dyDescent="0.2">
      <c r="A3761" s="248" t="s">
        <v>911</v>
      </c>
      <c r="B3761" s="229" t="s">
        <v>2580</v>
      </c>
      <c r="C3761" s="229" t="s">
        <v>21</v>
      </c>
      <c r="D3761" s="229" t="s">
        <v>2581</v>
      </c>
      <c r="E3761" s="235" t="s">
        <v>934</v>
      </c>
      <c r="F3761" s="235"/>
      <c r="G3761" s="229" t="s">
        <v>914</v>
      </c>
      <c r="H3761" s="236">
        <v>1</v>
      </c>
      <c r="I3761" s="237">
        <v>2.46</v>
      </c>
      <c r="J3761" s="249">
        <v>2.46</v>
      </c>
    </row>
    <row r="3762" spans="1:10" x14ac:dyDescent="0.2">
      <c r="A3762" s="250" t="s">
        <v>917</v>
      </c>
      <c r="B3762" s="230" t="s">
        <v>2582</v>
      </c>
      <c r="C3762" s="230" t="s">
        <v>21</v>
      </c>
      <c r="D3762" s="230" t="s">
        <v>2583</v>
      </c>
      <c r="E3762" s="238" t="s">
        <v>1186</v>
      </c>
      <c r="F3762" s="238"/>
      <c r="G3762" s="230" t="s">
        <v>914</v>
      </c>
      <c r="H3762" s="239">
        <v>1</v>
      </c>
      <c r="I3762" s="240">
        <v>159.31</v>
      </c>
      <c r="J3762" s="251">
        <v>159.31</v>
      </c>
    </row>
    <row r="3763" spans="1:10" ht="25.5" x14ac:dyDescent="0.2">
      <c r="A3763" s="250" t="s">
        <v>917</v>
      </c>
      <c r="B3763" s="230" t="s">
        <v>2236</v>
      </c>
      <c r="C3763" s="230" t="s">
        <v>21</v>
      </c>
      <c r="D3763" s="230" t="s">
        <v>2237</v>
      </c>
      <c r="E3763" s="238" t="s">
        <v>2005</v>
      </c>
      <c r="F3763" s="238"/>
      <c r="G3763" s="230" t="s">
        <v>914</v>
      </c>
      <c r="H3763" s="239">
        <v>1</v>
      </c>
      <c r="I3763" s="240">
        <v>1.1399999999999999</v>
      </c>
      <c r="J3763" s="251">
        <v>1.1399999999999999</v>
      </c>
    </row>
    <row r="3764" spans="1:10" ht="25.5" x14ac:dyDescent="0.2">
      <c r="A3764" s="250" t="s">
        <v>917</v>
      </c>
      <c r="B3764" s="230" t="s">
        <v>2238</v>
      </c>
      <c r="C3764" s="230" t="s">
        <v>21</v>
      </c>
      <c r="D3764" s="230" t="s">
        <v>2239</v>
      </c>
      <c r="E3764" s="238" t="s">
        <v>2240</v>
      </c>
      <c r="F3764" s="238"/>
      <c r="G3764" s="230" t="s">
        <v>914</v>
      </c>
      <c r="H3764" s="239">
        <v>1</v>
      </c>
      <c r="I3764" s="240">
        <v>0.06</v>
      </c>
      <c r="J3764" s="251">
        <v>0.06</v>
      </c>
    </row>
    <row r="3765" spans="1:10" ht="25.5" x14ac:dyDescent="0.2">
      <c r="A3765" s="250" t="s">
        <v>917</v>
      </c>
      <c r="B3765" s="230" t="s">
        <v>2764</v>
      </c>
      <c r="C3765" s="230" t="s">
        <v>21</v>
      </c>
      <c r="D3765" s="230" t="s">
        <v>2765</v>
      </c>
      <c r="E3765" s="238" t="s">
        <v>1193</v>
      </c>
      <c r="F3765" s="238"/>
      <c r="G3765" s="230" t="s">
        <v>914</v>
      </c>
      <c r="H3765" s="239">
        <v>1</v>
      </c>
      <c r="I3765" s="240">
        <v>0.01</v>
      </c>
      <c r="J3765" s="251">
        <v>0.01</v>
      </c>
    </row>
    <row r="3766" spans="1:10" ht="25.5" x14ac:dyDescent="0.2">
      <c r="A3766" s="250" t="s">
        <v>917</v>
      </c>
      <c r="B3766" s="230" t="s">
        <v>2766</v>
      </c>
      <c r="C3766" s="230" t="s">
        <v>21</v>
      </c>
      <c r="D3766" s="230" t="s">
        <v>2767</v>
      </c>
      <c r="E3766" s="238" t="s">
        <v>1193</v>
      </c>
      <c r="F3766" s="238"/>
      <c r="G3766" s="230" t="s">
        <v>914</v>
      </c>
      <c r="H3766" s="239">
        <v>1</v>
      </c>
      <c r="I3766" s="240">
        <v>0.71</v>
      </c>
      <c r="J3766" s="251">
        <v>0.71</v>
      </c>
    </row>
    <row r="3767" spans="1:10" ht="25.5" x14ac:dyDescent="0.2">
      <c r="A3767" s="252"/>
      <c r="B3767" s="253"/>
      <c r="C3767" s="253"/>
      <c r="D3767" s="253"/>
      <c r="E3767" s="253" t="s">
        <v>926</v>
      </c>
      <c r="F3767" s="254">
        <v>74.257516600000002</v>
      </c>
      <c r="G3767" s="253" t="s">
        <v>927</v>
      </c>
      <c r="H3767" s="254">
        <v>87.51</v>
      </c>
      <c r="I3767" s="253" t="s">
        <v>928</v>
      </c>
      <c r="J3767" s="255">
        <v>161.77000000000001</v>
      </c>
    </row>
    <row r="3768" spans="1:10" ht="26.25" thickBot="1" x14ac:dyDescent="0.25">
      <c r="A3768" s="252"/>
      <c r="B3768" s="253"/>
      <c r="C3768" s="253"/>
      <c r="D3768" s="253"/>
      <c r="E3768" s="253" t="s">
        <v>929</v>
      </c>
      <c r="F3768" s="254">
        <v>37.450000000000003</v>
      </c>
      <c r="G3768" s="253"/>
      <c r="H3768" s="256" t="s">
        <v>930</v>
      </c>
      <c r="I3768" s="256"/>
      <c r="J3768" s="255">
        <v>201.14</v>
      </c>
    </row>
    <row r="3769" spans="1:10" ht="15" thickTop="1" x14ac:dyDescent="0.2">
      <c r="A3769" s="257"/>
      <c r="B3769" s="241"/>
      <c r="C3769" s="241"/>
      <c r="D3769" s="241"/>
      <c r="E3769" s="241"/>
      <c r="F3769" s="241"/>
      <c r="G3769" s="241"/>
      <c r="H3769" s="241"/>
      <c r="I3769" s="241"/>
      <c r="J3769" s="258"/>
    </row>
    <row r="3770" spans="1:10" ht="30" x14ac:dyDescent="0.2">
      <c r="A3770" s="259"/>
      <c r="B3770" s="227" t="s">
        <v>786</v>
      </c>
      <c r="C3770" s="227" t="s">
        <v>787</v>
      </c>
      <c r="D3770" s="227" t="s">
        <v>788</v>
      </c>
      <c r="E3770" s="231" t="s">
        <v>789</v>
      </c>
      <c r="F3770" s="231"/>
      <c r="G3770" s="227" t="s">
        <v>790</v>
      </c>
      <c r="H3770" s="227" t="s">
        <v>791</v>
      </c>
      <c r="I3770" s="227" t="s">
        <v>792</v>
      </c>
      <c r="J3770" s="260" t="s">
        <v>793</v>
      </c>
    </row>
    <row r="3771" spans="1:10" ht="25.5" x14ac:dyDescent="0.2">
      <c r="A3771" s="261" t="s">
        <v>909</v>
      </c>
      <c r="B3771" s="228" t="s">
        <v>1134</v>
      </c>
      <c r="C3771" s="228" t="s">
        <v>21</v>
      </c>
      <c r="D3771" s="228" t="s">
        <v>1135</v>
      </c>
      <c r="E3771" s="232" t="s">
        <v>1136</v>
      </c>
      <c r="F3771" s="232"/>
      <c r="G3771" s="228" t="s">
        <v>102</v>
      </c>
      <c r="H3771" s="233">
        <v>1</v>
      </c>
      <c r="I3771" s="234">
        <v>83.62</v>
      </c>
      <c r="J3771" s="262">
        <v>83.62</v>
      </c>
    </row>
    <row r="3772" spans="1:10" ht="25.5" x14ac:dyDescent="0.2">
      <c r="A3772" s="248" t="s">
        <v>911</v>
      </c>
      <c r="B3772" s="229" t="s">
        <v>939</v>
      </c>
      <c r="C3772" s="229" t="s">
        <v>21</v>
      </c>
      <c r="D3772" s="229" t="s">
        <v>916</v>
      </c>
      <c r="E3772" s="235" t="s">
        <v>934</v>
      </c>
      <c r="F3772" s="235"/>
      <c r="G3772" s="229" t="s">
        <v>914</v>
      </c>
      <c r="H3772" s="236">
        <v>3.956</v>
      </c>
      <c r="I3772" s="237">
        <v>21.14</v>
      </c>
      <c r="J3772" s="249">
        <v>83.62</v>
      </c>
    </row>
    <row r="3773" spans="1:10" ht="25.5" x14ac:dyDescent="0.2">
      <c r="A3773" s="252"/>
      <c r="B3773" s="253"/>
      <c r="C3773" s="253"/>
      <c r="D3773" s="253"/>
      <c r="E3773" s="253" t="s">
        <v>926</v>
      </c>
      <c r="F3773" s="254">
        <v>25.237548772090889</v>
      </c>
      <c r="G3773" s="253" t="s">
        <v>927</v>
      </c>
      <c r="H3773" s="254">
        <v>29.74</v>
      </c>
      <c r="I3773" s="253" t="s">
        <v>928</v>
      </c>
      <c r="J3773" s="255">
        <v>54.98</v>
      </c>
    </row>
    <row r="3774" spans="1:10" ht="26.25" thickBot="1" x14ac:dyDescent="0.25">
      <c r="A3774" s="252"/>
      <c r="B3774" s="253"/>
      <c r="C3774" s="253"/>
      <c r="D3774" s="253"/>
      <c r="E3774" s="253" t="s">
        <v>929</v>
      </c>
      <c r="F3774" s="254">
        <v>19.13</v>
      </c>
      <c r="G3774" s="253"/>
      <c r="H3774" s="256" t="s">
        <v>930</v>
      </c>
      <c r="I3774" s="256"/>
      <c r="J3774" s="255">
        <v>102.75</v>
      </c>
    </row>
    <row r="3775" spans="1:10" ht="15" thickTop="1" x14ac:dyDescent="0.2">
      <c r="A3775" s="257"/>
      <c r="B3775" s="241"/>
      <c r="C3775" s="241"/>
      <c r="D3775" s="241"/>
      <c r="E3775" s="241"/>
      <c r="F3775" s="241"/>
      <c r="G3775" s="241"/>
      <c r="H3775" s="241"/>
      <c r="I3775" s="241"/>
      <c r="J3775" s="258"/>
    </row>
    <row r="3776" spans="1:10" ht="30" x14ac:dyDescent="0.2">
      <c r="A3776" s="259"/>
      <c r="B3776" s="227" t="s">
        <v>786</v>
      </c>
      <c r="C3776" s="227" t="s">
        <v>787</v>
      </c>
      <c r="D3776" s="227" t="s">
        <v>788</v>
      </c>
      <c r="E3776" s="231" t="s">
        <v>789</v>
      </c>
      <c r="F3776" s="231"/>
      <c r="G3776" s="227" t="s">
        <v>790</v>
      </c>
      <c r="H3776" s="227" t="s">
        <v>791</v>
      </c>
      <c r="I3776" s="227" t="s">
        <v>792</v>
      </c>
      <c r="J3776" s="260" t="s">
        <v>793</v>
      </c>
    </row>
    <row r="3777" spans="1:10" ht="25.5" x14ac:dyDescent="0.2">
      <c r="A3777" s="261" t="s">
        <v>909</v>
      </c>
      <c r="B3777" s="228" t="s">
        <v>1746</v>
      </c>
      <c r="C3777" s="228" t="s">
        <v>21</v>
      </c>
      <c r="D3777" s="228" t="s">
        <v>1747</v>
      </c>
      <c r="E3777" s="232" t="s">
        <v>934</v>
      </c>
      <c r="F3777" s="232"/>
      <c r="G3777" s="228" t="s">
        <v>914</v>
      </c>
      <c r="H3777" s="233">
        <v>1</v>
      </c>
      <c r="I3777" s="234">
        <v>23.63</v>
      </c>
      <c r="J3777" s="262">
        <v>23.63</v>
      </c>
    </row>
    <row r="3778" spans="1:10" ht="25.5" x14ac:dyDescent="0.2">
      <c r="A3778" s="248" t="s">
        <v>911</v>
      </c>
      <c r="B3778" s="229" t="s">
        <v>2584</v>
      </c>
      <c r="C3778" s="229" t="s">
        <v>21</v>
      </c>
      <c r="D3778" s="229" t="s">
        <v>2585</v>
      </c>
      <c r="E3778" s="235" t="s">
        <v>934</v>
      </c>
      <c r="F3778" s="235"/>
      <c r="G3778" s="229" t="s">
        <v>914</v>
      </c>
      <c r="H3778" s="236">
        <v>1</v>
      </c>
      <c r="I3778" s="237">
        <v>0.13</v>
      </c>
      <c r="J3778" s="249">
        <v>0.13</v>
      </c>
    </row>
    <row r="3779" spans="1:10" ht="25.5" x14ac:dyDescent="0.2">
      <c r="A3779" s="250" t="s">
        <v>917</v>
      </c>
      <c r="B3779" s="230" t="s">
        <v>2232</v>
      </c>
      <c r="C3779" s="230" t="s">
        <v>21</v>
      </c>
      <c r="D3779" s="230" t="s">
        <v>2233</v>
      </c>
      <c r="E3779" s="238" t="s">
        <v>2005</v>
      </c>
      <c r="F3779" s="238"/>
      <c r="G3779" s="230" t="s">
        <v>914</v>
      </c>
      <c r="H3779" s="239">
        <v>1</v>
      </c>
      <c r="I3779" s="240">
        <v>3.18</v>
      </c>
      <c r="J3779" s="251">
        <v>3.18</v>
      </c>
    </row>
    <row r="3780" spans="1:10" ht="25.5" x14ac:dyDescent="0.2">
      <c r="A3780" s="250" t="s">
        <v>917</v>
      </c>
      <c r="B3780" s="230" t="s">
        <v>2234</v>
      </c>
      <c r="C3780" s="230" t="s">
        <v>21</v>
      </c>
      <c r="D3780" s="230" t="s">
        <v>2235</v>
      </c>
      <c r="E3780" s="238" t="s">
        <v>1382</v>
      </c>
      <c r="F3780" s="238"/>
      <c r="G3780" s="230" t="s">
        <v>914</v>
      </c>
      <c r="H3780" s="239">
        <v>1</v>
      </c>
      <c r="I3780" s="240">
        <v>1.02</v>
      </c>
      <c r="J3780" s="251">
        <v>1.02</v>
      </c>
    </row>
    <row r="3781" spans="1:10" ht="25.5" x14ac:dyDescent="0.2">
      <c r="A3781" s="250" t="s">
        <v>917</v>
      </c>
      <c r="B3781" s="230" t="s">
        <v>2236</v>
      </c>
      <c r="C3781" s="230" t="s">
        <v>21</v>
      </c>
      <c r="D3781" s="230" t="s">
        <v>2237</v>
      </c>
      <c r="E3781" s="238" t="s">
        <v>2005</v>
      </c>
      <c r="F3781" s="238"/>
      <c r="G3781" s="230" t="s">
        <v>914</v>
      </c>
      <c r="H3781" s="239">
        <v>1</v>
      </c>
      <c r="I3781" s="240">
        <v>1.1399999999999999</v>
      </c>
      <c r="J3781" s="251">
        <v>1.1399999999999999</v>
      </c>
    </row>
    <row r="3782" spans="1:10" ht="25.5" x14ac:dyDescent="0.2">
      <c r="A3782" s="250" t="s">
        <v>917</v>
      </c>
      <c r="B3782" s="230" t="s">
        <v>2238</v>
      </c>
      <c r="C3782" s="230" t="s">
        <v>21</v>
      </c>
      <c r="D3782" s="230" t="s">
        <v>2239</v>
      </c>
      <c r="E3782" s="238" t="s">
        <v>2240</v>
      </c>
      <c r="F3782" s="238"/>
      <c r="G3782" s="230" t="s">
        <v>914</v>
      </c>
      <c r="H3782" s="239">
        <v>1</v>
      </c>
      <c r="I3782" s="240">
        <v>0.06</v>
      </c>
      <c r="J3782" s="251">
        <v>0.06</v>
      </c>
    </row>
    <row r="3783" spans="1:10" ht="25.5" x14ac:dyDescent="0.2">
      <c r="A3783" s="250" t="s">
        <v>917</v>
      </c>
      <c r="B3783" s="230" t="s">
        <v>2241</v>
      </c>
      <c r="C3783" s="230" t="s">
        <v>21</v>
      </c>
      <c r="D3783" s="230" t="s">
        <v>2242</v>
      </c>
      <c r="E3783" s="238" t="s">
        <v>1193</v>
      </c>
      <c r="F3783" s="238"/>
      <c r="G3783" s="230" t="s">
        <v>914</v>
      </c>
      <c r="H3783" s="239">
        <v>1</v>
      </c>
      <c r="I3783" s="240">
        <v>0.84</v>
      </c>
      <c r="J3783" s="251">
        <v>0.84</v>
      </c>
    </row>
    <row r="3784" spans="1:10" ht="25.5" x14ac:dyDescent="0.2">
      <c r="A3784" s="250" t="s">
        <v>917</v>
      </c>
      <c r="B3784" s="230" t="s">
        <v>2243</v>
      </c>
      <c r="C3784" s="230" t="s">
        <v>21</v>
      </c>
      <c r="D3784" s="230" t="s">
        <v>2244</v>
      </c>
      <c r="E3784" s="238" t="s">
        <v>1193</v>
      </c>
      <c r="F3784" s="238"/>
      <c r="G3784" s="230" t="s">
        <v>914</v>
      </c>
      <c r="H3784" s="239">
        <v>1</v>
      </c>
      <c r="I3784" s="240">
        <v>1.17</v>
      </c>
      <c r="J3784" s="251">
        <v>1.17</v>
      </c>
    </row>
    <row r="3785" spans="1:10" x14ac:dyDescent="0.2">
      <c r="A3785" s="250" t="s">
        <v>917</v>
      </c>
      <c r="B3785" s="230" t="s">
        <v>2586</v>
      </c>
      <c r="C3785" s="230" t="s">
        <v>21</v>
      </c>
      <c r="D3785" s="230" t="s">
        <v>2587</v>
      </c>
      <c r="E3785" s="238" t="s">
        <v>1186</v>
      </c>
      <c r="F3785" s="238"/>
      <c r="G3785" s="230" t="s">
        <v>914</v>
      </c>
      <c r="H3785" s="239">
        <v>1</v>
      </c>
      <c r="I3785" s="240">
        <v>16.09</v>
      </c>
      <c r="J3785" s="251">
        <v>16.09</v>
      </c>
    </row>
    <row r="3786" spans="1:10" ht="25.5" x14ac:dyDescent="0.2">
      <c r="A3786" s="252"/>
      <c r="B3786" s="253"/>
      <c r="C3786" s="253"/>
      <c r="D3786" s="253"/>
      <c r="E3786" s="253" t="s">
        <v>926</v>
      </c>
      <c r="F3786" s="254">
        <v>7.4454900000000004</v>
      </c>
      <c r="G3786" s="253" t="s">
        <v>927</v>
      </c>
      <c r="H3786" s="254">
        <v>8.77</v>
      </c>
      <c r="I3786" s="253" t="s">
        <v>928</v>
      </c>
      <c r="J3786" s="255">
        <v>16.22</v>
      </c>
    </row>
    <row r="3787" spans="1:10" ht="26.25" thickBot="1" x14ac:dyDescent="0.25">
      <c r="A3787" s="252"/>
      <c r="B3787" s="253"/>
      <c r="C3787" s="253"/>
      <c r="D3787" s="253"/>
      <c r="E3787" s="253" t="s">
        <v>929</v>
      </c>
      <c r="F3787" s="254">
        <v>5.4</v>
      </c>
      <c r="G3787" s="253"/>
      <c r="H3787" s="256" t="s">
        <v>930</v>
      </c>
      <c r="I3787" s="256"/>
      <c r="J3787" s="255">
        <v>29.03</v>
      </c>
    </row>
    <row r="3788" spans="1:10" ht="15" thickTop="1" x14ac:dyDescent="0.2">
      <c r="A3788" s="257"/>
      <c r="B3788" s="241"/>
      <c r="C3788" s="241"/>
      <c r="D3788" s="241"/>
      <c r="E3788" s="241"/>
      <c r="F3788" s="241"/>
      <c r="G3788" s="241"/>
      <c r="H3788" s="241"/>
      <c r="I3788" s="241"/>
      <c r="J3788" s="258"/>
    </row>
    <row r="3789" spans="1:10" ht="30" x14ac:dyDescent="0.2">
      <c r="A3789" s="259"/>
      <c r="B3789" s="227" t="s">
        <v>786</v>
      </c>
      <c r="C3789" s="227" t="s">
        <v>787</v>
      </c>
      <c r="D3789" s="227" t="s">
        <v>788</v>
      </c>
      <c r="E3789" s="231" t="s">
        <v>789</v>
      </c>
      <c r="F3789" s="231"/>
      <c r="G3789" s="227" t="s">
        <v>790</v>
      </c>
      <c r="H3789" s="227" t="s">
        <v>791</v>
      </c>
      <c r="I3789" s="227" t="s">
        <v>792</v>
      </c>
      <c r="J3789" s="260" t="s">
        <v>793</v>
      </c>
    </row>
    <row r="3790" spans="1:10" ht="25.5" x14ac:dyDescent="0.2">
      <c r="A3790" s="261" t="s">
        <v>909</v>
      </c>
      <c r="B3790" s="228" t="s">
        <v>2400</v>
      </c>
      <c r="C3790" s="228" t="s">
        <v>79</v>
      </c>
      <c r="D3790" s="228" t="s">
        <v>2401</v>
      </c>
      <c r="E3790" s="232" t="s">
        <v>1264</v>
      </c>
      <c r="F3790" s="232"/>
      <c r="G3790" s="228" t="s">
        <v>1265</v>
      </c>
      <c r="H3790" s="233">
        <v>1</v>
      </c>
      <c r="I3790" s="234">
        <v>3.55</v>
      </c>
      <c r="J3790" s="262">
        <v>3.55</v>
      </c>
    </row>
    <row r="3791" spans="1:10" x14ac:dyDescent="0.2">
      <c r="A3791" s="250" t="s">
        <v>917</v>
      </c>
      <c r="B3791" s="230" t="s">
        <v>2768</v>
      </c>
      <c r="C3791" s="230" t="s">
        <v>79</v>
      </c>
      <c r="D3791" s="230" t="s">
        <v>2769</v>
      </c>
      <c r="E3791" s="238" t="s">
        <v>920</v>
      </c>
      <c r="F3791" s="238"/>
      <c r="G3791" s="230" t="s">
        <v>74</v>
      </c>
      <c r="H3791" s="239">
        <v>0.1018</v>
      </c>
      <c r="I3791" s="240">
        <v>14</v>
      </c>
      <c r="J3791" s="251">
        <v>1.42</v>
      </c>
    </row>
    <row r="3792" spans="1:10" x14ac:dyDescent="0.2">
      <c r="A3792" s="250" t="s">
        <v>917</v>
      </c>
      <c r="B3792" s="230" t="s">
        <v>2770</v>
      </c>
      <c r="C3792" s="230" t="s">
        <v>79</v>
      </c>
      <c r="D3792" s="230" t="s">
        <v>2771</v>
      </c>
      <c r="E3792" s="238" t="s">
        <v>920</v>
      </c>
      <c r="F3792" s="238"/>
      <c r="G3792" s="230" t="s">
        <v>74</v>
      </c>
      <c r="H3792" s="239">
        <v>1.5E-3</v>
      </c>
      <c r="I3792" s="240">
        <v>175.15</v>
      </c>
      <c r="J3792" s="251">
        <v>0.26</v>
      </c>
    </row>
    <row r="3793" spans="1:10" x14ac:dyDescent="0.2">
      <c r="A3793" s="250" t="s">
        <v>917</v>
      </c>
      <c r="B3793" s="230" t="s">
        <v>2772</v>
      </c>
      <c r="C3793" s="230" t="s">
        <v>79</v>
      </c>
      <c r="D3793" s="230" t="s">
        <v>2773</v>
      </c>
      <c r="E3793" s="238" t="s">
        <v>920</v>
      </c>
      <c r="F3793" s="238"/>
      <c r="G3793" s="230" t="s">
        <v>2774</v>
      </c>
      <c r="H3793" s="239">
        <v>8.0000000000000004E-4</v>
      </c>
      <c r="I3793" s="240">
        <v>6.35</v>
      </c>
      <c r="J3793" s="251">
        <v>0</v>
      </c>
    </row>
    <row r="3794" spans="1:10" x14ac:dyDescent="0.2">
      <c r="A3794" s="250" t="s">
        <v>917</v>
      </c>
      <c r="B3794" s="230" t="s">
        <v>2775</v>
      </c>
      <c r="C3794" s="230" t="s">
        <v>79</v>
      </c>
      <c r="D3794" s="230" t="s">
        <v>2776</v>
      </c>
      <c r="E3794" s="238" t="s">
        <v>920</v>
      </c>
      <c r="F3794" s="238"/>
      <c r="G3794" s="230" t="s">
        <v>74</v>
      </c>
      <c r="H3794" s="239">
        <v>6.54E-2</v>
      </c>
      <c r="I3794" s="240">
        <v>4.5</v>
      </c>
      <c r="J3794" s="251">
        <v>0.28999999999999998</v>
      </c>
    </row>
    <row r="3795" spans="1:10" x14ac:dyDescent="0.2">
      <c r="A3795" s="250" t="s">
        <v>917</v>
      </c>
      <c r="B3795" s="230" t="s">
        <v>2777</v>
      </c>
      <c r="C3795" s="230" t="s">
        <v>79</v>
      </c>
      <c r="D3795" s="230" t="s">
        <v>2778</v>
      </c>
      <c r="E3795" s="238" t="s">
        <v>1382</v>
      </c>
      <c r="F3795" s="238"/>
      <c r="G3795" s="230" t="s">
        <v>74</v>
      </c>
      <c r="H3795" s="239">
        <v>4.4999999999999997E-3</v>
      </c>
      <c r="I3795" s="240">
        <v>12.54</v>
      </c>
      <c r="J3795" s="251">
        <v>0.05</v>
      </c>
    </row>
    <row r="3796" spans="1:10" x14ac:dyDescent="0.2">
      <c r="A3796" s="250" t="s">
        <v>917</v>
      </c>
      <c r="B3796" s="230" t="s">
        <v>2779</v>
      </c>
      <c r="C3796" s="230" t="s">
        <v>79</v>
      </c>
      <c r="D3796" s="230" t="s">
        <v>2780</v>
      </c>
      <c r="E3796" s="238" t="s">
        <v>920</v>
      </c>
      <c r="F3796" s="238"/>
      <c r="G3796" s="230" t="s">
        <v>74</v>
      </c>
      <c r="H3796" s="239">
        <v>4.4999999999999997E-3</v>
      </c>
      <c r="I3796" s="240">
        <v>4.9000000000000004</v>
      </c>
      <c r="J3796" s="251">
        <v>0.02</v>
      </c>
    </row>
    <row r="3797" spans="1:10" x14ac:dyDescent="0.2">
      <c r="A3797" s="250" t="s">
        <v>917</v>
      </c>
      <c r="B3797" s="230" t="s">
        <v>2781</v>
      </c>
      <c r="C3797" s="230" t="s">
        <v>79</v>
      </c>
      <c r="D3797" s="230" t="s">
        <v>2782</v>
      </c>
      <c r="E3797" s="238" t="s">
        <v>920</v>
      </c>
      <c r="F3797" s="238"/>
      <c r="G3797" s="230" t="s">
        <v>74</v>
      </c>
      <c r="H3797" s="239">
        <v>4.4999999999999997E-3</v>
      </c>
      <c r="I3797" s="240">
        <v>165</v>
      </c>
      <c r="J3797" s="251">
        <v>0.74</v>
      </c>
    </row>
    <row r="3798" spans="1:10" x14ac:dyDescent="0.2">
      <c r="A3798" s="250" t="s">
        <v>917</v>
      </c>
      <c r="B3798" s="230" t="s">
        <v>2783</v>
      </c>
      <c r="C3798" s="230" t="s">
        <v>79</v>
      </c>
      <c r="D3798" s="230" t="s">
        <v>2784</v>
      </c>
      <c r="E3798" s="238" t="s">
        <v>920</v>
      </c>
      <c r="F3798" s="238"/>
      <c r="G3798" s="230" t="s">
        <v>74</v>
      </c>
      <c r="H3798" s="239">
        <v>1.8E-3</v>
      </c>
      <c r="I3798" s="240">
        <v>35.9</v>
      </c>
      <c r="J3798" s="251">
        <v>0.06</v>
      </c>
    </row>
    <row r="3799" spans="1:10" x14ac:dyDescent="0.2">
      <c r="A3799" s="250" t="s">
        <v>917</v>
      </c>
      <c r="B3799" s="230" t="s">
        <v>2785</v>
      </c>
      <c r="C3799" s="230" t="s">
        <v>79</v>
      </c>
      <c r="D3799" s="230" t="s">
        <v>2786</v>
      </c>
      <c r="E3799" s="238" t="s">
        <v>1382</v>
      </c>
      <c r="F3799" s="238"/>
      <c r="G3799" s="230" t="s">
        <v>2787</v>
      </c>
      <c r="H3799" s="239">
        <v>4.0000000000000002E-4</v>
      </c>
      <c r="I3799" s="240">
        <v>300</v>
      </c>
      <c r="J3799" s="251">
        <v>0.12</v>
      </c>
    </row>
    <row r="3800" spans="1:10" x14ac:dyDescent="0.2">
      <c r="A3800" s="250" t="s">
        <v>917</v>
      </c>
      <c r="B3800" s="230" t="s">
        <v>2788</v>
      </c>
      <c r="C3800" s="230" t="s">
        <v>79</v>
      </c>
      <c r="D3800" s="230" t="s">
        <v>2789</v>
      </c>
      <c r="E3800" s="238" t="s">
        <v>920</v>
      </c>
      <c r="F3800" s="238"/>
      <c r="G3800" s="230" t="s">
        <v>74</v>
      </c>
      <c r="H3800" s="239">
        <v>2.0000000000000001E-4</v>
      </c>
      <c r="I3800" s="240">
        <v>21.5</v>
      </c>
      <c r="J3800" s="251">
        <v>0</v>
      </c>
    </row>
    <row r="3801" spans="1:10" x14ac:dyDescent="0.2">
      <c r="A3801" s="250" t="s">
        <v>917</v>
      </c>
      <c r="B3801" s="230" t="s">
        <v>2790</v>
      </c>
      <c r="C3801" s="230" t="s">
        <v>79</v>
      </c>
      <c r="D3801" s="230" t="s">
        <v>2791</v>
      </c>
      <c r="E3801" s="238" t="s">
        <v>920</v>
      </c>
      <c r="F3801" s="238"/>
      <c r="G3801" s="230" t="s">
        <v>74</v>
      </c>
      <c r="H3801" s="239">
        <v>2.0000000000000001E-4</v>
      </c>
      <c r="I3801" s="240">
        <v>36.9</v>
      </c>
      <c r="J3801" s="251">
        <v>0</v>
      </c>
    </row>
    <row r="3802" spans="1:10" ht="25.5" x14ac:dyDescent="0.2">
      <c r="A3802" s="250" t="s">
        <v>917</v>
      </c>
      <c r="B3802" s="230" t="s">
        <v>2792</v>
      </c>
      <c r="C3802" s="230" t="s">
        <v>79</v>
      </c>
      <c r="D3802" s="230" t="s">
        <v>2793</v>
      </c>
      <c r="E3802" s="238" t="s">
        <v>1382</v>
      </c>
      <c r="F3802" s="238"/>
      <c r="G3802" s="230" t="s">
        <v>74</v>
      </c>
      <c r="H3802" s="239">
        <v>0.1018</v>
      </c>
      <c r="I3802" s="240">
        <v>5</v>
      </c>
      <c r="J3802" s="251">
        <v>0.5</v>
      </c>
    </row>
    <row r="3803" spans="1:10" x14ac:dyDescent="0.2">
      <c r="A3803" s="250" t="s">
        <v>917</v>
      </c>
      <c r="B3803" s="230" t="s">
        <v>2794</v>
      </c>
      <c r="C3803" s="230" t="s">
        <v>21</v>
      </c>
      <c r="D3803" s="230" t="s">
        <v>2795</v>
      </c>
      <c r="E3803" s="238" t="s">
        <v>1193</v>
      </c>
      <c r="F3803" s="238"/>
      <c r="G3803" s="230" t="s">
        <v>2796</v>
      </c>
      <c r="H3803" s="239">
        <v>2.3E-3</v>
      </c>
      <c r="I3803" s="240">
        <v>14.4</v>
      </c>
      <c r="J3803" s="251">
        <v>0.03</v>
      </c>
    </row>
    <row r="3804" spans="1:10" ht="25.5" x14ac:dyDescent="0.2">
      <c r="A3804" s="250" t="s">
        <v>917</v>
      </c>
      <c r="B3804" s="230" t="s">
        <v>2797</v>
      </c>
      <c r="C3804" s="230" t="s">
        <v>21</v>
      </c>
      <c r="D3804" s="230" t="s">
        <v>2798</v>
      </c>
      <c r="E3804" s="238" t="s">
        <v>920</v>
      </c>
      <c r="F3804" s="238"/>
      <c r="G3804" s="230" t="s">
        <v>2796</v>
      </c>
      <c r="H3804" s="239">
        <v>8.0000000000000004E-4</v>
      </c>
      <c r="I3804" s="240">
        <v>76.8</v>
      </c>
      <c r="J3804" s="251">
        <v>0.06</v>
      </c>
    </row>
    <row r="3805" spans="1:10" ht="25.5" x14ac:dyDescent="0.2">
      <c r="A3805" s="250" t="s">
        <v>917</v>
      </c>
      <c r="B3805" s="230" t="s">
        <v>2799</v>
      </c>
      <c r="C3805" s="230" t="s">
        <v>21</v>
      </c>
      <c r="D3805" s="230" t="s">
        <v>2800</v>
      </c>
      <c r="E3805" s="238" t="s">
        <v>920</v>
      </c>
      <c r="F3805" s="238"/>
      <c r="G3805" s="230" t="s">
        <v>11</v>
      </c>
      <c r="H3805" s="239">
        <v>2.0000000000000001E-4</v>
      </c>
      <c r="I3805" s="240">
        <v>20.8</v>
      </c>
      <c r="J3805" s="251">
        <v>0</v>
      </c>
    </row>
    <row r="3806" spans="1:10" ht="38.25" x14ac:dyDescent="0.2">
      <c r="A3806" s="250" t="s">
        <v>917</v>
      </c>
      <c r="B3806" s="230" t="s">
        <v>2801</v>
      </c>
      <c r="C3806" s="230" t="s">
        <v>21</v>
      </c>
      <c r="D3806" s="230" t="s">
        <v>2802</v>
      </c>
      <c r="E3806" s="238" t="s">
        <v>920</v>
      </c>
      <c r="F3806" s="238"/>
      <c r="G3806" s="230" t="s">
        <v>11</v>
      </c>
      <c r="H3806" s="239">
        <v>5.9999999999999995E-4</v>
      </c>
      <c r="I3806" s="240">
        <v>16</v>
      </c>
      <c r="J3806" s="251">
        <v>0</v>
      </c>
    </row>
    <row r="3807" spans="1:10" ht="25.5" x14ac:dyDescent="0.2">
      <c r="A3807" s="252"/>
      <c r="B3807" s="253"/>
      <c r="C3807" s="253"/>
      <c r="D3807" s="253"/>
      <c r="E3807" s="253" t="s">
        <v>926</v>
      </c>
      <c r="F3807" s="254">
        <v>0</v>
      </c>
      <c r="G3807" s="253" t="s">
        <v>927</v>
      </c>
      <c r="H3807" s="254">
        <v>0</v>
      </c>
      <c r="I3807" s="253" t="s">
        <v>928</v>
      </c>
      <c r="J3807" s="255">
        <v>0</v>
      </c>
    </row>
    <row r="3808" spans="1:10" ht="26.25" thickBot="1" x14ac:dyDescent="0.25">
      <c r="A3808" s="252"/>
      <c r="B3808" s="253"/>
      <c r="C3808" s="253"/>
      <c r="D3808" s="253"/>
      <c r="E3808" s="253" t="s">
        <v>929</v>
      </c>
      <c r="F3808" s="254">
        <v>0.81</v>
      </c>
      <c r="G3808" s="253"/>
      <c r="H3808" s="256" t="s">
        <v>930</v>
      </c>
      <c r="I3808" s="256"/>
      <c r="J3808" s="255">
        <v>4.3600000000000003</v>
      </c>
    </row>
    <row r="3809" spans="1:10" ht="15" thickTop="1" x14ac:dyDescent="0.2">
      <c r="A3809" s="257"/>
      <c r="B3809" s="241"/>
      <c r="C3809" s="241"/>
      <c r="D3809" s="241"/>
      <c r="E3809" s="241"/>
      <c r="F3809" s="241"/>
      <c r="G3809" s="241"/>
      <c r="H3809" s="241"/>
      <c r="I3809" s="241"/>
      <c r="J3809" s="258"/>
    </row>
    <row r="3810" spans="1:10" ht="30" x14ac:dyDescent="0.2">
      <c r="A3810" s="259"/>
      <c r="B3810" s="227" t="s">
        <v>786</v>
      </c>
      <c r="C3810" s="227" t="s">
        <v>787</v>
      </c>
      <c r="D3810" s="227" t="s">
        <v>788</v>
      </c>
      <c r="E3810" s="231" t="s">
        <v>789</v>
      </c>
      <c r="F3810" s="231"/>
      <c r="G3810" s="227" t="s">
        <v>790</v>
      </c>
      <c r="H3810" s="227" t="s">
        <v>791</v>
      </c>
      <c r="I3810" s="227" t="s">
        <v>792</v>
      </c>
      <c r="J3810" s="260" t="s">
        <v>793</v>
      </c>
    </row>
    <row r="3811" spans="1:10" ht="25.5" x14ac:dyDescent="0.2">
      <c r="A3811" s="261" t="s">
        <v>909</v>
      </c>
      <c r="B3811" s="228" t="s">
        <v>1963</v>
      </c>
      <c r="C3811" s="228" t="s">
        <v>79</v>
      </c>
      <c r="D3811" s="228" t="s">
        <v>1964</v>
      </c>
      <c r="E3811" s="232" t="s">
        <v>1264</v>
      </c>
      <c r="F3811" s="232"/>
      <c r="G3811" s="228" t="s">
        <v>1265</v>
      </c>
      <c r="H3811" s="233">
        <v>1</v>
      </c>
      <c r="I3811" s="234">
        <v>3.61</v>
      </c>
      <c r="J3811" s="262">
        <v>3.61</v>
      </c>
    </row>
    <row r="3812" spans="1:10" x14ac:dyDescent="0.2">
      <c r="A3812" s="250" t="s">
        <v>917</v>
      </c>
      <c r="B3812" s="230" t="s">
        <v>2768</v>
      </c>
      <c r="C3812" s="230" t="s">
        <v>79</v>
      </c>
      <c r="D3812" s="230" t="s">
        <v>2769</v>
      </c>
      <c r="E3812" s="238" t="s">
        <v>920</v>
      </c>
      <c r="F3812" s="238"/>
      <c r="G3812" s="230" t="s">
        <v>74</v>
      </c>
      <c r="H3812" s="239">
        <v>0.1018</v>
      </c>
      <c r="I3812" s="240">
        <v>14</v>
      </c>
      <c r="J3812" s="251">
        <v>1.42</v>
      </c>
    </row>
    <row r="3813" spans="1:10" x14ac:dyDescent="0.2">
      <c r="A3813" s="250" t="s">
        <v>917</v>
      </c>
      <c r="B3813" s="230" t="s">
        <v>2770</v>
      </c>
      <c r="C3813" s="230" t="s">
        <v>79</v>
      </c>
      <c r="D3813" s="230" t="s">
        <v>2771</v>
      </c>
      <c r="E3813" s="238" t="s">
        <v>920</v>
      </c>
      <c r="F3813" s="238"/>
      <c r="G3813" s="230" t="s">
        <v>74</v>
      </c>
      <c r="H3813" s="239">
        <v>1.5E-3</v>
      </c>
      <c r="I3813" s="240">
        <v>175.15</v>
      </c>
      <c r="J3813" s="251">
        <v>0.26</v>
      </c>
    </row>
    <row r="3814" spans="1:10" x14ac:dyDescent="0.2">
      <c r="A3814" s="250" t="s">
        <v>917</v>
      </c>
      <c r="B3814" s="230" t="s">
        <v>2772</v>
      </c>
      <c r="C3814" s="230" t="s">
        <v>79</v>
      </c>
      <c r="D3814" s="230" t="s">
        <v>2773</v>
      </c>
      <c r="E3814" s="238" t="s">
        <v>920</v>
      </c>
      <c r="F3814" s="238"/>
      <c r="G3814" s="230" t="s">
        <v>2774</v>
      </c>
      <c r="H3814" s="239">
        <v>6.9999999999999999E-4</v>
      </c>
      <c r="I3814" s="240">
        <v>6.35</v>
      </c>
      <c r="J3814" s="251">
        <v>0</v>
      </c>
    </row>
    <row r="3815" spans="1:10" x14ac:dyDescent="0.2">
      <c r="A3815" s="250" t="s">
        <v>917</v>
      </c>
      <c r="B3815" s="230" t="s">
        <v>2775</v>
      </c>
      <c r="C3815" s="230" t="s">
        <v>79</v>
      </c>
      <c r="D3815" s="230" t="s">
        <v>2776</v>
      </c>
      <c r="E3815" s="238" t="s">
        <v>920</v>
      </c>
      <c r="F3815" s="238"/>
      <c r="G3815" s="230" t="s">
        <v>74</v>
      </c>
      <c r="H3815" s="239">
        <v>6.54E-2</v>
      </c>
      <c r="I3815" s="240">
        <v>4.5</v>
      </c>
      <c r="J3815" s="251">
        <v>0.28999999999999998</v>
      </c>
    </row>
    <row r="3816" spans="1:10" x14ac:dyDescent="0.2">
      <c r="A3816" s="250" t="s">
        <v>917</v>
      </c>
      <c r="B3816" s="230" t="s">
        <v>2777</v>
      </c>
      <c r="C3816" s="230" t="s">
        <v>79</v>
      </c>
      <c r="D3816" s="230" t="s">
        <v>2778</v>
      </c>
      <c r="E3816" s="238" t="s">
        <v>1382</v>
      </c>
      <c r="F3816" s="238"/>
      <c r="G3816" s="230" t="s">
        <v>74</v>
      </c>
      <c r="H3816" s="239">
        <v>4.4999999999999997E-3</v>
      </c>
      <c r="I3816" s="240">
        <v>12.54</v>
      </c>
      <c r="J3816" s="251">
        <v>0.05</v>
      </c>
    </row>
    <row r="3817" spans="1:10" x14ac:dyDescent="0.2">
      <c r="A3817" s="250" t="s">
        <v>917</v>
      </c>
      <c r="B3817" s="230" t="s">
        <v>2781</v>
      </c>
      <c r="C3817" s="230" t="s">
        <v>79</v>
      </c>
      <c r="D3817" s="230" t="s">
        <v>2782</v>
      </c>
      <c r="E3817" s="238" t="s">
        <v>920</v>
      </c>
      <c r="F3817" s="238"/>
      <c r="G3817" s="230" t="s">
        <v>74</v>
      </c>
      <c r="H3817" s="239">
        <v>4.4999999999999997E-3</v>
      </c>
      <c r="I3817" s="240">
        <v>165</v>
      </c>
      <c r="J3817" s="251">
        <v>0.74</v>
      </c>
    </row>
    <row r="3818" spans="1:10" x14ac:dyDescent="0.2">
      <c r="A3818" s="250" t="s">
        <v>917</v>
      </c>
      <c r="B3818" s="230" t="s">
        <v>2785</v>
      </c>
      <c r="C3818" s="230" t="s">
        <v>79</v>
      </c>
      <c r="D3818" s="230" t="s">
        <v>2786</v>
      </c>
      <c r="E3818" s="238" t="s">
        <v>1382</v>
      </c>
      <c r="F3818" s="238"/>
      <c r="G3818" s="230" t="s">
        <v>2787</v>
      </c>
      <c r="H3818" s="239">
        <v>4.0000000000000002E-4</v>
      </c>
      <c r="I3818" s="240">
        <v>300</v>
      </c>
      <c r="J3818" s="251">
        <v>0.12</v>
      </c>
    </row>
    <row r="3819" spans="1:10" x14ac:dyDescent="0.2">
      <c r="A3819" s="250" t="s">
        <v>917</v>
      </c>
      <c r="B3819" s="230" t="s">
        <v>2803</v>
      </c>
      <c r="C3819" s="230" t="s">
        <v>79</v>
      </c>
      <c r="D3819" s="230" t="s">
        <v>2804</v>
      </c>
      <c r="E3819" s="238" t="s">
        <v>920</v>
      </c>
      <c r="F3819" s="238"/>
      <c r="G3819" s="230" t="s">
        <v>74</v>
      </c>
      <c r="H3819" s="239">
        <v>1E-4</v>
      </c>
      <c r="I3819" s="240">
        <v>29.9</v>
      </c>
      <c r="J3819" s="251">
        <v>0</v>
      </c>
    </row>
    <row r="3820" spans="1:10" x14ac:dyDescent="0.2">
      <c r="A3820" s="250" t="s">
        <v>917</v>
      </c>
      <c r="B3820" s="230" t="s">
        <v>2805</v>
      </c>
      <c r="C3820" s="230" t="s">
        <v>79</v>
      </c>
      <c r="D3820" s="230" t="s">
        <v>2806</v>
      </c>
      <c r="E3820" s="238" t="s">
        <v>920</v>
      </c>
      <c r="F3820" s="238"/>
      <c r="G3820" s="230" t="s">
        <v>74</v>
      </c>
      <c r="H3820" s="239">
        <v>2.0000000000000001E-4</v>
      </c>
      <c r="I3820" s="240">
        <v>15.15</v>
      </c>
      <c r="J3820" s="251">
        <v>0</v>
      </c>
    </row>
    <row r="3821" spans="1:10" x14ac:dyDescent="0.2">
      <c r="A3821" s="250" t="s">
        <v>917</v>
      </c>
      <c r="B3821" s="230" t="s">
        <v>2807</v>
      </c>
      <c r="C3821" s="230" t="s">
        <v>79</v>
      </c>
      <c r="D3821" s="230" t="s">
        <v>2808</v>
      </c>
      <c r="E3821" s="238" t="s">
        <v>920</v>
      </c>
      <c r="F3821" s="238"/>
      <c r="G3821" s="230" t="s">
        <v>74</v>
      </c>
      <c r="H3821" s="239">
        <v>2.0000000000000001E-4</v>
      </c>
      <c r="I3821" s="240">
        <v>22.89</v>
      </c>
      <c r="J3821" s="251">
        <v>0</v>
      </c>
    </row>
    <row r="3822" spans="1:10" x14ac:dyDescent="0.2">
      <c r="A3822" s="250" t="s">
        <v>917</v>
      </c>
      <c r="B3822" s="230" t="s">
        <v>2779</v>
      </c>
      <c r="C3822" s="230" t="s">
        <v>79</v>
      </c>
      <c r="D3822" s="230" t="s">
        <v>2780</v>
      </c>
      <c r="E3822" s="238" t="s">
        <v>920</v>
      </c>
      <c r="F3822" s="238"/>
      <c r="G3822" s="230" t="s">
        <v>74</v>
      </c>
      <c r="H3822" s="239">
        <v>4.4999999999999997E-3</v>
      </c>
      <c r="I3822" s="240">
        <v>4.9000000000000004</v>
      </c>
      <c r="J3822" s="251">
        <v>0.02</v>
      </c>
    </row>
    <row r="3823" spans="1:10" x14ac:dyDescent="0.2">
      <c r="A3823" s="250" t="s">
        <v>917</v>
      </c>
      <c r="B3823" s="230" t="s">
        <v>2783</v>
      </c>
      <c r="C3823" s="230" t="s">
        <v>79</v>
      </c>
      <c r="D3823" s="230" t="s">
        <v>2784</v>
      </c>
      <c r="E3823" s="238" t="s">
        <v>920</v>
      </c>
      <c r="F3823" s="238"/>
      <c r="G3823" s="230" t="s">
        <v>74</v>
      </c>
      <c r="H3823" s="239">
        <v>1.8E-3</v>
      </c>
      <c r="I3823" s="240">
        <v>35.9</v>
      </c>
      <c r="J3823" s="251">
        <v>0.06</v>
      </c>
    </row>
    <row r="3824" spans="1:10" ht="25.5" x14ac:dyDescent="0.2">
      <c r="A3824" s="250" t="s">
        <v>917</v>
      </c>
      <c r="B3824" s="230" t="s">
        <v>2792</v>
      </c>
      <c r="C3824" s="230" t="s">
        <v>79</v>
      </c>
      <c r="D3824" s="230" t="s">
        <v>2793</v>
      </c>
      <c r="E3824" s="238" t="s">
        <v>1382</v>
      </c>
      <c r="F3824" s="238"/>
      <c r="G3824" s="230" t="s">
        <v>74</v>
      </c>
      <c r="H3824" s="239">
        <v>0.1018</v>
      </c>
      <c r="I3824" s="240">
        <v>5</v>
      </c>
      <c r="J3824" s="251">
        <v>0.5</v>
      </c>
    </row>
    <row r="3825" spans="1:10" x14ac:dyDescent="0.2">
      <c r="A3825" s="250" t="s">
        <v>917</v>
      </c>
      <c r="B3825" s="230" t="s">
        <v>2809</v>
      </c>
      <c r="C3825" s="230" t="s">
        <v>79</v>
      </c>
      <c r="D3825" s="230" t="s">
        <v>2810</v>
      </c>
      <c r="E3825" s="238" t="s">
        <v>920</v>
      </c>
      <c r="F3825" s="238"/>
      <c r="G3825" s="230" t="s">
        <v>74</v>
      </c>
      <c r="H3825" s="239">
        <v>2.0000000000000001E-4</v>
      </c>
      <c r="I3825" s="240">
        <v>37.9</v>
      </c>
      <c r="J3825" s="251">
        <v>0</v>
      </c>
    </row>
    <row r="3826" spans="1:10" ht="25.5" x14ac:dyDescent="0.2">
      <c r="A3826" s="250" t="s">
        <v>917</v>
      </c>
      <c r="B3826" s="230" t="s">
        <v>2811</v>
      </c>
      <c r="C3826" s="230" t="s">
        <v>79</v>
      </c>
      <c r="D3826" s="230" t="s">
        <v>2812</v>
      </c>
      <c r="E3826" s="238" t="s">
        <v>1193</v>
      </c>
      <c r="F3826" s="238"/>
      <c r="G3826" s="230" t="s">
        <v>74</v>
      </c>
      <c r="H3826" s="239">
        <v>1E-4</v>
      </c>
      <c r="I3826" s="240">
        <v>246</v>
      </c>
      <c r="J3826" s="251">
        <v>0.02</v>
      </c>
    </row>
    <row r="3827" spans="1:10" x14ac:dyDescent="0.2">
      <c r="A3827" s="250" t="s">
        <v>917</v>
      </c>
      <c r="B3827" s="230" t="s">
        <v>2813</v>
      </c>
      <c r="C3827" s="230" t="s">
        <v>79</v>
      </c>
      <c r="D3827" s="230" t="s">
        <v>2814</v>
      </c>
      <c r="E3827" s="238" t="s">
        <v>1193</v>
      </c>
      <c r="F3827" s="238"/>
      <c r="G3827" s="230" t="s">
        <v>74</v>
      </c>
      <c r="H3827" s="239">
        <v>1E-4</v>
      </c>
      <c r="I3827" s="240">
        <v>518</v>
      </c>
      <c r="J3827" s="251">
        <v>0.05</v>
      </c>
    </row>
    <row r="3828" spans="1:10" x14ac:dyDescent="0.2">
      <c r="A3828" s="250" t="s">
        <v>917</v>
      </c>
      <c r="B3828" s="230" t="s">
        <v>2794</v>
      </c>
      <c r="C3828" s="230" t="s">
        <v>21</v>
      </c>
      <c r="D3828" s="230" t="s">
        <v>2795</v>
      </c>
      <c r="E3828" s="238" t="s">
        <v>1193</v>
      </c>
      <c r="F3828" s="238"/>
      <c r="G3828" s="230" t="s">
        <v>2796</v>
      </c>
      <c r="H3828" s="239">
        <v>2.3E-3</v>
      </c>
      <c r="I3828" s="240">
        <v>14.4</v>
      </c>
      <c r="J3828" s="251">
        <v>0.03</v>
      </c>
    </row>
    <row r="3829" spans="1:10" ht="25.5" x14ac:dyDescent="0.2">
      <c r="A3829" s="250" t="s">
        <v>917</v>
      </c>
      <c r="B3829" s="230" t="s">
        <v>2797</v>
      </c>
      <c r="C3829" s="230" t="s">
        <v>21</v>
      </c>
      <c r="D3829" s="230" t="s">
        <v>2798</v>
      </c>
      <c r="E3829" s="238" t="s">
        <v>920</v>
      </c>
      <c r="F3829" s="238"/>
      <c r="G3829" s="230" t="s">
        <v>2796</v>
      </c>
      <c r="H3829" s="239">
        <v>6.9999999999999999E-4</v>
      </c>
      <c r="I3829" s="240">
        <v>76.8</v>
      </c>
      <c r="J3829" s="251">
        <v>0.05</v>
      </c>
    </row>
    <row r="3830" spans="1:10" ht="25.5" x14ac:dyDescent="0.2">
      <c r="A3830" s="250" t="s">
        <v>917</v>
      </c>
      <c r="B3830" s="230" t="s">
        <v>2799</v>
      </c>
      <c r="C3830" s="230" t="s">
        <v>21</v>
      </c>
      <c r="D3830" s="230" t="s">
        <v>2800</v>
      </c>
      <c r="E3830" s="238" t="s">
        <v>920</v>
      </c>
      <c r="F3830" s="238"/>
      <c r="G3830" s="230" t="s">
        <v>11</v>
      </c>
      <c r="H3830" s="239">
        <v>2.0000000000000001E-4</v>
      </c>
      <c r="I3830" s="240">
        <v>20.8</v>
      </c>
      <c r="J3830" s="251">
        <v>0</v>
      </c>
    </row>
    <row r="3831" spans="1:10" ht="38.25" x14ac:dyDescent="0.2">
      <c r="A3831" s="250" t="s">
        <v>917</v>
      </c>
      <c r="B3831" s="230" t="s">
        <v>2801</v>
      </c>
      <c r="C3831" s="230" t="s">
        <v>21</v>
      </c>
      <c r="D3831" s="230" t="s">
        <v>2802</v>
      </c>
      <c r="E3831" s="238" t="s">
        <v>920</v>
      </c>
      <c r="F3831" s="238"/>
      <c r="G3831" s="230" t="s">
        <v>11</v>
      </c>
      <c r="H3831" s="239">
        <v>5.9999999999999995E-4</v>
      </c>
      <c r="I3831" s="240">
        <v>16</v>
      </c>
      <c r="J3831" s="251">
        <v>0</v>
      </c>
    </row>
    <row r="3832" spans="1:10" ht="25.5" x14ac:dyDescent="0.2">
      <c r="A3832" s="252"/>
      <c r="B3832" s="253"/>
      <c r="C3832" s="253"/>
      <c r="D3832" s="253"/>
      <c r="E3832" s="253" t="s">
        <v>926</v>
      </c>
      <c r="F3832" s="254">
        <v>0</v>
      </c>
      <c r="G3832" s="253" t="s">
        <v>927</v>
      </c>
      <c r="H3832" s="254">
        <v>0</v>
      </c>
      <c r="I3832" s="253" t="s">
        <v>928</v>
      </c>
      <c r="J3832" s="255">
        <v>0</v>
      </c>
    </row>
    <row r="3833" spans="1:10" ht="26.25" thickBot="1" x14ac:dyDescent="0.25">
      <c r="A3833" s="252"/>
      <c r="B3833" s="253"/>
      <c r="C3833" s="253"/>
      <c r="D3833" s="253"/>
      <c r="E3833" s="253" t="s">
        <v>929</v>
      </c>
      <c r="F3833" s="254">
        <v>0.82</v>
      </c>
      <c r="G3833" s="253"/>
      <c r="H3833" s="256" t="s">
        <v>930</v>
      </c>
      <c r="I3833" s="256"/>
      <c r="J3833" s="255">
        <v>4.43</v>
      </c>
    </row>
    <row r="3834" spans="1:10" ht="15" thickTop="1" x14ac:dyDescent="0.2">
      <c r="A3834" s="257"/>
      <c r="B3834" s="241"/>
      <c r="C3834" s="241"/>
      <c r="D3834" s="241"/>
      <c r="E3834" s="241"/>
      <c r="F3834" s="241"/>
      <c r="G3834" s="241"/>
      <c r="H3834" s="241"/>
      <c r="I3834" s="241"/>
      <c r="J3834" s="258"/>
    </row>
    <row r="3835" spans="1:10" ht="30" x14ac:dyDescent="0.2">
      <c r="A3835" s="259"/>
      <c r="B3835" s="227" t="s">
        <v>786</v>
      </c>
      <c r="C3835" s="227" t="s">
        <v>787</v>
      </c>
      <c r="D3835" s="227" t="s">
        <v>788</v>
      </c>
      <c r="E3835" s="231" t="s">
        <v>789</v>
      </c>
      <c r="F3835" s="231"/>
      <c r="G3835" s="227" t="s">
        <v>790</v>
      </c>
      <c r="H3835" s="227" t="s">
        <v>791</v>
      </c>
      <c r="I3835" s="227" t="s">
        <v>792</v>
      </c>
      <c r="J3835" s="260" t="s">
        <v>793</v>
      </c>
    </row>
    <row r="3836" spans="1:10" ht="25.5" x14ac:dyDescent="0.2">
      <c r="A3836" s="261" t="s">
        <v>909</v>
      </c>
      <c r="B3836" s="228" t="s">
        <v>1775</v>
      </c>
      <c r="C3836" s="228" t="s">
        <v>79</v>
      </c>
      <c r="D3836" s="228" t="s">
        <v>1776</v>
      </c>
      <c r="E3836" s="232" t="s">
        <v>1264</v>
      </c>
      <c r="F3836" s="232"/>
      <c r="G3836" s="228" t="s">
        <v>1265</v>
      </c>
      <c r="H3836" s="233">
        <v>1</v>
      </c>
      <c r="I3836" s="234">
        <v>3.57</v>
      </c>
      <c r="J3836" s="262">
        <v>3.57</v>
      </c>
    </row>
    <row r="3837" spans="1:10" x14ac:dyDescent="0.2">
      <c r="A3837" s="250" t="s">
        <v>917</v>
      </c>
      <c r="B3837" s="230" t="s">
        <v>2768</v>
      </c>
      <c r="C3837" s="230" t="s">
        <v>79</v>
      </c>
      <c r="D3837" s="230" t="s">
        <v>2769</v>
      </c>
      <c r="E3837" s="238" t="s">
        <v>920</v>
      </c>
      <c r="F3837" s="238"/>
      <c r="G3837" s="230" t="s">
        <v>74</v>
      </c>
      <c r="H3837" s="239">
        <v>0.1018</v>
      </c>
      <c r="I3837" s="240">
        <v>14</v>
      </c>
      <c r="J3837" s="251">
        <v>1.42</v>
      </c>
    </row>
    <row r="3838" spans="1:10" x14ac:dyDescent="0.2">
      <c r="A3838" s="250" t="s">
        <v>917</v>
      </c>
      <c r="B3838" s="230" t="s">
        <v>2770</v>
      </c>
      <c r="C3838" s="230" t="s">
        <v>79</v>
      </c>
      <c r="D3838" s="230" t="s">
        <v>2771</v>
      </c>
      <c r="E3838" s="238" t="s">
        <v>920</v>
      </c>
      <c r="F3838" s="238"/>
      <c r="G3838" s="230" t="s">
        <v>74</v>
      </c>
      <c r="H3838" s="239">
        <v>1.5E-3</v>
      </c>
      <c r="I3838" s="240">
        <v>175.15</v>
      </c>
      <c r="J3838" s="251">
        <v>0.26</v>
      </c>
    </row>
    <row r="3839" spans="1:10" x14ac:dyDescent="0.2">
      <c r="A3839" s="250" t="s">
        <v>917</v>
      </c>
      <c r="B3839" s="230" t="s">
        <v>2772</v>
      </c>
      <c r="C3839" s="230" t="s">
        <v>79</v>
      </c>
      <c r="D3839" s="230" t="s">
        <v>2773</v>
      </c>
      <c r="E3839" s="238" t="s">
        <v>920</v>
      </c>
      <c r="F3839" s="238"/>
      <c r="G3839" s="230" t="s">
        <v>2774</v>
      </c>
      <c r="H3839" s="239">
        <v>8.0000000000000004E-4</v>
      </c>
      <c r="I3839" s="240">
        <v>6.35</v>
      </c>
      <c r="J3839" s="251">
        <v>0</v>
      </c>
    </row>
    <row r="3840" spans="1:10" x14ac:dyDescent="0.2">
      <c r="A3840" s="250" t="s">
        <v>917</v>
      </c>
      <c r="B3840" s="230" t="s">
        <v>2775</v>
      </c>
      <c r="C3840" s="230" t="s">
        <v>79</v>
      </c>
      <c r="D3840" s="230" t="s">
        <v>2776</v>
      </c>
      <c r="E3840" s="238" t="s">
        <v>920</v>
      </c>
      <c r="F3840" s="238"/>
      <c r="G3840" s="230" t="s">
        <v>74</v>
      </c>
      <c r="H3840" s="239">
        <v>6.54E-2</v>
      </c>
      <c r="I3840" s="240">
        <v>4.5</v>
      </c>
      <c r="J3840" s="251">
        <v>0.28999999999999998</v>
      </c>
    </row>
    <row r="3841" spans="1:10" x14ac:dyDescent="0.2">
      <c r="A3841" s="250" t="s">
        <v>917</v>
      </c>
      <c r="B3841" s="230" t="s">
        <v>2777</v>
      </c>
      <c r="C3841" s="230" t="s">
        <v>79</v>
      </c>
      <c r="D3841" s="230" t="s">
        <v>2778</v>
      </c>
      <c r="E3841" s="238" t="s">
        <v>1382</v>
      </c>
      <c r="F3841" s="238"/>
      <c r="G3841" s="230" t="s">
        <v>74</v>
      </c>
      <c r="H3841" s="239">
        <v>4.4999999999999997E-3</v>
      </c>
      <c r="I3841" s="240">
        <v>12.54</v>
      </c>
      <c r="J3841" s="251">
        <v>0.05</v>
      </c>
    </row>
    <row r="3842" spans="1:10" x14ac:dyDescent="0.2">
      <c r="A3842" s="250" t="s">
        <v>917</v>
      </c>
      <c r="B3842" s="230" t="s">
        <v>2779</v>
      </c>
      <c r="C3842" s="230" t="s">
        <v>79</v>
      </c>
      <c r="D3842" s="230" t="s">
        <v>2780</v>
      </c>
      <c r="E3842" s="238" t="s">
        <v>920</v>
      </c>
      <c r="F3842" s="238"/>
      <c r="G3842" s="230" t="s">
        <v>74</v>
      </c>
      <c r="H3842" s="239">
        <v>4.4999999999999997E-3</v>
      </c>
      <c r="I3842" s="240">
        <v>4.9000000000000004</v>
      </c>
      <c r="J3842" s="251">
        <v>0.02</v>
      </c>
    </row>
    <row r="3843" spans="1:10" x14ac:dyDescent="0.2">
      <c r="A3843" s="250" t="s">
        <v>917</v>
      </c>
      <c r="B3843" s="230" t="s">
        <v>2781</v>
      </c>
      <c r="C3843" s="230" t="s">
        <v>79</v>
      </c>
      <c r="D3843" s="230" t="s">
        <v>2782</v>
      </c>
      <c r="E3843" s="238" t="s">
        <v>920</v>
      </c>
      <c r="F3843" s="238"/>
      <c r="G3843" s="230" t="s">
        <v>74</v>
      </c>
      <c r="H3843" s="239">
        <v>4.4999999999999997E-3</v>
      </c>
      <c r="I3843" s="240">
        <v>165</v>
      </c>
      <c r="J3843" s="251">
        <v>0.74</v>
      </c>
    </row>
    <row r="3844" spans="1:10" x14ac:dyDescent="0.2">
      <c r="A3844" s="250" t="s">
        <v>917</v>
      </c>
      <c r="B3844" s="230" t="s">
        <v>2783</v>
      </c>
      <c r="C3844" s="230" t="s">
        <v>79</v>
      </c>
      <c r="D3844" s="230" t="s">
        <v>2784</v>
      </c>
      <c r="E3844" s="238" t="s">
        <v>920</v>
      </c>
      <c r="F3844" s="238"/>
      <c r="G3844" s="230" t="s">
        <v>74</v>
      </c>
      <c r="H3844" s="239">
        <v>1.8E-3</v>
      </c>
      <c r="I3844" s="240">
        <v>35.9</v>
      </c>
      <c r="J3844" s="251">
        <v>0.06</v>
      </c>
    </row>
    <row r="3845" spans="1:10" x14ac:dyDescent="0.2">
      <c r="A3845" s="250" t="s">
        <v>917</v>
      </c>
      <c r="B3845" s="230" t="s">
        <v>2785</v>
      </c>
      <c r="C3845" s="230" t="s">
        <v>79</v>
      </c>
      <c r="D3845" s="230" t="s">
        <v>2786</v>
      </c>
      <c r="E3845" s="238" t="s">
        <v>1382</v>
      </c>
      <c r="F3845" s="238"/>
      <c r="G3845" s="230" t="s">
        <v>2787</v>
      </c>
      <c r="H3845" s="239">
        <v>4.0000000000000002E-4</v>
      </c>
      <c r="I3845" s="240">
        <v>300</v>
      </c>
      <c r="J3845" s="251">
        <v>0.12</v>
      </c>
    </row>
    <row r="3846" spans="1:10" x14ac:dyDescent="0.2">
      <c r="A3846" s="250" t="s">
        <v>917</v>
      </c>
      <c r="B3846" s="230" t="s">
        <v>2807</v>
      </c>
      <c r="C3846" s="230" t="s">
        <v>79</v>
      </c>
      <c r="D3846" s="230" t="s">
        <v>2808</v>
      </c>
      <c r="E3846" s="238" t="s">
        <v>920</v>
      </c>
      <c r="F3846" s="238"/>
      <c r="G3846" s="230" t="s">
        <v>74</v>
      </c>
      <c r="H3846" s="239">
        <v>2.0000000000000001E-4</v>
      </c>
      <c r="I3846" s="240">
        <v>22.89</v>
      </c>
      <c r="J3846" s="251">
        <v>0</v>
      </c>
    </row>
    <row r="3847" spans="1:10" ht="25.5" x14ac:dyDescent="0.2">
      <c r="A3847" s="250" t="s">
        <v>917</v>
      </c>
      <c r="B3847" s="230" t="s">
        <v>2792</v>
      </c>
      <c r="C3847" s="230" t="s">
        <v>79</v>
      </c>
      <c r="D3847" s="230" t="s">
        <v>2793</v>
      </c>
      <c r="E3847" s="238" t="s">
        <v>1382</v>
      </c>
      <c r="F3847" s="238"/>
      <c r="G3847" s="230" t="s">
        <v>74</v>
      </c>
      <c r="H3847" s="239">
        <v>0.1018</v>
      </c>
      <c r="I3847" s="240">
        <v>5</v>
      </c>
      <c r="J3847" s="251">
        <v>0.5</v>
      </c>
    </row>
    <row r="3848" spans="1:10" x14ac:dyDescent="0.2">
      <c r="A3848" s="250" t="s">
        <v>917</v>
      </c>
      <c r="B3848" s="230" t="s">
        <v>2815</v>
      </c>
      <c r="C3848" s="230" t="s">
        <v>79</v>
      </c>
      <c r="D3848" s="230" t="s">
        <v>2816</v>
      </c>
      <c r="E3848" s="238" t="s">
        <v>920</v>
      </c>
      <c r="F3848" s="238"/>
      <c r="G3848" s="230" t="s">
        <v>74</v>
      </c>
      <c r="H3848" s="239">
        <v>2.0000000000000001E-4</v>
      </c>
      <c r="I3848" s="240">
        <v>46.3</v>
      </c>
      <c r="J3848" s="251">
        <v>0</v>
      </c>
    </row>
    <row r="3849" spans="1:10" x14ac:dyDescent="0.2">
      <c r="A3849" s="250" t="s">
        <v>917</v>
      </c>
      <c r="B3849" s="230" t="s">
        <v>2817</v>
      </c>
      <c r="C3849" s="230" t="s">
        <v>79</v>
      </c>
      <c r="D3849" s="230" t="s">
        <v>2818</v>
      </c>
      <c r="E3849" s="238" t="s">
        <v>920</v>
      </c>
      <c r="F3849" s="238"/>
      <c r="G3849" s="230" t="s">
        <v>74</v>
      </c>
      <c r="H3849" s="239">
        <v>2.0000000000000001E-4</v>
      </c>
      <c r="I3849" s="240">
        <v>155</v>
      </c>
      <c r="J3849" s="251">
        <v>0.03</v>
      </c>
    </row>
    <row r="3850" spans="1:10" x14ac:dyDescent="0.2">
      <c r="A3850" s="250" t="s">
        <v>917</v>
      </c>
      <c r="B3850" s="230" t="s">
        <v>2819</v>
      </c>
      <c r="C3850" s="230" t="s">
        <v>79</v>
      </c>
      <c r="D3850" s="230" t="s">
        <v>2820</v>
      </c>
      <c r="E3850" s="238" t="s">
        <v>920</v>
      </c>
      <c r="F3850" s="238"/>
      <c r="G3850" s="230" t="s">
        <v>74</v>
      </c>
      <c r="H3850" s="239">
        <v>1E-4</v>
      </c>
      <c r="I3850" s="240">
        <v>37</v>
      </c>
      <c r="J3850" s="251">
        <v>0</v>
      </c>
    </row>
    <row r="3851" spans="1:10" x14ac:dyDescent="0.2">
      <c r="A3851" s="250" t="s">
        <v>917</v>
      </c>
      <c r="B3851" s="230" t="s">
        <v>2794</v>
      </c>
      <c r="C3851" s="230" t="s">
        <v>21</v>
      </c>
      <c r="D3851" s="230" t="s">
        <v>2795</v>
      </c>
      <c r="E3851" s="238" t="s">
        <v>1193</v>
      </c>
      <c r="F3851" s="238"/>
      <c r="G3851" s="230" t="s">
        <v>2796</v>
      </c>
      <c r="H3851" s="239">
        <v>2.3E-3</v>
      </c>
      <c r="I3851" s="240">
        <v>14.4</v>
      </c>
      <c r="J3851" s="251">
        <v>0.03</v>
      </c>
    </row>
    <row r="3852" spans="1:10" ht="25.5" x14ac:dyDescent="0.2">
      <c r="A3852" s="250" t="s">
        <v>917</v>
      </c>
      <c r="B3852" s="230" t="s">
        <v>2797</v>
      </c>
      <c r="C3852" s="230" t="s">
        <v>21</v>
      </c>
      <c r="D3852" s="230" t="s">
        <v>2798</v>
      </c>
      <c r="E3852" s="238" t="s">
        <v>920</v>
      </c>
      <c r="F3852" s="238"/>
      <c r="G3852" s="230" t="s">
        <v>2796</v>
      </c>
      <c r="H3852" s="239">
        <v>6.9999999999999999E-4</v>
      </c>
      <c r="I3852" s="240">
        <v>76.8</v>
      </c>
      <c r="J3852" s="251">
        <v>0.05</v>
      </c>
    </row>
    <row r="3853" spans="1:10" ht="25.5" x14ac:dyDescent="0.2">
      <c r="A3853" s="250" t="s">
        <v>917</v>
      </c>
      <c r="B3853" s="230" t="s">
        <v>2799</v>
      </c>
      <c r="C3853" s="230" t="s">
        <v>21</v>
      </c>
      <c r="D3853" s="230" t="s">
        <v>2800</v>
      </c>
      <c r="E3853" s="238" t="s">
        <v>920</v>
      </c>
      <c r="F3853" s="238"/>
      <c r="G3853" s="230" t="s">
        <v>11</v>
      </c>
      <c r="H3853" s="239">
        <v>2.0000000000000001E-4</v>
      </c>
      <c r="I3853" s="240">
        <v>20.8</v>
      </c>
      <c r="J3853" s="251">
        <v>0</v>
      </c>
    </row>
    <row r="3854" spans="1:10" ht="38.25" x14ac:dyDescent="0.2">
      <c r="A3854" s="250" t="s">
        <v>917</v>
      </c>
      <c r="B3854" s="230" t="s">
        <v>2801</v>
      </c>
      <c r="C3854" s="230" t="s">
        <v>21</v>
      </c>
      <c r="D3854" s="230" t="s">
        <v>2802</v>
      </c>
      <c r="E3854" s="238" t="s">
        <v>920</v>
      </c>
      <c r="F3854" s="238"/>
      <c r="G3854" s="230" t="s">
        <v>11</v>
      </c>
      <c r="H3854" s="239">
        <v>5.9999999999999995E-4</v>
      </c>
      <c r="I3854" s="240">
        <v>16</v>
      </c>
      <c r="J3854" s="251">
        <v>0</v>
      </c>
    </row>
    <row r="3855" spans="1:10" ht="25.5" x14ac:dyDescent="0.2">
      <c r="A3855" s="252"/>
      <c r="B3855" s="253"/>
      <c r="C3855" s="253"/>
      <c r="D3855" s="253"/>
      <c r="E3855" s="253" t="s">
        <v>926</v>
      </c>
      <c r="F3855" s="254">
        <v>0</v>
      </c>
      <c r="G3855" s="253" t="s">
        <v>927</v>
      </c>
      <c r="H3855" s="254">
        <v>0</v>
      </c>
      <c r="I3855" s="253" t="s">
        <v>928</v>
      </c>
      <c r="J3855" s="255">
        <v>0</v>
      </c>
    </row>
    <row r="3856" spans="1:10" ht="26.25" thickBot="1" x14ac:dyDescent="0.25">
      <c r="A3856" s="252"/>
      <c r="B3856" s="253"/>
      <c r="C3856" s="253"/>
      <c r="D3856" s="253"/>
      <c r="E3856" s="253" t="s">
        <v>929</v>
      </c>
      <c r="F3856" s="254">
        <v>0.81</v>
      </c>
      <c r="G3856" s="253"/>
      <c r="H3856" s="256" t="s">
        <v>930</v>
      </c>
      <c r="I3856" s="256"/>
      <c r="J3856" s="255">
        <v>4.38</v>
      </c>
    </row>
    <row r="3857" spans="1:10" ht="15" thickTop="1" x14ac:dyDescent="0.2">
      <c r="A3857" s="257"/>
      <c r="B3857" s="241"/>
      <c r="C3857" s="241"/>
      <c r="D3857" s="241"/>
      <c r="E3857" s="241"/>
      <c r="F3857" s="241"/>
      <c r="G3857" s="241"/>
      <c r="H3857" s="241"/>
      <c r="I3857" s="241"/>
      <c r="J3857" s="258"/>
    </row>
    <row r="3858" spans="1:10" ht="30" x14ac:dyDescent="0.2">
      <c r="A3858" s="259"/>
      <c r="B3858" s="227" t="s">
        <v>786</v>
      </c>
      <c r="C3858" s="227" t="s">
        <v>787</v>
      </c>
      <c r="D3858" s="227" t="s">
        <v>788</v>
      </c>
      <c r="E3858" s="231" t="s">
        <v>789</v>
      </c>
      <c r="F3858" s="231"/>
      <c r="G3858" s="227" t="s">
        <v>790</v>
      </c>
      <c r="H3858" s="227" t="s">
        <v>791</v>
      </c>
      <c r="I3858" s="227" t="s">
        <v>792</v>
      </c>
      <c r="J3858" s="260" t="s">
        <v>793</v>
      </c>
    </row>
    <row r="3859" spans="1:10" ht="25.5" x14ac:dyDescent="0.2">
      <c r="A3859" s="261" t="s">
        <v>909</v>
      </c>
      <c r="B3859" s="228" t="s">
        <v>2008</v>
      </c>
      <c r="C3859" s="228" t="s">
        <v>79</v>
      </c>
      <c r="D3859" s="228" t="s">
        <v>2009</v>
      </c>
      <c r="E3859" s="232" t="s">
        <v>1264</v>
      </c>
      <c r="F3859" s="232"/>
      <c r="G3859" s="228" t="s">
        <v>1265</v>
      </c>
      <c r="H3859" s="233">
        <v>1</v>
      </c>
      <c r="I3859" s="234">
        <v>3.63</v>
      </c>
      <c r="J3859" s="262">
        <v>3.63</v>
      </c>
    </row>
    <row r="3860" spans="1:10" x14ac:dyDescent="0.2">
      <c r="A3860" s="250" t="s">
        <v>917</v>
      </c>
      <c r="B3860" s="230" t="s">
        <v>2768</v>
      </c>
      <c r="C3860" s="230" t="s">
        <v>79</v>
      </c>
      <c r="D3860" s="230" t="s">
        <v>2769</v>
      </c>
      <c r="E3860" s="238" t="s">
        <v>920</v>
      </c>
      <c r="F3860" s="238"/>
      <c r="G3860" s="230" t="s">
        <v>74</v>
      </c>
      <c r="H3860" s="239">
        <v>0.1018</v>
      </c>
      <c r="I3860" s="240">
        <v>14</v>
      </c>
      <c r="J3860" s="251">
        <v>1.42</v>
      </c>
    </row>
    <row r="3861" spans="1:10" x14ac:dyDescent="0.2">
      <c r="A3861" s="250" t="s">
        <v>917</v>
      </c>
      <c r="B3861" s="230" t="s">
        <v>2770</v>
      </c>
      <c r="C3861" s="230" t="s">
        <v>79</v>
      </c>
      <c r="D3861" s="230" t="s">
        <v>2771</v>
      </c>
      <c r="E3861" s="238" t="s">
        <v>920</v>
      </c>
      <c r="F3861" s="238"/>
      <c r="G3861" s="230" t="s">
        <v>74</v>
      </c>
      <c r="H3861" s="239">
        <v>1.5E-3</v>
      </c>
      <c r="I3861" s="240">
        <v>175.15</v>
      </c>
      <c r="J3861" s="251">
        <v>0.26</v>
      </c>
    </row>
    <row r="3862" spans="1:10" x14ac:dyDescent="0.2">
      <c r="A3862" s="250" t="s">
        <v>917</v>
      </c>
      <c r="B3862" s="230" t="s">
        <v>2772</v>
      </c>
      <c r="C3862" s="230" t="s">
        <v>79</v>
      </c>
      <c r="D3862" s="230" t="s">
        <v>2773</v>
      </c>
      <c r="E3862" s="238" t="s">
        <v>920</v>
      </c>
      <c r="F3862" s="238"/>
      <c r="G3862" s="230" t="s">
        <v>2774</v>
      </c>
      <c r="H3862" s="239">
        <v>8.0000000000000004E-4</v>
      </c>
      <c r="I3862" s="240">
        <v>6.35</v>
      </c>
      <c r="J3862" s="251">
        <v>0</v>
      </c>
    </row>
    <row r="3863" spans="1:10" x14ac:dyDescent="0.2">
      <c r="A3863" s="250" t="s">
        <v>917</v>
      </c>
      <c r="B3863" s="230" t="s">
        <v>2775</v>
      </c>
      <c r="C3863" s="230" t="s">
        <v>79</v>
      </c>
      <c r="D3863" s="230" t="s">
        <v>2776</v>
      </c>
      <c r="E3863" s="238" t="s">
        <v>920</v>
      </c>
      <c r="F3863" s="238"/>
      <c r="G3863" s="230" t="s">
        <v>74</v>
      </c>
      <c r="H3863" s="239">
        <v>6.54E-2</v>
      </c>
      <c r="I3863" s="240">
        <v>4.5</v>
      </c>
      <c r="J3863" s="251">
        <v>0.28999999999999998</v>
      </c>
    </row>
    <row r="3864" spans="1:10" x14ac:dyDescent="0.2">
      <c r="A3864" s="250" t="s">
        <v>917</v>
      </c>
      <c r="B3864" s="230" t="s">
        <v>2777</v>
      </c>
      <c r="C3864" s="230" t="s">
        <v>79</v>
      </c>
      <c r="D3864" s="230" t="s">
        <v>2778</v>
      </c>
      <c r="E3864" s="238" t="s">
        <v>1382</v>
      </c>
      <c r="F3864" s="238"/>
      <c r="G3864" s="230" t="s">
        <v>74</v>
      </c>
      <c r="H3864" s="239">
        <v>4.4999999999999997E-3</v>
      </c>
      <c r="I3864" s="240">
        <v>12.54</v>
      </c>
      <c r="J3864" s="251">
        <v>0.05</v>
      </c>
    </row>
    <row r="3865" spans="1:10" x14ac:dyDescent="0.2">
      <c r="A3865" s="250" t="s">
        <v>917</v>
      </c>
      <c r="B3865" s="230" t="s">
        <v>2781</v>
      </c>
      <c r="C3865" s="230" t="s">
        <v>79</v>
      </c>
      <c r="D3865" s="230" t="s">
        <v>2782</v>
      </c>
      <c r="E3865" s="238" t="s">
        <v>920</v>
      </c>
      <c r="F3865" s="238"/>
      <c r="G3865" s="230" t="s">
        <v>74</v>
      </c>
      <c r="H3865" s="239">
        <v>4.4999999999999997E-3</v>
      </c>
      <c r="I3865" s="240">
        <v>165</v>
      </c>
      <c r="J3865" s="251">
        <v>0.74</v>
      </c>
    </row>
    <row r="3866" spans="1:10" x14ac:dyDescent="0.2">
      <c r="A3866" s="250" t="s">
        <v>917</v>
      </c>
      <c r="B3866" s="230" t="s">
        <v>2785</v>
      </c>
      <c r="C3866" s="230" t="s">
        <v>79</v>
      </c>
      <c r="D3866" s="230" t="s">
        <v>2786</v>
      </c>
      <c r="E3866" s="238" t="s">
        <v>1382</v>
      </c>
      <c r="F3866" s="238"/>
      <c r="G3866" s="230" t="s">
        <v>2787</v>
      </c>
      <c r="H3866" s="239">
        <v>4.0000000000000002E-4</v>
      </c>
      <c r="I3866" s="240">
        <v>300</v>
      </c>
      <c r="J3866" s="251">
        <v>0.12</v>
      </c>
    </row>
    <row r="3867" spans="1:10" x14ac:dyDescent="0.2">
      <c r="A3867" s="250" t="s">
        <v>917</v>
      </c>
      <c r="B3867" s="230" t="s">
        <v>2821</v>
      </c>
      <c r="C3867" s="230" t="s">
        <v>79</v>
      </c>
      <c r="D3867" s="230" t="s">
        <v>2822</v>
      </c>
      <c r="E3867" s="238" t="s">
        <v>920</v>
      </c>
      <c r="F3867" s="238"/>
      <c r="G3867" s="230" t="s">
        <v>74</v>
      </c>
      <c r="H3867" s="239">
        <v>1E-4</v>
      </c>
      <c r="I3867" s="240">
        <v>34.76</v>
      </c>
      <c r="J3867" s="251">
        <v>0</v>
      </c>
    </row>
    <row r="3868" spans="1:10" x14ac:dyDescent="0.2">
      <c r="A3868" s="250" t="s">
        <v>917</v>
      </c>
      <c r="B3868" s="230" t="s">
        <v>2823</v>
      </c>
      <c r="C3868" s="230" t="s">
        <v>79</v>
      </c>
      <c r="D3868" s="230" t="s">
        <v>2824</v>
      </c>
      <c r="E3868" s="238" t="s">
        <v>920</v>
      </c>
      <c r="F3868" s="238"/>
      <c r="G3868" s="230" t="s">
        <v>74</v>
      </c>
      <c r="H3868" s="239">
        <v>1E-4</v>
      </c>
      <c r="I3868" s="240">
        <v>19.57</v>
      </c>
      <c r="J3868" s="251">
        <v>0</v>
      </c>
    </row>
    <row r="3869" spans="1:10" x14ac:dyDescent="0.2">
      <c r="A3869" s="250" t="s">
        <v>917</v>
      </c>
      <c r="B3869" s="230" t="s">
        <v>2779</v>
      </c>
      <c r="C3869" s="230" t="s">
        <v>79</v>
      </c>
      <c r="D3869" s="230" t="s">
        <v>2780</v>
      </c>
      <c r="E3869" s="238" t="s">
        <v>920</v>
      </c>
      <c r="F3869" s="238"/>
      <c r="G3869" s="230" t="s">
        <v>74</v>
      </c>
      <c r="H3869" s="239">
        <v>4.4999999999999997E-3</v>
      </c>
      <c r="I3869" s="240">
        <v>4.9000000000000004</v>
      </c>
      <c r="J3869" s="251">
        <v>0.02</v>
      </c>
    </row>
    <row r="3870" spans="1:10" x14ac:dyDescent="0.2">
      <c r="A3870" s="250" t="s">
        <v>917</v>
      </c>
      <c r="B3870" s="230" t="s">
        <v>2783</v>
      </c>
      <c r="C3870" s="230" t="s">
        <v>79</v>
      </c>
      <c r="D3870" s="230" t="s">
        <v>2784</v>
      </c>
      <c r="E3870" s="238" t="s">
        <v>920</v>
      </c>
      <c r="F3870" s="238"/>
      <c r="G3870" s="230" t="s">
        <v>74</v>
      </c>
      <c r="H3870" s="239">
        <v>1.8E-3</v>
      </c>
      <c r="I3870" s="240">
        <v>35.9</v>
      </c>
      <c r="J3870" s="251">
        <v>0.06</v>
      </c>
    </row>
    <row r="3871" spans="1:10" ht="25.5" x14ac:dyDescent="0.2">
      <c r="A3871" s="250" t="s">
        <v>917</v>
      </c>
      <c r="B3871" s="230" t="s">
        <v>2792</v>
      </c>
      <c r="C3871" s="230" t="s">
        <v>79</v>
      </c>
      <c r="D3871" s="230" t="s">
        <v>2793</v>
      </c>
      <c r="E3871" s="238" t="s">
        <v>1382</v>
      </c>
      <c r="F3871" s="238"/>
      <c r="G3871" s="230" t="s">
        <v>74</v>
      </c>
      <c r="H3871" s="239">
        <v>0.1018</v>
      </c>
      <c r="I3871" s="240">
        <v>5</v>
      </c>
      <c r="J3871" s="251">
        <v>0.5</v>
      </c>
    </row>
    <row r="3872" spans="1:10" x14ac:dyDescent="0.2">
      <c r="A3872" s="250" t="s">
        <v>917</v>
      </c>
      <c r="B3872" s="230" t="s">
        <v>2825</v>
      </c>
      <c r="C3872" s="230" t="s">
        <v>79</v>
      </c>
      <c r="D3872" s="230" t="s">
        <v>2826</v>
      </c>
      <c r="E3872" s="238" t="s">
        <v>920</v>
      </c>
      <c r="F3872" s="238"/>
      <c r="G3872" s="230" t="s">
        <v>74</v>
      </c>
      <c r="H3872" s="239">
        <v>1.1000000000000001E-3</v>
      </c>
      <c r="I3872" s="240">
        <v>25</v>
      </c>
      <c r="J3872" s="251">
        <v>0.02</v>
      </c>
    </row>
    <row r="3873" spans="1:10" x14ac:dyDescent="0.2">
      <c r="A3873" s="250" t="s">
        <v>917</v>
      </c>
      <c r="B3873" s="230" t="s">
        <v>2827</v>
      </c>
      <c r="C3873" s="230" t="s">
        <v>79</v>
      </c>
      <c r="D3873" s="230" t="s">
        <v>2828</v>
      </c>
      <c r="E3873" s="238" t="s">
        <v>920</v>
      </c>
      <c r="F3873" s="238"/>
      <c r="G3873" s="230" t="s">
        <v>74</v>
      </c>
      <c r="H3873" s="239">
        <v>6.9999999999999999E-4</v>
      </c>
      <c r="I3873" s="240">
        <v>22.8</v>
      </c>
      <c r="J3873" s="251">
        <v>0.01</v>
      </c>
    </row>
    <row r="3874" spans="1:10" x14ac:dyDescent="0.2">
      <c r="A3874" s="250" t="s">
        <v>917</v>
      </c>
      <c r="B3874" s="230" t="s">
        <v>2829</v>
      </c>
      <c r="C3874" s="230" t="s">
        <v>79</v>
      </c>
      <c r="D3874" s="230" t="s">
        <v>2830</v>
      </c>
      <c r="E3874" s="238" t="s">
        <v>920</v>
      </c>
      <c r="F3874" s="238"/>
      <c r="G3874" s="230" t="s">
        <v>74</v>
      </c>
      <c r="H3874" s="239">
        <v>5.9999999999999995E-4</v>
      </c>
      <c r="I3874" s="240">
        <v>43.5</v>
      </c>
      <c r="J3874" s="251">
        <v>0.02</v>
      </c>
    </row>
    <row r="3875" spans="1:10" x14ac:dyDescent="0.2">
      <c r="A3875" s="250" t="s">
        <v>917</v>
      </c>
      <c r="B3875" s="230" t="s">
        <v>2831</v>
      </c>
      <c r="C3875" s="230" t="s">
        <v>79</v>
      </c>
      <c r="D3875" s="230" t="s">
        <v>2832</v>
      </c>
      <c r="E3875" s="238" t="s">
        <v>920</v>
      </c>
      <c r="F3875" s="238"/>
      <c r="G3875" s="230" t="s">
        <v>74</v>
      </c>
      <c r="H3875" s="239">
        <v>4.0000000000000002E-4</v>
      </c>
      <c r="I3875" s="240">
        <v>60</v>
      </c>
      <c r="J3875" s="251">
        <v>0.02</v>
      </c>
    </row>
    <row r="3876" spans="1:10" x14ac:dyDescent="0.2">
      <c r="A3876" s="250" t="s">
        <v>917</v>
      </c>
      <c r="B3876" s="230" t="s">
        <v>2833</v>
      </c>
      <c r="C3876" s="230" t="s">
        <v>79</v>
      </c>
      <c r="D3876" s="230" t="s">
        <v>2834</v>
      </c>
      <c r="E3876" s="238" t="s">
        <v>920</v>
      </c>
      <c r="F3876" s="238"/>
      <c r="G3876" s="230" t="s">
        <v>74</v>
      </c>
      <c r="H3876" s="239">
        <v>4.0000000000000002E-4</v>
      </c>
      <c r="I3876" s="240">
        <v>31.36</v>
      </c>
      <c r="J3876" s="251">
        <v>0.01</v>
      </c>
    </row>
    <row r="3877" spans="1:10" x14ac:dyDescent="0.2">
      <c r="A3877" s="250" t="s">
        <v>917</v>
      </c>
      <c r="B3877" s="230" t="s">
        <v>2794</v>
      </c>
      <c r="C3877" s="230" t="s">
        <v>21</v>
      </c>
      <c r="D3877" s="230" t="s">
        <v>2795</v>
      </c>
      <c r="E3877" s="238" t="s">
        <v>1193</v>
      </c>
      <c r="F3877" s="238"/>
      <c r="G3877" s="230" t="s">
        <v>2796</v>
      </c>
      <c r="H3877" s="239">
        <v>2.3E-3</v>
      </c>
      <c r="I3877" s="240">
        <v>14.4</v>
      </c>
      <c r="J3877" s="251">
        <v>0.03</v>
      </c>
    </row>
    <row r="3878" spans="1:10" ht="25.5" x14ac:dyDescent="0.2">
      <c r="A3878" s="250" t="s">
        <v>917</v>
      </c>
      <c r="B3878" s="230" t="s">
        <v>2797</v>
      </c>
      <c r="C3878" s="230" t="s">
        <v>21</v>
      </c>
      <c r="D3878" s="230" t="s">
        <v>2798</v>
      </c>
      <c r="E3878" s="238" t="s">
        <v>920</v>
      </c>
      <c r="F3878" s="238"/>
      <c r="G3878" s="230" t="s">
        <v>2796</v>
      </c>
      <c r="H3878" s="239">
        <v>8.0000000000000004E-4</v>
      </c>
      <c r="I3878" s="240">
        <v>76.8</v>
      </c>
      <c r="J3878" s="251">
        <v>0.06</v>
      </c>
    </row>
    <row r="3879" spans="1:10" ht="25.5" x14ac:dyDescent="0.2">
      <c r="A3879" s="250" t="s">
        <v>917</v>
      </c>
      <c r="B3879" s="230" t="s">
        <v>2799</v>
      </c>
      <c r="C3879" s="230" t="s">
        <v>21</v>
      </c>
      <c r="D3879" s="230" t="s">
        <v>2800</v>
      </c>
      <c r="E3879" s="238" t="s">
        <v>920</v>
      </c>
      <c r="F3879" s="238"/>
      <c r="G3879" s="230" t="s">
        <v>11</v>
      </c>
      <c r="H3879" s="239">
        <v>2.0000000000000001E-4</v>
      </c>
      <c r="I3879" s="240">
        <v>20.8</v>
      </c>
      <c r="J3879" s="251">
        <v>0</v>
      </c>
    </row>
    <row r="3880" spans="1:10" ht="38.25" x14ac:dyDescent="0.2">
      <c r="A3880" s="250" t="s">
        <v>917</v>
      </c>
      <c r="B3880" s="230" t="s">
        <v>2801</v>
      </c>
      <c r="C3880" s="230" t="s">
        <v>21</v>
      </c>
      <c r="D3880" s="230" t="s">
        <v>2802</v>
      </c>
      <c r="E3880" s="238" t="s">
        <v>920</v>
      </c>
      <c r="F3880" s="238"/>
      <c r="G3880" s="230" t="s">
        <v>11</v>
      </c>
      <c r="H3880" s="239">
        <v>5.9999999999999995E-4</v>
      </c>
      <c r="I3880" s="240">
        <v>16</v>
      </c>
      <c r="J3880" s="251">
        <v>0</v>
      </c>
    </row>
    <row r="3881" spans="1:10" ht="25.5" x14ac:dyDescent="0.2">
      <c r="A3881" s="252"/>
      <c r="B3881" s="253"/>
      <c r="C3881" s="253"/>
      <c r="D3881" s="253"/>
      <c r="E3881" s="253" t="s">
        <v>926</v>
      </c>
      <c r="F3881" s="254">
        <v>0</v>
      </c>
      <c r="G3881" s="253" t="s">
        <v>927</v>
      </c>
      <c r="H3881" s="254">
        <v>0</v>
      </c>
      <c r="I3881" s="253" t="s">
        <v>928</v>
      </c>
      <c r="J3881" s="255">
        <v>0</v>
      </c>
    </row>
    <row r="3882" spans="1:10" ht="26.25" thickBot="1" x14ac:dyDescent="0.25">
      <c r="A3882" s="252"/>
      <c r="B3882" s="253"/>
      <c r="C3882" s="253"/>
      <c r="D3882" s="253"/>
      <c r="E3882" s="253" t="s">
        <v>929</v>
      </c>
      <c r="F3882" s="254">
        <v>0.83</v>
      </c>
      <c r="G3882" s="253"/>
      <c r="H3882" s="256" t="s">
        <v>930</v>
      </c>
      <c r="I3882" s="256"/>
      <c r="J3882" s="255">
        <v>4.46</v>
      </c>
    </row>
    <row r="3883" spans="1:10" ht="15" thickTop="1" x14ac:dyDescent="0.2">
      <c r="A3883" s="257"/>
      <c r="B3883" s="241"/>
      <c r="C3883" s="241"/>
      <c r="D3883" s="241"/>
      <c r="E3883" s="241"/>
      <c r="F3883" s="241"/>
      <c r="G3883" s="241"/>
      <c r="H3883" s="241"/>
      <c r="I3883" s="241"/>
      <c r="J3883" s="258"/>
    </row>
    <row r="3884" spans="1:10" ht="30" x14ac:dyDescent="0.2">
      <c r="A3884" s="259"/>
      <c r="B3884" s="227" t="s">
        <v>786</v>
      </c>
      <c r="C3884" s="227" t="s">
        <v>787</v>
      </c>
      <c r="D3884" s="227" t="s">
        <v>788</v>
      </c>
      <c r="E3884" s="231" t="s">
        <v>789</v>
      </c>
      <c r="F3884" s="231"/>
      <c r="G3884" s="227" t="s">
        <v>790</v>
      </c>
      <c r="H3884" s="227" t="s">
        <v>791</v>
      </c>
      <c r="I3884" s="227" t="s">
        <v>792</v>
      </c>
      <c r="J3884" s="260" t="s">
        <v>793</v>
      </c>
    </row>
    <row r="3885" spans="1:10" ht="25.5" x14ac:dyDescent="0.2">
      <c r="A3885" s="261" t="s">
        <v>909</v>
      </c>
      <c r="B3885" s="228" t="s">
        <v>1266</v>
      </c>
      <c r="C3885" s="228" t="s">
        <v>79</v>
      </c>
      <c r="D3885" s="228" t="s">
        <v>1267</v>
      </c>
      <c r="E3885" s="232" t="s">
        <v>1264</v>
      </c>
      <c r="F3885" s="232"/>
      <c r="G3885" s="228" t="s">
        <v>1265</v>
      </c>
      <c r="H3885" s="233">
        <v>1</v>
      </c>
      <c r="I3885" s="234">
        <v>3.74</v>
      </c>
      <c r="J3885" s="262">
        <v>3.74</v>
      </c>
    </row>
    <row r="3886" spans="1:10" x14ac:dyDescent="0.2">
      <c r="A3886" s="250" t="s">
        <v>917</v>
      </c>
      <c r="B3886" s="230" t="s">
        <v>2768</v>
      </c>
      <c r="C3886" s="230" t="s">
        <v>79</v>
      </c>
      <c r="D3886" s="230" t="s">
        <v>2769</v>
      </c>
      <c r="E3886" s="238" t="s">
        <v>920</v>
      </c>
      <c r="F3886" s="238"/>
      <c r="G3886" s="230" t="s">
        <v>74</v>
      </c>
      <c r="H3886" s="239">
        <v>0.1018</v>
      </c>
      <c r="I3886" s="240">
        <v>14</v>
      </c>
      <c r="J3886" s="251">
        <v>1.42</v>
      </c>
    </row>
    <row r="3887" spans="1:10" x14ac:dyDescent="0.2">
      <c r="A3887" s="250" t="s">
        <v>917</v>
      </c>
      <c r="B3887" s="230" t="s">
        <v>2770</v>
      </c>
      <c r="C3887" s="230" t="s">
        <v>79</v>
      </c>
      <c r="D3887" s="230" t="s">
        <v>2771</v>
      </c>
      <c r="E3887" s="238" t="s">
        <v>920</v>
      </c>
      <c r="F3887" s="238"/>
      <c r="G3887" s="230" t="s">
        <v>74</v>
      </c>
      <c r="H3887" s="239">
        <v>1.5E-3</v>
      </c>
      <c r="I3887" s="240">
        <v>175.15</v>
      </c>
      <c r="J3887" s="251">
        <v>0.26</v>
      </c>
    </row>
    <row r="3888" spans="1:10" x14ac:dyDescent="0.2">
      <c r="A3888" s="250" t="s">
        <v>917</v>
      </c>
      <c r="B3888" s="230" t="s">
        <v>2772</v>
      </c>
      <c r="C3888" s="230" t="s">
        <v>79</v>
      </c>
      <c r="D3888" s="230" t="s">
        <v>2773</v>
      </c>
      <c r="E3888" s="238" t="s">
        <v>920</v>
      </c>
      <c r="F3888" s="238"/>
      <c r="G3888" s="230" t="s">
        <v>2774</v>
      </c>
      <c r="H3888" s="239">
        <v>8.0000000000000004E-4</v>
      </c>
      <c r="I3888" s="240">
        <v>6.35</v>
      </c>
      <c r="J3888" s="251">
        <v>0</v>
      </c>
    </row>
    <row r="3889" spans="1:10" x14ac:dyDescent="0.2">
      <c r="A3889" s="250" t="s">
        <v>917</v>
      </c>
      <c r="B3889" s="230" t="s">
        <v>2775</v>
      </c>
      <c r="C3889" s="230" t="s">
        <v>79</v>
      </c>
      <c r="D3889" s="230" t="s">
        <v>2776</v>
      </c>
      <c r="E3889" s="238" t="s">
        <v>920</v>
      </c>
      <c r="F3889" s="238"/>
      <c r="G3889" s="230" t="s">
        <v>74</v>
      </c>
      <c r="H3889" s="239">
        <v>9.4100000000000003E-2</v>
      </c>
      <c r="I3889" s="240">
        <v>4.5</v>
      </c>
      <c r="J3889" s="251">
        <v>0.42</v>
      </c>
    </row>
    <row r="3890" spans="1:10" x14ac:dyDescent="0.2">
      <c r="A3890" s="250" t="s">
        <v>917</v>
      </c>
      <c r="B3890" s="230" t="s">
        <v>2835</v>
      </c>
      <c r="C3890" s="230" t="s">
        <v>79</v>
      </c>
      <c r="D3890" s="230" t="s">
        <v>2836</v>
      </c>
      <c r="E3890" s="238" t="s">
        <v>920</v>
      </c>
      <c r="F3890" s="238"/>
      <c r="G3890" s="230" t="s">
        <v>74</v>
      </c>
      <c r="H3890" s="239">
        <v>1E-4</v>
      </c>
      <c r="I3890" s="240">
        <v>31.5</v>
      </c>
      <c r="J3890" s="251">
        <v>0</v>
      </c>
    </row>
    <row r="3891" spans="1:10" x14ac:dyDescent="0.2">
      <c r="A3891" s="250" t="s">
        <v>917</v>
      </c>
      <c r="B3891" s="230" t="s">
        <v>2837</v>
      </c>
      <c r="C3891" s="230" t="s">
        <v>79</v>
      </c>
      <c r="D3891" s="230" t="s">
        <v>2838</v>
      </c>
      <c r="E3891" s="238" t="s">
        <v>920</v>
      </c>
      <c r="F3891" s="238"/>
      <c r="G3891" s="230" t="s">
        <v>74</v>
      </c>
      <c r="H3891" s="239">
        <v>2.9999999999999997E-4</v>
      </c>
      <c r="I3891" s="240">
        <v>18.579999999999998</v>
      </c>
      <c r="J3891" s="251">
        <v>0</v>
      </c>
    </row>
    <row r="3892" spans="1:10" x14ac:dyDescent="0.2">
      <c r="A3892" s="250" t="s">
        <v>917</v>
      </c>
      <c r="B3892" s="230" t="s">
        <v>2777</v>
      </c>
      <c r="C3892" s="230" t="s">
        <v>79</v>
      </c>
      <c r="D3892" s="230" t="s">
        <v>2778</v>
      </c>
      <c r="E3892" s="238" t="s">
        <v>1382</v>
      </c>
      <c r="F3892" s="238"/>
      <c r="G3892" s="230" t="s">
        <v>74</v>
      </c>
      <c r="H3892" s="239">
        <v>4.4999999999999997E-3</v>
      </c>
      <c r="I3892" s="240">
        <v>12.54</v>
      </c>
      <c r="J3892" s="251">
        <v>0.05</v>
      </c>
    </row>
    <row r="3893" spans="1:10" x14ac:dyDescent="0.2">
      <c r="A3893" s="250" t="s">
        <v>917</v>
      </c>
      <c r="B3893" s="230" t="s">
        <v>2779</v>
      </c>
      <c r="C3893" s="230" t="s">
        <v>79</v>
      </c>
      <c r="D3893" s="230" t="s">
        <v>2780</v>
      </c>
      <c r="E3893" s="238" t="s">
        <v>920</v>
      </c>
      <c r="F3893" s="238"/>
      <c r="G3893" s="230" t="s">
        <v>74</v>
      </c>
      <c r="H3893" s="239">
        <v>4.4999999999999997E-3</v>
      </c>
      <c r="I3893" s="240">
        <v>4.9000000000000004</v>
      </c>
      <c r="J3893" s="251">
        <v>0.02</v>
      </c>
    </row>
    <row r="3894" spans="1:10" x14ac:dyDescent="0.2">
      <c r="A3894" s="250" t="s">
        <v>917</v>
      </c>
      <c r="B3894" s="230" t="s">
        <v>2781</v>
      </c>
      <c r="C3894" s="230" t="s">
        <v>79</v>
      </c>
      <c r="D3894" s="230" t="s">
        <v>2782</v>
      </c>
      <c r="E3894" s="238" t="s">
        <v>920</v>
      </c>
      <c r="F3894" s="238"/>
      <c r="G3894" s="230" t="s">
        <v>74</v>
      </c>
      <c r="H3894" s="239">
        <v>4.4999999999999997E-3</v>
      </c>
      <c r="I3894" s="240">
        <v>165</v>
      </c>
      <c r="J3894" s="251">
        <v>0.74</v>
      </c>
    </row>
    <row r="3895" spans="1:10" x14ac:dyDescent="0.2">
      <c r="A3895" s="250" t="s">
        <v>917</v>
      </c>
      <c r="B3895" s="230" t="s">
        <v>2783</v>
      </c>
      <c r="C3895" s="230" t="s">
        <v>79</v>
      </c>
      <c r="D3895" s="230" t="s">
        <v>2784</v>
      </c>
      <c r="E3895" s="238" t="s">
        <v>920</v>
      </c>
      <c r="F3895" s="238"/>
      <c r="G3895" s="230" t="s">
        <v>74</v>
      </c>
      <c r="H3895" s="239">
        <v>1.8E-3</v>
      </c>
      <c r="I3895" s="240">
        <v>35.9</v>
      </c>
      <c r="J3895" s="251">
        <v>0.06</v>
      </c>
    </row>
    <row r="3896" spans="1:10" x14ac:dyDescent="0.2">
      <c r="A3896" s="250" t="s">
        <v>917</v>
      </c>
      <c r="B3896" s="230" t="s">
        <v>2839</v>
      </c>
      <c r="C3896" s="230" t="s">
        <v>79</v>
      </c>
      <c r="D3896" s="230" t="s">
        <v>2840</v>
      </c>
      <c r="E3896" s="238" t="s">
        <v>920</v>
      </c>
      <c r="F3896" s="238"/>
      <c r="G3896" s="230" t="s">
        <v>74</v>
      </c>
      <c r="H3896" s="239">
        <v>2.0000000000000001E-4</v>
      </c>
      <c r="I3896" s="240">
        <v>36.9</v>
      </c>
      <c r="J3896" s="251">
        <v>0</v>
      </c>
    </row>
    <row r="3897" spans="1:10" x14ac:dyDescent="0.2">
      <c r="A3897" s="250" t="s">
        <v>917</v>
      </c>
      <c r="B3897" s="230" t="s">
        <v>2785</v>
      </c>
      <c r="C3897" s="230" t="s">
        <v>79</v>
      </c>
      <c r="D3897" s="230" t="s">
        <v>2786</v>
      </c>
      <c r="E3897" s="238" t="s">
        <v>1382</v>
      </c>
      <c r="F3897" s="238"/>
      <c r="G3897" s="230" t="s">
        <v>2787</v>
      </c>
      <c r="H3897" s="239">
        <v>4.0000000000000002E-4</v>
      </c>
      <c r="I3897" s="240">
        <v>300</v>
      </c>
      <c r="J3897" s="251">
        <v>0.12</v>
      </c>
    </row>
    <row r="3898" spans="1:10" ht="25.5" x14ac:dyDescent="0.2">
      <c r="A3898" s="250" t="s">
        <v>917</v>
      </c>
      <c r="B3898" s="230" t="s">
        <v>2792</v>
      </c>
      <c r="C3898" s="230" t="s">
        <v>79</v>
      </c>
      <c r="D3898" s="230" t="s">
        <v>2793</v>
      </c>
      <c r="E3898" s="238" t="s">
        <v>1382</v>
      </c>
      <c r="F3898" s="238"/>
      <c r="G3898" s="230" t="s">
        <v>74</v>
      </c>
      <c r="H3898" s="239">
        <v>0.1018</v>
      </c>
      <c r="I3898" s="240">
        <v>5</v>
      </c>
      <c r="J3898" s="251">
        <v>0.5</v>
      </c>
    </row>
    <row r="3899" spans="1:10" ht="25.5" x14ac:dyDescent="0.2">
      <c r="A3899" s="250" t="s">
        <v>917</v>
      </c>
      <c r="B3899" s="230" t="s">
        <v>2841</v>
      </c>
      <c r="C3899" s="230" t="s">
        <v>21</v>
      </c>
      <c r="D3899" s="230" t="s">
        <v>2842</v>
      </c>
      <c r="E3899" s="238" t="s">
        <v>1193</v>
      </c>
      <c r="F3899" s="238"/>
      <c r="G3899" s="230" t="s">
        <v>11</v>
      </c>
      <c r="H3899" s="239">
        <v>2.0000000000000001E-4</v>
      </c>
      <c r="I3899" s="240">
        <v>310</v>
      </c>
      <c r="J3899" s="251">
        <v>0.06</v>
      </c>
    </row>
    <row r="3900" spans="1:10" x14ac:dyDescent="0.2">
      <c r="A3900" s="250" t="s">
        <v>917</v>
      </c>
      <c r="B3900" s="230" t="s">
        <v>2794</v>
      </c>
      <c r="C3900" s="230" t="s">
        <v>21</v>
      </c>
      <c r="D3900" s="230" t="s">
        <v>2795</v>
      </c>
      <c r="E3900" s="238" t="s">
        <v>1193</v>
      </c>
      <c r="F3900" s="238"/>
      <c r="G3900" s="230" t="s">
        <v>2796</v>
      </c>
      <c r="H3900" s="239">
        <v>2.3E-3</v>
      </c>
      <c r="I3900" s="240">
        <v>14.4</v>
      </c>
      <c r="J3900" s="251">
        <v>0.03</v>
      </c>
    </row>
    <row r="3901" spans="1:10" ht="25.5" x14ac:dyDescent="0.2">
      <c r="A3901" s="250" t="s">
        <v>917</v>
      </c>
      <c r="B3901" s="230" t="s">
        <v>2797</v>
      </c>
      <c r="C3901" s="230" t="s">
        <v>21</v>
      </c>
      <c r="D3901" s="230" t="s">
        <v>2798</v>
      </c>
      <c r="E3901" s="238" t="s">
        <v>920</v>
      </c>
      <c r="F3901" s="238"/>
      <c r="G3901" s="230" t="s">
        <v>2796</v>
      </c>
      <c r="H3901" s="239">
        <v>8.0000000000000004E-4</v>
      </c>
      <c r="I3901" s="240">
        <v>76.8</v>
      </c>
      <c r="J3901" s="251">
        <v>0.06</v>
      </c>
    </row>
    <row r="3902" spans="1:10" ht="25.5" x14ac:dyDescent="0.2">
      <c r="A3902" s="250" t="s">
        <v>917</v>
      </c>
      <c r="B3902" s="230" t="s">
        <v>2799</v>
      </c>
      <c r="C3902" s="230" t="s">
        <v>21</v>
      </c>
      <c r="D3902" s="230" t="s">
        <v>2800</v>
      </c>
      <c r="E3902" s="238" t="s">
        <v>920</v>
      </c>
      <c r="F3902" s="238"/>
      <c r="G3902" s="230" t="s">
        <v>11</v>
      </c>
      <c r="H3902" s="239">
        <v>2.0000000000000001E-4</v>
      </c>
      <c r="I3902" s="240">
        <v>20.8</v>
      </c>
      <c r="J3902" s="251">
        <v>0</v>
      </c>
    </row>
    <row r="3903" spans="1:10" ht="38.25" x14ac:dyDescent="0.2">
      <c r="A3903" s="250" t="s">
        <v>917</v>
      </c>
      <c r="B3903" s="230" t="s">
        <v>2801</v>
      </c>
      <c r="C3903" s="230" t="s">
        <v>21</v>
      </c>
      <c r="D3903" s="230" t="s">
        <v>2802</v>
      </c>
      <c r="E3903" s="238" t="s">
        <v>920</v>
      </c>
      <c r="F3903" s="238"/>
      <c r="G3903" s="230" t="s">
        <v>11</v>
      </c>
      <c r="H3903" s="239">
        <v>5.9999999999999995E-4</v>
      </c>
      <c r="I3903" s="240">
        <v>16</v>
      </c>
      <c r="J3903" s="251">
        <v>0</v>
      </c>
    </row>
    <row r="3904" spans="1:10" ht="25.5" x14ac:dyDescent="0.2">
      <c r="A3904" s="252"/>
      <c r="B3904" s="253"/>
      <c r="C3904" s="253"/>
      <c r="D3904" s="253"/>
      <c r="E3904" s="253" t="s">
        <v>926</v>
      </c>
      <c r="F3904" s="254">
        <v>0</v>
      </c>
      <c r="G3904" s="253" t="s">
        <v>927</v>
      </c>
      <c r="H3904" s="254">
        <v>0</v>
      </c>
      <c r="I3904" s="253" t="s">
        <v>928</v>
      </c>
      <c r="J3904" s="255">
        <v>0</v>
      </c>
    </row>
    <row r="3905" spans="1:10" ht="26.25" thickBot="1" x14ac:dyDescent="0.25">
      <c r="A3905" s="252"/>
      <c r="B3905" s="253"/>
      <c r="C3905" s="253"/>
      <c r="D3905" s="253"/>
      <c r="E3905" s="253" t="s">
        <v>929</v>
      </c>
      <c r="F3905" s="254">
        <v>0.85</v>
      </c>
      <c r="G3905" s="253"/>
      <c r="H3905" s="256" t="s">
        <v>930</v>
      </c>
      <c r="I3905" s="256"/>
      <c r="J3905" s="255">
        <v>4.59</v>
      </c>
    </row>
    <row r="3906" spans="1:10" ht="15" thickTop="1" x14ac:dyDescent="0.2">
      <c r="A3906" s="257"/>
      <c r="B3906" s="241"/>
      <c r="C3906" s="241"/>
      <c r="D3906" s="241"/>
      <c r="E3906" s="241"/>
      <c r="F3906" s="241"/>
      <c r="G3906" s="241"/>
      <c r="H3906" s="241"/>
      <c r="I3906" s="241"/>
      <c r="J3906" s="258"/>
    </row>
    <row r="3907" spans="1:10" ht="30" x14ac:dyDescent="0.2">
      <c r="A3907" s="259"/>
      <c r="B3907" s="227" t="s">
        <v>786</v>
      </c>
      <c r="C3907" s="227" t="s">
        <v>787</v>
      </c>
      <c r="D3907" s="227" t="s">
        <v>788</v>
      </c>
      <c r="E3907" s="231" t="s">
        <v>789</v>
      </c>
      <c r="F3907" s="231"/>
      <c r="G3907" s="227" t="s">
        <v>790</v>
      </c>
      <c r="H3907" s="227" t="s">
        <v>791</v>
      </c>
      <c r="I3907" s="227" t="s">
        <v>792</v>
      </c>
      <c r="J3907" s="260" t="s">
        <v>793</v>
      </c>
    </row>
    <row r="3908" spans="1:10" ht="25.5" x14ac:dyDescent="0.2">
      <c r="A3908" s="261" t="s">
        <v>909</v>
      </c>
      <c r="B3908" s="228" t="s">
        <v>1303</v>
      </c>
      <c r="C3908" s="228" t="s">
        <v>79</v>
      </c>
      <c r="D3908" s="228" t="s">
        <v>1304</v>
      </c>
      <c r="E3908" s="232" t="s">
        <v>1264</v>
      </c>
      <c r="F3908" s="232"/>
      <c r="G3908" s="228" t="s">
        <v>1265</v>
      </c>
      <c r="H3908" s="233">
        <v>1</v>
      </c>
      <c r="I3908" s="234">
        <v>3.58</v>
      </c>
      <c r="J3908" s="262">
        <v>3.58</v>
      </c>
    </row>
    <row r="3909" spans="1:10" x14ac:dyDescent="0.2">
      <c r="A3909" s="250" t="s">
        <v>917</v>
      </c>
      <c r="B3909" s="230" t="s">
        <v>2768</v>
      </c>
      <c r="C3909" s="230" t="s">
        <v>79</v>
      </c>
      <c r="D3909" s="230" t="s">
        <v>2769</v>
      </c>
      <c r="E3909" s="238" t="s">
        <v>920</v>
      </c>
      <c r="F3909" s="238"/>
      <c r="G3909" s="230" t="s">
        <v>74</v>
      </c>
      <c r="H3909" s="239">
        <v>0.1018</v>
      </c>
      <c r="I3909" s="240">
        <v>14</v>
      </c>
      <c r="J3909" s="251">
        <v>1.42</v>
      </c>
    </row>
    <row r="3910" spans="1:10" x14ac:dyDescent="0.2">
      <c r="A3910" s="250" t="s">
        <v>917</v>
      </c>
      <c r="B3910" s="230" t="s">
        <v>2770</v>
      </c>
      <c r="C3910" s="230" t="s">
        <v>79</v>
      </c>
      <c r="D3910" s="230" t="s">
        <v>2771</v>
      </c>
      <c r="E3910" s="238" t="s">
        <v>920</v>
      </c>
      <c r="F3910" s="238"/>
      <c r="G3910" s="230" t="s">
        <v>74</v>
      </c>
      <c r="H3910" s="239">
        <v>1.5E-3</v>
      </c>
      <c r="I3910" s="240">
        <v>175.15</v>
      </c>
      <c r="J3910" s="251">
        <v>0.26</v>
      </c>
    </row>
    <row r="3911" spans="1:10" x14ac:dyDescent="0.2">
      <c r="A3911" s="250" t="s">
        <v>917</v>
      </c>
      <c r="B3911" s="230" t="s">
        <v>2772</v>
      </c>
      <c r="C3911" s="230" t="s">
        <v>79</v>
      </c>
      <c r="D3911" s="230" t="s">
        <v>2773</v>
      </c>
      <c r="E3911" s="238" t="s">
        <v>920</v>
      </c>
      <c r="F3911" s="238"/>
      <c r="G3911" s="230" t="s">
        <v>2774</v>
      </c>
      <c r="H3911" s="239">
        <v>8.0000000000000004E-4</v>
      </c>
      <c r="I3911" s="240">
        <v>6.35</v>
      </c>
      <c r="J3911" s="251">
        <v>0</v>
      </c>
    </row>
    <row r="3912" spans="1:10" x14ac:dyDescent="0.2">
      <c r="A3912" s="250" t="s">
        <v>917</v>
      </c>
      <c r="B3912" s="230" t="s">
        <v>2775</v>
      </c>
      <c r="C3912" s="230" t="s">
        <v>79</v>
      </c>
      <c r="D3912" s="230" t="s">
        <v>2776</v>
      </c>
      <c r="E3912" s="238" t="s">
        <v>920</v>
      </c>
      <c r="F3912" s="238"/>
      <c r="G3912" s="230" t="s">
        <v>74</v>
      </c>
      <c r="H3912" s="239">
        <v>6.54E-2</v>
      </c>
      <c r="I3912" s="240">
        <v>4.5</v>
      </c>
      <c r="J3912" s="251">
        <v>0.28999999999999998</v>
      </c>
    </row>
    <row r="3913" spans="1:10" ht="25.5" x14ac:dyDescent="0.2">
      <c r="A3913" s="250" t="s">
        <v>917</v>
      </c>
      <c r="B3913" s="230" t="s">
        <v>2843</v>
      </c>
      <c r="C3913" s="230" t="s">
        <v>79</v>
      </c>
      <c r="D3913" s="230" t="s">
        <v>2844</v>
      </c>
      <c r="E3913" s="238" t="s">
        <v>920</v>
      </c>
      <c r="F3913" s="238"/>
      <c r="G3913" s="230" t="s">
        <v>74</v>
      </c>
      <c r="H3913" s="239">
        <v>5.0000000000000001E-4</v>
      </c>
      <c r="I3913" s="240">
        <v>10.8</v>
      </c>
      <c r="J3913" s="251">
        <v>0</v>
      </c>
    </row>
    <row r="3914" spans="1:10" x14ac:dyDescent="0.2">
      <c r="A3914" s="250" t="s">
        <v>917</v>
      </c>
      <c r="B3914" s="230" t="s">
        <v>2845</v>
      </c>
      <c r="C3914" s="230" t="s">
        <v>79</v>
      </c>
      <c r="D3914" s="230" t="s">
        <v>2846</v>
      </c>
      <c r="E3914" s="238" t="s">
        <v>920</v>
      </c>
      <c r="F3914" s="238"/>
      <c r="G3914" s="230" t="s">
        <v>74</v>
      </c>
      <c r="H3914" s="239">
        <v>4.0000000000000002E-4</v>
      </c>
      <c r="I3914" s="240">
        <v>18.8</v>
      </c>
      <c r="J3914" s="251">
        <v>0</v>
      </c>
    </row>
    <row r="3915" spans="1:10" x14ac:dyDescent="0.2">
      <c r="A3915" s="250" t="s">
        <v>917</v>
      </c>
      <c r="B3915" s="230" t="s">
        <v>2847</v>
      </c>
      <c r="C3915" s="230" t="s">
        <v>79</v>
      </c>
      <c r="D3915" s="230" t="s">
        <v>2848</v>
      </c>
      <c r="E3915" s="238" t="s">
        <v>920</v>
      </c>
      <c r="F3915" s="238"/>
      <c r="G3915" s="230" t="s">
        <v>74</v>
      </c>
      <c r="H3915" s="239">
        <v>2.0000000000000001E-4</v>
      </c>
      <c r="I3915" s="240">
        <v>40.799999999999997</v>
      </c>
      <c r="J3915" s="251">
        <v>0</v>
      </c>
    </row>
    <row r="3916" spans="1:10" x14ac:dyDescent="0.2">
      <c r="A3916" s="250" t="s">
        <v>917</v>
      </c>
      <c r="B3916" s="230" t="s">
        <v>2777</v>
      </c>
      <c r="C3916" s="230" t="s">
        <v>79</v>
      </c>
      <c r="D3916" s="230" t="s">
        <v>2778</v>
      </c>
      <c r="E3916" s="238" t="s">
        <v>1382</v>
      </c>
      <c r="F3916" s="238"/>
      <c r="G3916" s="230" t="s">
        <v>74</v>
      </c>
      <c r="H3916" s="239">
        <v>4.4999999999999997E-3</v>
      </c>
      <c r="I3916" s="240">
        <v>12.54</v>
      </c>
      <c r="J3916" s="251">
        <v>0.05</v>
      </c>
    </row>
    <row r="3917" spans="1:10" x14ac:dyDescent="0.2">
      <c r="A3917" s="250" t="s">
        <v>917</v>
      </c>
      <c r="B3917" s="230" t="s">
        <v>2781</v>
      </c>
      <c r="C3917" s="230" t="s">
        <v>79</v>
      </c>
      <c r="D3917" s="230" t="s">
        <v>2782</v>
      </c>
      <c r="E3917" s="238" t="s">
        <v>920</v>
      </c>
      <c r="F3917" s="238"/>
      <c r="G3917" s="230" t="s">
        <v>74</v>
      </c>
      <c r="H3917" s="239">
        <v>4.4999999999999997E-3</v>
      </c>
      <c r="I3917" s="240">
        <v>165</v>
      </c>
      <c r="J3917" s="251">
        <v>0.74</v>
      </c>
    </row>
    <row r="3918" spans="1:10" x14ac:dyDescent="0.2">
      <c r="A3918" s="250" t="s">
        <v>917</v>
      </c>
      <c r="B3918" s="230" t="s">
        <v>2785</v>
      </c>
      <c r="C3918" s="230" t="s">
        <v>79</v>
      </c>
      <c r="D3918" s="230" t="s">
        <v>2786</v>
      </c>
      <c r="E3918" s="238" t="s">
        <v>1382</v>
      </c>
      <c r="F3918" s="238"/>
      <c r="G3918" s="230" t="s">
        <v>2787</v>
      </c>
      <c r="H3918" s="239">
        <v>4.0000000000000002E-4</v>
      </c>
      <c r="I3918" s="240">
        <v>300</v>
      </c>
      <c r="J3918" s="251">
        <v>0.12</v>
      </c>
    </row>
    <row r="3919" spans="1:10" x14ac:dyDescent="0.2">
      <c r="A3919" s="250" t="s">
        <v>917</v>
      </c>
      <c r="B3919" s="230" t="s">
        <v>2779</v>
      </c>
      <c r="C3919" s="230" t="s">
        <v>79</v>
      </c>
      <c r="D3919" s="230" t="s">
        <v>2780</v>
      </c>
      <c r="E3919" s="238" t="s">
        <v>920</v>
      </c>
      <c r="F3919" s="238"/>
      <c r="G3919" s="230" t="s">
        <v>74</v>
      </c>
      <c r="H3919" s="239">
        <v>4.4999999999999997E-3</v>
      </c>
      <c r="I3919" s="240">
        <v>4.9000000000000004</v>
      </c>
      <c r="J3919" s="251">
        <v>0.02</v>
      </c>
    </row>
    <row r="3920" spans="1:10" x14ac:dyDescent="0.2">
      <c r="A3920" s="250" t="s">
        <v>917</v>
      </c>
      <c r="B3920" s="230" t="s">
        <v>2783</v>
      </c>
      <c r="C3920" s="230" t="s">
        <v>79</v>
      </c>
      <c r="D3920" s="230" t="s">
        <v>2784</v>
      </c>
      <c r="E3920" s="238" t="s">
        <v>920</v>
      </c>
      <c r="F3920" s="238"/>
      <c r="G3920" s="230" t="s">
        <v>74</v>
      </c>
      <c r="H3920" s="239">
        <v>1.8E-3</v>
      </c>
      <c r="I3920" s="240">
        <v>35.9</v>
      </c>
      <c r="J3920" s="251">
        <v>0.06</v>
      </c>
    </row>
    <row r="3921" spans="1:10" ht="25.5" x14ac:dyDescent="0.2">
      <c r="A3921" s="250" t="s">
        <v>917</v>
      </c>
      <c r="B3921" s="230" t="s">
        <v>2792</v>
      </c>
      <c r="C3921" s="230" t="s">
        <v>79</v>
      </c>
      <c r="D3921" s="230" t="s">
        <v>2793</v>
      </c>
      <c r="E3921" s="238" t="s">
        <v>1382</v>
      </c>
      <c r="F3921" s="238"/>
      <c r="G3921" s="230" t="s">
        <v>74</v>
      </c>
      <c r="H3921" s="239">
        <v>0.1018</v>
      </c>
      <c r="I3921" s="240">
        <v>5</v>
      </c>
      <c r="J3921" s="251">
        <v>0.5</v>
      </c>
    </row>
    <row r="3922" spans="1:10" x14ac:dyDescent="0.2">
      <c r="A3922" s="250" t="s">
        <v>917</v>
      </c>
      <c r="B3922" s="230" t="s">
        <v>2849</v>
      </c>
      <c r="C3922" s="230" t="s">
        <v>79</v>
      </c>
      <c r="D3922" s="230" t="s">
        <v>2850</v>
      </c>
      <c r="E3922" s="238" t="s">
        <v>920</v>
      </c>
      <c r="F3922" s="238"/>
      <c r="G3922" s="230" t="s">
        <v>74</v>
      </c>
      <c r="H3922" s="239">
        <v>2.0000000000000001E-4</v>
      </c>
      <c r="I3922" s="240">
        <v>16.5</v>
      </c>
      <c r="J3922" s="251">
        <v>0</v>
      </c>
    </row>
    <row r="3923" spans="1:10" x14ac:dyDescent="0.2">
      <c r="A3923" s="250" t="s">
        <v>917</v>
      </c>
      <c r="B3923" s="230" t="s">
        <v>2851</v>
      </c>
      <c r="C3923" s="230" t="s">
        <v>79</v>
      </c>
      <c r="D3923" s="230" t="s">
        <v>2852</v>
      </c>
      <c r="E3923" s="238" t="s">
        <v>920</v>
      </c>
      <c r="F3923" s="238"/>
      <c r="G3923" s="230" t="s">
        <v>74</v>
      </c>
      <c r="H3923" s="239">
        <v>1E-4</v>
      </c>
      <c r="I3923" s="240">
        <v>22.98</v>
      </c>
      <c r="J3923" s="251">
        <v>0</v>
      </c>
    </row>
    <row r="3924" spans="1:10" x14ac:dyDescent="0.2">
      <c r="A3924" s="250" t="s">
        <v>917</v>
      </c>
      <c r="B3924" s="230" t="s">
        <v>2853</v>
      </c>
      <c r="C3924" s="230" t="s">
        <v>79</v>
      </c>
      <c r="D3924" s="230" t="s">
        <v>2854</v>
      </c>
      <c r="E3924" s="238" t="s">
        <v>920</v>
      </c>
      <c r="F3924" s="238"/>
      <c r="G3924" s="230" t="s">
        <v>74</v>
      </c>
      <c r="H3924" s="239">
        <v>1E-4</v>
      </c>
      <c r="I3924" s="240">
        <v>27.5</v>
      </c>
      <c r="J3924" s="251">
        <v>0</v>
      </c>
    </row>
    <row r="3925" spans="1:10" x14ac:dyDescent="0.2">
      <c r="A3925" s="250" t="s">
        <v>917</v>
      </c>
      <c r="B3925" s="230" t="s">
        <v>2855</v>
      </c>
      <c r="C3925" s="230" t="s">
        <v>79</v>
      </c>
      <c r="D3925" s="230" t="s">
        <v>2856</v>
      </c>
      <c r="E3925" s="238" t="s">
        <v>920</v>
      </c>
      <c r="F3925" s="238"/>
      <c r="G3925" s="230" t="s">
        <v>74</v>
      </c>
      <c r="H3925" s="239">
        <v>6.9999999999999999E-4</v>
      </c>
      <c r="I3925" s="240">
        <v>11.26</v>
      </c>
      <c r="J3925" s="251">
        <v>0</v>
      </c>
    </row>
    <row r="3926" spans="1:10" x14ac:dyDescent="0.2">
      <c r="A3926" s="250" t="s">
        <v>917</v>
      </c>
      <c r="B3926" s="230" t="s">
        <v>2857</v>
      </c>
      <c r="C3926" s="230" t="s">
        <v>79</v>
      </c>
      <c r="D3926" s="230" t="s">
        <v>2858</v>
      </c>
      <c r="E3926" s="238" t="s">
        <v>920</v>
      </c>
      <c r="F3926" s="238"/>
      <c r="G3926" s="230" t="s">
        <v>70</v>
      </c>
      <c r="H3926" s="239">
        <v>6.9999999999999999E-4</v>
      </c>
      <c r="I3926" s="240">
        <v>10.220000000000001</v>
      </c>
      <c r="J3926" s="251">
        <v>0</v>
      </c>
    </row>
    <row r="3927" spans="1:10" x14ac:dyDescent="0.2">
      <c r="A3927" s="250" t="s">
        <v>917</v>
      </c>
      <c r="B3927" s="230" t="s">
        <v>2859</v>
      </c>
      <c r="C3927" s="230" t="s">
        <v>79</v>
      </c>
      <c r="D3927" s="230" t="s">
        <v>2860</v>
      </c>
      <c r="E3927" s="238" t="s">
        <v>920</v>
      </c>
      <c r="F3927" s="238"/>
      <c r="G3927" s="230" t="s">
        <v>74</v>
      </c>
      <c r="H3927" s="239">
        <v>1E-4</v>
      </c>
      <c r="I3927" s="240">
        <v>327.8</v>
      </c>
      <c r="J3927" s="251">
        <v>0.03</v>
      </c>
    </row>
    <row r="3928" spans="1:10" x14ac:dyDescent="0.2">
      <c r="A3928" s="250" t="s">
        <v>917</v>
      </c>
      <c r="B3928" s="230" t="s">
        <v>2861</v>
      </c>
      <c r="C3928" s="230" t="s">
        <v>79</v>
      </c>
      <c r="D3928" s="230" t="s">
        <v>2862</v>
      </c>
      <c r="E3928" s="238" t="s">
        <v>920</v>
      </c>
      <c r="F3928" s="238"/>
      <c r="G3928" s="230" t="s">
        <v>74</v>
      </c>
      <c r="H3928" s="239">
        <v>2.0000000000000001E-4</v>
      </c>
      <c r="I3928" s="240">
        <v>13.52</v>
      </c>
      <c r="J3928" s="251">
        <v>0</v>
      </c>
    </row>
    <row r="3929" spans="1:10" x14ac:dyDescent="0.2">
      <c r="A3929" s="250" t="s">
        <v>917</v>
      </c>
      <c r="B3929" s="230" t="s">
        <v>2863</v>
      </c>
      <c r="C3929" s="230" t="s">
        <v>79</v>
      </c>
      <c r="D3929" s="230" t="s">
        <v>2864</v>
      </c>
      <c r="E3929" s="238" t="s">
        <v>920</v>
      </c>
      <c r="F3929" s="238"/>
      <c r="G3929" s="230" t="s">
        <v>74</v>
      </c>
      <c r="H3929" s="239">
        <v>4.0000000000000002E-4</v>
      </c>
      <c r="I3929" s="240">
        <v>20</v>
      </c>
      <c r="J3929" s="251">
        <v>0</v>
      </c>
    </row>
    <row r="3930" spans="1:10" x14ac:dyDescent="0.2">
      <c r="A3930" s="250" t="s">
        <v>917</v>
      </c>
      <c r="B3930" s="230" t="s">
        <v>2794</v>
      </c>
      <c r="C3930" s="230" t="s">
        <v>21</v>
      </c>
      <c r="D3930" s="230" t="s">
        <v>2795</v>
      </c>
      <c r="E3930" s="238" t="s">
        <v>1193</v>
      </c>
      <c r="F3930" s="238"/>
      <c r="G3930" s="230" t="s">
        <v>2796</v>
      </c>
      <c r="H3930" s="239">
        <v>2.3E-3</v>
      </c>
      <c r="I3930" s="240">
        <v>14.4</v>
      </c>
      <c r="J3930" s="251">
        <v>0.03</v>
      </c>
    </row>
    <row r="3931" spans="1:10" ht="25.5" x14ac:dyDescent="0.2">
      <c r="A3931" s="250" t="s">
        <v>917</v>
      </c>
      <c r="B3931" s="230" t="s">
        <v>2797</v>
      </c>
      <c r="C3931" s="230" t="s">
        <v>21</v>
      </c>
      <c r="D3931" s="230" t="s">
        <v>2798</v>
      </c>
      <c r="E3931" s="238" t="s">
        <v>920</v>
      </c>
      <c r="F3931" s="238"/>
      <c r="G3931" s="230" t="s">
        <v>2796</v>
      </c>
      <c r="H3931" s="239">
        <v>8.0000000000000004E-4</v>
      </c>
      <c r="I3931" s="240">
        <v>76.8</v>
      </c>
      <c r="J3931" s="251">
        <v>0.06</v>
      </c>
    </row>
    <row r="3932" spans="1:10" ht="25.5" x14ac:dyDescent="0.2">
      <c r="A3932" s="250" t="s">
        <v>917</v>
      </c>
      <c r="B3932" s="230" t="s">
        <v>2799</v>
      </c>
      <c r="C3932" s="230" t="s">
        <v>21</v>
      </c>
      <c r="D3932" s="230" t="s">
        <v>2800</v>
      </c>
      <c r="E3932" s="238" t="s">
        <v>920</v>
      </c>
      <c r="F3932" s="238"/>
      <c r="G3932" s="230" t="s">
        <v>11</v>
      </c>
      <c r="H3932" s="239">
        <v>2.0000000000000001E-4</v>
      </c>
      <c r="I3932" s="240">
        <v>20.8</v>
      </c>
      <c r="J3932" s="251">
        <v>0</v>
      </c>
    </row>
    <row r="3933" spans="1:10" ht="38.25" x14ac:dyDescent="0.2">
      <c r="A3933" s="250" t="s">
        <v>917</v>
      </c>
      <c r="B3933" s="230" t="s">
        <v>2801</v>
      </c>
      <c r="C3933" s="230" t="s">
        <v>21</v>
      </c>
      <c r="D3933" s="230" t="s">
        <v>2802</v>
      </c>
      <c r="E3933" s="238" t="s">
        <v>920</v>
      </c>
      <c r="F3933" s="238"/>
      <c r="G3933" s="230" t="s">
        <v>11</v>
      </c>
      <c r="H3933" s="239">
        <v>5.9999999999999995E-4</v>
      </c>
      <c r="I3933" s="240">
        <v>16</v>
      </c>
      <c r="J3933" s="251">
        <v>0</v>
      </c>
    </row>
    <row r="3934" spans="1:10" ht="25.5" x14ac:dyDescent="0.2">
      <c r="A3934" s="252"/>
      <c r="B3934" s="253"/>
      <c r="C3934" s="253"/>
      <c r="D3934" s="253"/>
      <c r="E3934" s="253" t="s">
        <v>926</v>
      </c>
      <c r="F3934" s="254">
        <v>0</v>
      </c>
      <c r="G3934" s="253" t="s">
        <v>927</v>
      </c>
      <c r="H3934" s="254">
        <v>0</v>
      </c>
      <c r="I3934" s="253" t="s">
        <v>928</v>
      </c>
      <c r="J3934" s="255">
        <v>0</v>
      </c>
    </row>
    <row r="3935" spans="1:10" ht="26.25" thickBot="1" x14ac:dyDescent="0.25">
      <c r="A3935" s="252"/>
      <c r="B3935" s="253"/>
      <c r="C3935" s="253"/>
      <c r="D3935" s="253"/>
      <c r="E3935" s="253" t="s">
        <v>929</v>
      </c>
      <c r="F3935" s="254">
        <v>0.81</v>
      </c>
      <c r="G3935" s="253"/>
      <c r="H3935" s="256" t="s">
        <v>930</v>
      </c>
      <c r="I3935" s="256"/>
      <c r="J3935" s="255">
        <v>4.3899999999999997</v>
      </c>
    </row>
    <row r="3936" spans="1:10" ht="15" thickTop="1" x14ac:dyDescent="0.2">
      <c r="A3936" s="257"/>
      <c r="B3936" s="241"/>
      <c r="C3936" s="241"/>
      <c r="D3936" s="241"/>
      <c r="E3936" s="241"/>
      <c r="F3936" s="241"/>
      <c r="G3936" s="241"/>
      <c r="H3936" s="241"/>
      <c r="I3936" s="241"/>
      <c r="J3936" s="258"/>
    </row>
    <row r="3937" spans="1:10" ht="30" x14ac:dyDescent="0.2">
      <c r="A3937" s="259"/>
      <c r="B3937" s="227" t="s">
        <v>786</v>
      </c>
      <c r="C3937" s="227" t="s">
        <v>787</v>
      </c>
      <c r="D3937" s="227" t="s">
        <v>788</v>
      </c>
      <c r="E3937" s="231" t="s">
        <v>789</v>
      </c>
      <c r="F3937" s="231"/>
      <c r="G3937" s="227" t="s">
        <v>790</v>
      </c>
      <c r="H3937" s="227" t="s">
        <v>791</v>
      </c>
      <c r="I3937" s="227" t="s">
        <v>792</v>
      </c>
      <c r="J3937" s="260" t="s">
        <v>793</v>
      </c>
    </row>
    <row r="3938" spans="1:10" ht="25.5" x14ac:dyDescent="0.2">
      <c r="A3938" s="261" t="s">
        <v>909</v>
      </c>
      <c r="B3938" s="228" t="s">
        <v>1704</v>
      </c>
      <c r="C3938" s="228" t="s">
        <v>79</v>
      </c>
      <c r="D3938" s="228" t="s">
        <v>1705</v>
      </c>
      <c r="E3938" s="232" t="s">
        <v>1264</v>
      </c>
      <c r="F3938" s="232"/>
      <c r="G3938" s="228" t="s">
        <v>1265</v>
      </c>
      <c r="H3938" s="233">
        <v>1</v>
      </c>
      <c r="I3938" s="234">
        <v>3.78</v>
      </c>
      <c r="J3938" s="262">
        <v>3.78</v>
      </c>
    </row>
    <row r="3939" spans="1:10" x14ac:dyDescent="0.2">
      <c r="A3939" s="250" t="s">
        <v>917</v>
      </c>
      <c r="B3939" s="230" t="s">
        <v>2768</v>
      </c>
      <c r="C3939" s="230" t="s">
        <v>79</v>
      </c>
      <c r="D3939" s="230" t="s">
        <v>2769</v>
      </c>
      <c r="E3939" s="238" t="s">
        <v>920</v>
      </c>
      <c r="F3939" s="238"/>
      <c r="G3939" s="230" t="s">
        <v>74</v>
      </c>
      <c r="H3939" s="239">
        <v>0.1018</v>
      </c>
      <c r="I3939" s="240">
        <v>14</v>
      </c>
      <c r="J3939" s="251">
        <v>1.42</v>
      </c>
    </row>
    <row r="3940" spans="1:10" x14ac:dyDescent="0.2">
      <c r="A3940" s="250" t="s">
        <v>917</v>
      </c>
      <c r="B3940" s="230" t="s">
        <v>2770</v>
      </c>
      <c r="C3940" s="230" t="s">
        <v>79</v>
      </c>
      <c r="D3940" s="230" t="s">
        <v>2771</v>
      </c>
      <c r="E3940" s="238" t="s">
        <v>920</v>
      </c>
      <c r="F3940" s="238"/>
      <c r="G3940" s="230" t="s">
        <v>74</v>
      </c>
      <c r="H3940" s="239">
        <v>1.5E-3</v>
      </c>
      <c r="I3940" s="240">
        <v>175.15</v>
      </c>
      <c r="J3940" s="251">
        <v>0.26</v>
      </c>
    </row>
    <row r="3941" spans="1:10" x14ac:dyDescent="0.2">
      <c r="A3941" s="250" t="s">
        <v>917</v>
      </c>
      <c r="B3941" s="230" t="s">
        <v>2772</v>
      </c>
      <c r="C3941" s="230" t="s">
        <v>79</v>
      </c>
      <c r="D3941" s="230" t="s">
        <v>2773</v>
      </c>
      <c r="E3941" s="238" t="s">
        <v>920</v>
      </c>
      <c r="F3941" s="238"/>
      <c r="G3941" s="230" t="s">
        <v>2774</v>
      </c>
      <c r="H3941" s="239">
        <v>8.0000000000000004E-4</v>
      </c>
      <c r="I3941" s="240">
        <v>6.35</v>
      </c>
      <c r="J3941" s="251">
        <v>0</v>
      </c>
    </row>
    <row r="3942" spans="1:10" x14ac:dyDescent="0.2">
      <c r="A3942" s="250" t="s">
        <v>917</v>
      </c>
      <c r="B3942" s="230" t="s">
        <v>2775</v>
      </c>
      <c r="C3942" s="230" t="s">
        <v>79</v>
      </c>
      <c r="D3942" s="230" t="s">
        <v>2776</v>
      </c>
      <c r="E3942" s="238" t="s">
        <v>920</v>
      </c>
      <c r="F3942" s="238"/>
      <c r="G3942" s="230" t="s">
        <v>74</v>
      </c>
      <c r="H3942" s="239">
        <v>6.54E-2</v>
      </c>
      <c r="I3942" s="240">
        <v>4.5</v>
      </c>
      <c r="J3942" s="251">
        <v>0.28999999999999998</v>
      </c>
    </row>
    <row r="3943" spans="1:10" ht="25.5" x14ac:dyDescent="0.2">
      <c r="A3943" s="250" t="s">
        <v>917</v>
      </c>
      <c r="B3943" s="230" t="s">
        <v>2843</v>
      </c>
      <c r="C3943" s="230" t="s">
        <v>79</v>
      </c>
      <c r="D3943" s="230" t="s">
        <v>2844</v>
      </c>
      <c r="E3943" s="238" t="s">
        <v>920</v>
      </c>
      <c r="F3943" s="238"/>
      <c r="G3943" s="230" t="s">
        <v>74</v>
      </c>
      <c r="H3943" s="239">
        <v>5.0000000000000001E-4</v>
      </c>
      <c r="I3943" s="240">
        <v>10.8</v>
      </c>
      <c r="J3943" s="251">
        <v>0</v>
      </c>
    </row>
    <row r="3944" spans="1:10" x14ac:dyDescent="0.2">
      <c r="A3944" s="250" t="s">
        <v>917</v>
      </c>
      <c r="B3944" s="230" t="s">
        <v>2865</v>
      </c>
      <c r="C3944" s="230" t="s">
        <v>79</v>
      </c>
      <c r="D3944" s="230" t="s">
        <v>2866</v>
      </c>
      <c r="E3944" s="238" t="s">
        <v>920</v>
      </c>
      <c r="F3944" s="238"/>
      <c r="G3944" s="230" t="s">
        <v>74</v>
      </c>
      <c r="H3944" s="239">
        <v>4.0000000000000002E-4</v>
      </c>
      <c r="I3944" s="240">
        <v>18.5</v>
      </c>
      <c r="J3944" s="251">
        <v>0</v>
      </c>
    </row>
    <row r="3945" spans="1:10" x14ac:dyDescent="0.2">
      <c r="A3945" s="250" t="s">
        <v>917</v>
      </c>
      <c r="B3945" s="230" t="s">
        <v>2777</v>
      </c>
      <c r="C3945" s="230" t="s">
        <v>79</v>
      </c>
      <c r="D3945" s="230" t="s">
        <v>2778</v>
      </c>
      <c r="E3945" s="238" t="s">
        <v>1382</v>
      </c>
      <c r="F3945" s="238"/>
      <c r="G3945" s="230" t="s">
        <v>74</v>
      </c>
      <c r="H3945" s="239">
        <v>4.4999999999999997E-3</v>
      </c>
      <c r="I3945" s="240">
        <v>12.54</v>
      </c>
      <c r="J3945" s="251">
        <v>0.05</v>
      </c>
    </row>
    <row r="3946" spans="1:10" x14ac:dyDescent="0.2">
      <c r="A3946" s="250" t="s">
        <v>917</v>
      </c>
      <c r="B3946" s="230" t="s">
        <v>2781</v>
      </c>
      <c r="C3946" s="230" t="s">
        <v>79</v>
      </c>
      <c r="D3946" s="230" t="s">
        <v>2782</v>
      </c>
      <c r="E3946" s="238" t="s">
        <v>920</v>
      </c>
      <c r="F3946" s="238"/>
      <c r="G3946" s="230" t="s">
        <v>74</v>
      </c>
      <c r="H3946" s="239">
        <v>4.4999999999999997E-3</v>
      </c>
      <c r="I3946" s="240">
        <v>165</v>
      </c>
      <c r="J3946" s="251">
        <v>0.74</v>
      </c>
    </row>
    <row r="3947" spans="1:10" x14ac:dyDescent="0.2">
      <c r="A3947" s="250" t="s">
        <v>917</v>
      </c>
      <c r="B3947" s="230" t="s">
        <v>2785</v>
      </c>
      <c r="C3947" s="230" t="s">
        <v>79</v>
      </c>
      <c r="D3947" s="230" t="s">
        <v>2786</v>
      </c>
      <c r="E3947" s="238" t="s">
        <v>1382</v>
      </c>
      <c r="F3947" s="238"/>
      <c r="G3947" s="230" t="s">
        <v>2787</v>
      </c>
      <c r="H3947" s="239">
        <v>4.0000000000000002E-4</v>
      </c>
      <c r="I3947" s="240">
        <v>300</v>
      </c>
      <c r="J3947" s="251">
        <v>0.12</v>
      </c>
    </row>
    <row r="3948" spans="1:10" x14ac:dyDescent="0.2">
      <c r="A3948" s="250" t="s">
        <v>917</v>
      </c>
      <c r="B3948" s="230" t="s">
        <v>2867</v>
      </c>
      <c r="C3948" s="230" t="s">
        <v>79</v>
      </c>
      <c r="D3948" s="230" t="s">
        <v>2868</v>
      </c>
      <c r="E3948" s="238" t="s">
        <v>920</v>
      </c>
      <c r="F3948" s="238"/>
      <c r="G3948" s="230" t="s">
        <v>74</v>
      </c>
      <c r="H3948" s="239">
        <v>4.4999999999999997E-3</v>
      </c>
      <c r="I3948" s="240">
        <v>11.98</v>
      </c>
      <c r="J3948" s="251">
        <v>0.05</v>
      </c>
    </row>
    <row r="3949" spans="1:10" x14ac:dyDescent="0.2">
      <c r="A3949" s="250" t="s">
        <v>917</v>
      </c>
      <c r="B3949" s="230" t="s">
        <v>2779</v>
      </c>
      <c r="C3949" s="230" t="s">
        <v>79</v>
      </c>
      <c r="D3949" s="230" t="s">
        <v>2780</v>
      </c>
      <c r="E3949" s="238" t="s">
        <v>920</v>
      </c>
      <c r="F3949" s="238"/>
      <c r="G3949" s="230" t="s">
        <v>74</v>
      </c>
      <c r="H3949" s="239">
        <v>4.4999999999999997E-3</v>
      </c>
      <c r="I3949" s="240">
        <v>4.9000000000000004</v>
      </c>
      <c r="J3949" s="251">
        <v>0.02</v>
      </c>
    </row>
    <row r="3950" spans="1:10" x14ac:dyDescent="0.2">
      <c r="A3950" s="250" t="s">
        <v>917</v>
      </c>
      <c r="B3950" s="230" t="s">
        <v>2783</v>
      </c>
      <c r="C3950" s="230" t="s">
        <v>79</v>
      </c>
      <c r="D3950" s="230" t="s">
        <v>2784</v>
      </c>
      <c r="E3950" s="238" t="s">
        <v>920</v>
      </c>
      <c r="F3950" s="238"/>
      <c r="G3950" s="230" t="s">
        <v>74</v>
      </c>
      <c r="H3950" s="239">
        <v>1.8E-3</v>
      </c>
      <c r="I3950" s="240">
        <v>35.9</v>
      </c>
      <c r="J3950" s="251">
        <v>0.06</v>
      </c>
    </row>
    <row r="3951" spans="1:10" ht="25.5" x14ac:dyDescent="0.2">
      <c r="A3951" s="250" t="s">
        <v>917</v>
      </c>
      <c r="B3951" s="230" t="s">
        <v>2792</v>
      </c>
      <c r="C3951" s="230" t="s">
        <v>79</v>
      </c>
      <c r="D3951" s="230" t="s">
        <v>2793</v>
      </c>
      <c r="E3951" s="238" t="s">
        <v>1382</v>
      </c>
      <c r="F3951" s="238"/>
      <c r="G3951" s="230" t="s">
        <v>74</v>
      </c>
      <c r="H3951" s="239">
        <v>0.1018</v>
      </c>
      <c r="I3951" s="240">
        <v>5</v>
      </c>
      <c r="J3951" s="251">
        <v>0.5</v>
      </c>
    </row>
    <row r="3952" spans="1:10" x14ac:dyDescent="0.2">
      <c r="A3952" s="250" t="s">
        <v>917</v>
      </c>
      <c r="B3952" s="230" t="s">
        <v>2869</v>
      </c>
      <c r="C3952" s="230" t="s">
        <v>79</v>
      </c>
      <c r="D3952" s="230" t="s">
        <v>2870</v>
      </c>
      <c r="E3952" s="238" t="s">
        <v>920</v>
      </c>
      <c r="F3952" s="238"/>
      <c r="G3952" s="230" t="s">
        <v>74</v>
      </c>
      <c r="H3952" s="239">
        <v>2.3E-3</v>
      </c>
      <c r="I3952" s="240">
        <v>17.5</v>
      </c>
      <c r="J3952" s="251">
        <v>0.04</v>
      </c>
    </row>
    <row r="3953" spans="1:10" x14ac:dyDescent="0.2">
      <c r="A3953" s="250" t="s">
        <v>917</v>
      </c>
      <c r="B3953" s="230" t="s">
        <v>2871</v>
      </c>
      <c r="C3953" s="230" t="s">
        <v>79</v>
      </c>
      <c r="D3953" s="230" t="s">
        <v>2872</v>
      </c>
      <c r="E3953" s="238" t="s">
        <v>920</v>
      </c>
      <c r="F3953" s="238"/>
      <c r="G3953" s="230" t="s">
        <v>74</v>
      </c>
      <c r="H3953" s="239">
        <v>4.4999999999999997E-3</v>
      </c>
      <c r="I3953" s="240">
        <v>26.9</v>
      </c>
      <c r="J3953" s="251">
        <v>0.12</v>
      </c>
    </row>
    <row r="3954" spans="1:10" x14ac:dyDescent="0.2">
      <c r="A3954" s="250" t="s">
        <v>917</v>
      </c>
      <c r="B3954" s="230" t="s">
        <v>2873</v>
      </c>
      <c r="C3954" s="230" t="s">
        <v>79</v>
      </c>
      <c r="D3954" s="230" t="s">
        <v>2874</v>
      </c>
      <c r="E3954" s="238" t="s">
        <v>920</v>
      </c>
      <c r="F3954" s="238"/>
      <c r="G3954" s="230" t="s">
        <v>74</v>
      </c>
      <c r="H3954" s="239">
        <v>1E-4</v>
      </c>
      <c r="I3954" s="240">
        <v>298</v>
      </c>
      <c r="J3954" s="251">
        <v>0.02</v>
      </c>
    </row>
    <row r="3955" spans="1:10" x14ac:dyDescent="0.2">
      <c r="A3955" s="250" t="s">
        <v>917</v>
      </c>
      <c r="B3955" s="230" t="s">
        <v>2794</v>
      </c>
      <c r="C3955" s="230" t="s">
        <v>21</v>
      </c>
      <c r="D3955" s="230" t="s">
        <v>2795</v>
      </c>
      <c r="E3955" s="238" t="s">
        <v>1193</v>
      </c>
      <c r="F3955" s="238"/>
      <c r="G3955" s="230" t="s">
        <v>2796</v>
      </c>
      <c r="H3955" s="239">
        <v>2.3E-3</v>
      </c>
      <c r="I3955" s="240">
        <v>14.4</v>
      </c>
      <c r="J3955" s="251">
        <v>0.03</v>
      </c>
    </row>
    <row r="3956" spans="1:10" ht="25.5" x14ac:dyDescent="0.2">
      <c r="A3956" s="250" t="s">
        <v>917</v>
      </c>
      <c r="B3956" s="230" t="s">
        <v>2797</v>
      </c>
      <c r="C3956" s="230" t="s">
        <v>21</v>
      </c>
      <c r="D3956" s="230" t="s">
        <v>2798</v>
      </c>
      <c r="E3956" s="238" t="s">
        <v>920</v>
      </c>
      <c r="F3956" s="238"/>
      <c r="G3956" s="230" t="s">
        <v>2796</v>
      </c>
      <c r="H3956" s="239">
        <v>8.0000000000000004E-4</v>
      </c>
      <c r="I3956" s="240">
        <v>76.8</v>
      </c>
      <c r="J3956" s="251">
        <v>0.06</v>
      </c>
    </row>
    <row r="3957" spans="1:10" ht="25.5" x14ac:dyDescent="0.2">
      <c r="A3957" s="250" t="s">
        <v>917</v>
      </c>
      <c r="B3957" s="230" t="s">
        <v>2799</v>
      </c>
      <c r="C3957" s="230" t="s">
        <v>21</v>
      </c>
      <c r="D3957" s="230" t="s">
        <v>2800</v>
      </c>
      <c r="E3957" s="238" t="s">
        <v>920</v>
      </c>
      <c r="F3957" s="238"/>
      <c r="G3957" s="230" t="s">
        <v>11</v>
      </c>
      <c r="H3957" s="239">
        <v>2.0000000000000001E-4</v>
      </c>
      <c r="I3957" s="240">
        <v>20.8</v>
      </c>
      <c r="J3957" s="251">
        <v>0</v>
      </c>
    </row>
    <row r="3958" spans="1:10" ht="38.25" x14ac:dyDescent="0.2">
      <c r="A3958" s="250" t="s">
        <v>917</v>
      </c>
      <c r="B3958" s="230" t="s">
        <v>2801</v>
      </c>
      <c r="C3958" s="230" t="s">
        <v>21</v>
      </c>
      <c r="D3958" s="230" t="s">
        <v>2802</v>
      </c>
      <c r="E3958" s="238" t="s">
        <v>920</v>
      </c>
      <c r="F3958" s="238"/>
      <c r="G3958" s="230" t="s">
        <v>11</v>
      </c>
      <c r="H3958" s="239">
        <v>5.9999999999999995E-4</v>
      </c>
      <c r="I3958" s="240">
        <v>16</v>
      </c>
      <c r="J3958" s="251">
        <v>0</v>
      </c>
    </row>
    <row r="3959" spans="1:10" ht="25.5" x14ac:dyDescent="0.2">
      <c r="A3959" s="252"/>
      <c r="B3959" s="253"/>
      <c r="C3959" s="253"/>
      <c r="D3959" s="253"/>
      <c r="E3959" s="253" t="s">
        <v>926</v>
      </c>
      <c r="F3959" s="254">
        <v>0</v>
      </c>
      <c r="G3959" s="253" t="s">
        <v>927</v>
      </c>
      <c r="H3959" s="254">
        <v>0</v>
      </c>
      <c r="I3959" s="253" t="s">
        <v>928</v>
      </c>
      <c r="J3959" s="255">
        <v>0</v>
      </c>
    </row>
    <row r="3960" spans="1:10" ht="26.25" thickBot="1" x14ac:dyDescent="0.25">
      <c r="A3960" s="252"/>
      <c r="B3960" s="253"/>
      <c r="C3960" s="253"/>
      <c r="D3960" s="253"/>
      <c r="E3960" s="253" t="s">
        <v>929</v>
      </c>
      <c r="F3960" s="254">
        <v>0.86</v>
      </c>
      <c r="G3960" s="253"/>
      <c r="H3960" s="256" t="s">
        <v>930</v>
      </c>
      <c r="I3960" s="256"/>
      <c r="J3960" s="255">
        <v>4.6399999999999997</v>
      </c>
    </row>
    <row r="3961" spans="1:10" ht="15" thickTop="1" x14ac:dyDescent="0.2">
      <c r="A3961" s="257"/>
      <c r="B3961" s="241"/>
      <c r="C3961" s="241"/>
      <c r="D3961" s="241"/>
      <c r="E3961" s="241"/>
      <c r="F3961" s="241"/>
      <c r="G3961" s="241"/>
      <c r="H3961" s="241"/>
      <c r="I3961" s="241"/>
      <c r="J3961" s="258"/>
    </row>
    <row r="3962" spans="1:10" ht="30" x14ac:dyDescent="0.2">
      <c r="A3962" s="259"/>
      <c r="B3962" s="227" t="s">
        <v>786</v>
      </c>
      <c r="C3962" s="227" t="s">
        <v>787</v>
      </c>
      <c r="D3962" s="227" t="s">
        <v>788</v>
      </c>
      <c r="E3962" s="231" t="s">
        <v>789</v>
      </c>
      <c r="F3962" s="231"/>
      <c r="G3962" s="227" t="s">
        <v>790</v>
      </c>
      <c r="H3962" s="227" t="s">
        <v>791</v>
      </c>
      <c r="I3962" s="227" t="s">
        <v>792</v>
      </c>
      <c r="J3962" s="260" t="s">
        <v>793</v>
      </c>
    </row>
    <row r="3963" spans="1:10" ht="25.5" x14ac:dyDescent="0.2">
      <c r="A3963" s="261" t="s">
        <v>909</v>
      </c>
      <c r="B3963" s="228" t="s">
        <v>1262</v>
      </c>
      <c r="C3963" s="228" t="s">
        <v>79</v>
      </c>
      <c r="D3963" s="228" t="s">
        <v>1263</v>
      </c>
      <c r="E3963" s="232" t="s">
        <v>1264</v>
      </c>
      <c r="F3963" s="232"/>
      <c r="G3963" s="228" t="s">
        <v>1265</v>
      </c>
      <c r="H3963" s="233">
        <v>1</v>
      </c>
      <c r="I3963" s="234">
        <v>3.74</v>
      </c>
      <c r="J3963" s="262">
        <v>3.74</v>
      </c>
    </row>
    <row r="3964" spans="1:10" x14ac:dyDescent="0.2">
      <c r="A3964" s="250" t="s">
        <v>917</v>
      </c>
      <c r="B3964" s="230" t="s">
        <v>2768</v>
      </c>
      <c r="C3964" s="230" t="s">
        <v>79</v>
      </c>
      <c r="D3964" s="230" t="s">
        <v>2769</v>
      </c>
      <c r="E3964" s="238" t="s">
        <v>920</v>
      </c>
      <c r="F3964" s="238"/>
      <c r="G3964" s="230" t="s">
        <v>74</v>
      </c>
      <c r="H3964" s="239">
        <v>0.1018</v>
      </c>
      <c r="I3964" s="240">
        <v>14</v>
      </c>
      <c r="J3964" s="251">
        <v>1.42</v>
      </c>
    </row>
    <row r="3965" spans="1:10" x14ac:dyDescent="0.2">
      <c r="A3965" s="250" t="s">
        <v>917</v>
      </c>
      <c r="B3965" s="230" t="s">
        <v>2770</v>
      </c>
      <c r="C3965" s="230" t="s">
        <v>79</v>
      </c>
      <c r="D3965" s="230" t="s">
        <v>2771</v>
      </c>
      <c r="E3965" s="238" t="s">
        <v>920</v>
      </c>
      <c r="F3965" s="238"/>
      <c r="G3965" s="230" t="s">
        <v>74</v>
      </c>
      <c r="H3965" s="239">
        <v>1.5E-3</v>
      </c>
      <c r="I3965" s="240">
        <v>175.15</v>
      </c>
      <c r="J3965" s="251">
        <v>0.26</v>
      </c>
    </row>
    <row r="3966" spans="1:10" x14ac:dyDescent="0.2">
      <c r="A3966" s="250" t="s">
        <v>917</v>
      </c>
      <c r="B3966" s="230" t="s">
        <v>2772</v>
      </c>
      <c r="C3966" s="230" t="s">
        <v>79</v>
      </c>
      <c r="D3966" s="230" t="s">
        <v>2773</v>
      </c>
      <c r="E3966" s="238" t="s">
        <v>920</v>
      </c>
      <c r="F3966" s="238"/>
      <c r="G3966" s="230" t="s">
        <v>2774</v>
      </c>
      <c r="H3966" s="239">
        <v>8.0000000000000004E-4</v>
      </c>
      <c r="I3966" s="240">
        <v>6.35</v>
      </c>
      <c r="J3966" s="251">
        <v>0</v>
      </c>
    </row>
    <row r="3967" spans="1:10" x14ac:dyDescent="0.2">
      <c r="A3967" s="250" t="s">
        <v>917</v>
      </c>
      <c r="B3967" s="230" t="s">
        <v>2775</v>
      </c>
      <c r="C3967" s="230" t="s">
        <v>79</v>
      </c>
      <c r="D3967" s="230" t="s">
        <v>2776</v>
      </c>
      <c r="E3967" s="238" t="s">
        <v>920</v>
      </c>
      <c r="F3967" s="238"/>
      <c r="G3967" s="230" t="s">
        <v>74</v>
      </c>
      <c r="H3967" s="239">
        <v>9.4100000000000003E-2</v>
      </c>
      <c r="I3967" s="240">
        <v>4.5</v>
      </c>
      <c r="J3967" s="251">
        <v>0.42</v>
      </c>
    </row>
    <row r="3968" spans="1:10" x14ac:dyDescent="0.2">
      <c r="A3968" s="250" t="s">
        <v>917</v>
      </c>
      <c r="B3968" s="230" t="s">
        <v>2837</v>
      </c>
      <c r="C3968" s="230" t="s">
        <v>79</v>
      </c>
      <c r="D3968" s="230" t="s">
        <v>2838</v>
      </c>
      <c r="E3968" s="238" t="s">
        <v>920</v>
      </c>
      <c r="F3968" s="238"/>
      <c r="G3968" s="230" t="s">
        <v>74</v>
      </c>
      <c r="H3968" s="239">
        <v>2.9999999999999997E-4</v>
      </c>
      <c r="I3968" s="240">
        <v>18.579999999999998</v>
      </c>
      <c r="J3968" s="251">
        <v>0</v>
      </c>
    </row>
    <row r="3969" spans="1:10" x14ac:dyDescent="0.2">
      <c r="A3969" s="250" t="s">
        <v>917</v>
      </c>
      <c r="B3969" s="230" t="s">
        <v>2835</v>
      </c>
      <c r="C3969" s="230" t="s">
        <v>79</v>
      </c>
      <c r="D3969" s="230" t="s">
        <v>2836</v>
      </c>
      <c r="E3969" s="238" t="s">
        <v>920</v>
      </c>
      <c r="F3969" s="238"/>
      <c r="G3969" s="230" t="s">
        <v>74</v>
      </c>
      <c r="H3969" s="239">
        <v>1E-4</v>
      </c>
      <c r="I3969" s="240">
        <v>31.5</v>
      </c>
      <c r="J3969" s="251">
        <v>0</v>
      </c>
    </row>
    <row r="3970" spans="1:10" x14ac:dyDescent="0.2">
      <c r="A3970" s="250" t="s">
        <v>917</v>
      </c>
      <c r="B3970" s="230" t="s">
        <v>2777</v>
      </c>
      <c r="C3970" s="230" t="s">
        <v>79</v>
      </c>
      <c r="D3970" s="230" t="s">
        <v>2778</v>
      </c>
      <c r="E3970" s="238" t="s">
        <v>1382</v>
      </c>
      <c r="F3970" s="238"/>
      <c r="G3970" s="230" t="s">
        <v>74</v>
      </c>
      <c r="H3970" s="239">
        <v>4.4999999999999997E-3</v>
      </c>
      <c r="I3970" s="240">
        <v>12.54</v>
      </c>
      <c r="J3970" s="251">
        <v>0.05</v>
      </c>
    </row>
    <row r="3971" spans="1:10" x14ac:dyDescent="0.2">
      <c r="A3971" s="250" t="s">
        <v>917</v>
      </c>
      <c r="B3971" s="230" t="s">
        <v>2781</v>
      </c>
      <c r="C3971" s="230" t="s">
        <v>79</v>
      </c>
      <c r="D3971" s="230" t="s">
        <v>2782</v>
      </c>
      <c r="E3971" s="238" t="s">
        <v>920</v>
      </c>
      <c r="F3971" s="238"/>
      <c r="G3971" s="230" t="s">
        <v>74</v>
      </c>
      <c r="H3971" s="239">
        <v>4.4999999999999997E-3</v>
      </c>
      <c r="I3971" s="240">
        <v>165</v>
      </c>
      <c r="J3971" s="251">
        <v>0.74</v>
      </c>
    </row>
    <row r="3972" spans="1:10" x14ac:dyDescent="0.2">
      <c r="A3972" s="250" t="s">
        <v>917</v>
      </c>
      <c r="B3972" s="230" t="s">
        <v>2785</v>
      </c>
      <c r="C3972" s="230" t="s">
        <v>79</v>
      </c>
      <c r="D3972" s="230" t="s">
        <v>2786</v>
      </c>
      <c r="E3972" s="238" t="s">
        <v>1382</v>
      </c>
      <c r="F3972" s="238"/>
      <c r="G3972" s="230" t="s">
        <v>2787</v>
      </c>
      <c r="H3972" s="239">
        <v>4.0000000000000002E-4</v>
      </c>
      <c r="I3972" s="240">
        <v>300</v>
      </c>
      <c r="J3972" s="251">
        <v>0.12</v>
      </c>
    </row>
    <row r="3973" spans="1:10" x14ac:dyDescent="0.2">
      <c r="A3973" s="250" t="s">
        <v>917</v>
      </c>
      <c r="B3973" s="230" t="s">
        <v>2779</v>
      </c>
      <c r="C3973" s="230" t="s">
        <v>79</v>
      </c>
      <c r="D3973" s="230" t="s">
        <v>2780</v>
      </c>
      <c r="E3973" s="238" t="s">
        <v>920</v>
      </c>
      <c r="F3973" s="238"/>
      <c r="G3973" s="230" t="s">
        <v>74</v>
      </c>
      <c r="H3973" s="239">
        <v>4.4999999999999997E-3</v>
      </c>
      <c r="I3973" s="240">
        <v>4.9000000000000004</v>
      </c>
      <c r="J3973" s="251">
        <v>0.02</v>
      </c>
    </row>
    <row r="3974" spans="1:10" x14ac:dyDescent="0.2">
      <c r="A3974" s="250" t="s">
        <v>917</v>
      </c>
      <c r="B3974" s="230" t="s">
        <v>2783</v>
      </c>
      <c r="C3974" s="230" t="s">
        <v>79</v>
      </c>
      <c r="D3974" s="230" t="s">
        <v>2784</v>
      </c>
      <c r="E3974" s="238" t="s">
        <v>920</v>
      </c>
      <c r="F3974" s="238"/>
      <c r="G3974" s="230" t="s">
        <v>74</v>
      </c>
      <c r="H3974" s="239">
        <v>1.8E-3</v>
      </c>
      <c r="I3974" s="240">
        <v>35.9</v>
      </c>
      <c r="J3974" s="251">
        <v>0.06</v>
      </c>
    </row>
    <row r="3975" spans="1:10" ht="25.5" x14ac:dyDescent="0.2">
      <c r="A3975" s="250" t="s">
        <v>917</v>
      </c>
      <c r="B3975" s="230" t="s">
        <v>2792</v>
      </c>
      <c r="C3975" s="230" t="s">
        <v>79</v>
      </c>
      <c r="D3975" s="230" t="s">
        <v>2793</v>
      </c>
      <c r="E3975" s="238" t="s">
        <v>1382</v>
      </c>
      <c r="F3975" s="238"/>
      <c r="G3975" s="230" t="s">
        <v>74</v>
      </c>
      <c r="H3975" s="239">
        <v>0.1018</v>
      </c>
      <c r="I3975" s="240">
        <v>5</v>
      </c>
      <c r="J3975" s="251">
        <v>0.5</v>
      </c>
    </row>
    <row r="3976" spans="1:10" x14ac:dyDescent="0.2">
      <c r="A3976" s="250" t="s">
        <v>917</v>
      </c>
      <c r="B3976" s="230" t="s">
        <v>2839</v>
      </c>
      <c r="C3976" s="230" t="s">
        <v>79</v>
      </c>
      <c r="D3976" s="230" t="s">
        <v>2840</v>
      </c>
      <c r="E3976" s="238" t="s">
        <v>920</v>
      </c>
      <c r="F3976" s="238"/>
      <c r="G3976" s="230" t="s">
        <v>74</v>
      </c>
      <c r="H3976" s="239">
        <v>2.0000000000000001E-4</v>
      </c>
      <c r="I3976" s="240">
        <v>36.9</v>
      </c>
      <c r="J3976" s="251">
        <v>0</v>
      </c>
    </row>
    <row r="3977" spans="1:10" ht="25.5" x14ac:dyDescent="0.2">
      <c r="A3977" s="250" t="s">
        <v>917</v>
      </c>
      <c r="B3977" s="230" t="s">
        <v>2841</v>
      </c>
      <c r="C3977" s="230" t="s">
        <v>21</v>
      </c>
      <c r="D3977" s="230" t="s">
        <v>2842</v>
      </c>
      <c r="E3977" s="238" t="s">
        <v>1193</v>
      </c>
      <c r="F3977" s="238"/>
      <c r="G3977" s="230" t="s">
        <v>11</v>
      </c>
      <c r="H3977" s="239">
        <v>2.0000000000000001E-4</v>
      </c>
      <c r="I3977" s="240">
        <v>310</v>
      </c>
      <c r="J3977" s="251">
        <v>0.06</v>
      </c>
    </row>
    <row r="3978" spans="1:10" x14ac:dyDescent="0.2">
      <c r="A3978" s="250" t="s">
        <v>917</v>
      </c>
      <c r="B3978" s="230" t="s">
        <v>2794</v>
      </c>
      <c r="C3978" s="230" t="s">
        <v>21</v>
      </c>
      <c r="D3978" s="230" t="s">
        <v>2795</v>
      </c>
      <c r="E3978" s="238" t="s">
        <v>1193</v>
      </c>
      <c r="F3978" s="238"/>
      <c r="G3978" s="230" t="s">
        <v>2796</v>
      </c>
      <c r="H3978" s="239">
        <v>2.3E-3</v>
      </c>
      <c r="I3978" s="240">
        <v>14.4</v>
      </c>
      <c r="J3978" s="251">
        <v>0.03</v>
      </c>
    </row>
    <row r="3979" spans="1:10" ht="25.5" x14ac:dyDescent="0.2">
      <c r="A3979" s="250" t="s">
        <v>917</v>
      </c>
      <c r="B3979" s="230" t="s">
        <v>2797</v>
      </c>
      <c r="C3979" s="230" t="s">
        <v>21</v>
      </c>
      <c r="D3979" s="230" t="s">
        <v>2798</v>
      </c>
      <c r="E3979" s="238" t="s">
        <v>920</v>
      </c>
      <c r="F3979" s="238"/>
      <c r="G3979" s="230" t="s">
        <v>2796</v>
      </c>
      <c r="H3979" s="239">
        <v>8.0000000000000004E-4</v>
      </c>
      <c r="I3979" s="240">
        <v>76.8</v>
      </c>
      <c r="J3979" s="251">
        <v>0.06</v>
      </c>
    </row>
    <row r="3980" spans="1:10" ht="25.5" x14ac:dyDescent="0.2">
      <c r="A3980" s="250" t="s">
        <v>917</v>
      </c>
      <c r="B3980" s="230" t="s">
        <v>2799</v>
      </c>
      <c r="C3980" s="230" t="s">
        <v>21</v>
      </c>
      <c r="D3980" s="230" t="s">
        <v>2800</v>
      </c>
      <c r="E3980" s="238" t="s">
        <v>920</v>
      </c>
      <c r="F3980" s="238"/>
      <c r="G3980" s="230" t="s">
        <v>11</v>
      </c>
      <c r="H3980" s="239">
        <v>2.0000000000000001E-4</v>
      </c>
      <c r="I3980" s="240">
        <v>20.8</v>
      </c>
      <c r="J3980" s="251">
        <v>0</v>
      </c>
    </row>
    <row r="3981" spans="1:10" ht="38.25" x14ac:dyDescent="0.2">
      <c r="A3981" s="250" t="s">
        <v>917</v>
      </c>
      <c r="B3981" s="230" t="s">
        <v>2801</v>
      </c>
      <c r="C3981" s="230" t="s">
        <v>21</v>
      </c>
      <c r="D3981" s="230" t="s">
        <v>2802</v>
      </c>
      <c r="E3981" s="238" t="s">
        <v>920</v>
      </c>
      <c r="F3981" s="238"/>
      <c r="G3981" s="230" t="s">
        <v>11</v>
      </c>
      <c r="H3981" s="239">
        <v>5.9999999999999995E-4</v>
      </c>
      <c r="I3981" s="240">
        <v>16</v>
      </c>
      <c r="J3981" s="251">
        <v>0</v>
      </c>
    </row>
    <row r="3982" spans="1:10" ht="25.5" x14ac:dyDescent="0.2">
      <c r="A3982" s="252"/>
      <c r="B3982" s="253"/>
      <c r="C3982" s="253"/>
      <c r="D3982" s="253"/>
      <c r="E3982" s="253" t="s">
        <v>926</v>
      </c>
      <c r="F3982" s="254">
        <v>0</v>
      </c>
      <c r="G3982" s="253" t="s">
        <v>927</v>
      </c>
      <c r="H3982" s="254">
        <v>0</v>
      </c>
      <c r="I3982" s="253" t="s">
        <v>928</v>
      </c>
      <c r="J3982" s="255">
        <v>0</v>
      </c>
    </row>
    <row r="3983" spans="1:10" ht="26.25" thickBot="1" x14ac:dyDescent="0.25">
      <c r="A3983" s="252"/>
      <c r="B3983" s="253"/>
      <c r="C3983" s="253"/>
      <c r="D3983" s="253"/>
      <c r="E3983" s="253" t="s">
        <v>929</v>
      </c>
      <c r="F3983" s="254">
        <v>0.85</v>
      </c>
      <c r="G3983" s="253"/>
      <c r="H3983" s="256" t="s">
        <v>930</v>
      </c>
      <c r="I3983" s="256"/>
      <c r="J3983" s="255">
        <v>4.59</v>
      </c>
    </row>
    <row r="3984" spans="1:10" ht="15" thickTop="1" x14ac:dyDescent="0.2">
      <c r="A3984" s="257"/>
      <c r="B3984" s="241"/>
      <c r="C3984" s="241"/>
      <c r="D3984" s="241"/>
      <c r="E3984" s="241"/>
      <c r="F3984" s="241"/>
      <c r="G3984" s="241"/>
      <c r="H3984" s="241"/>
      <c r="I3984" s="241"/>
      <c r="J3984" s="258"/>
    </row>
    <row r="3985" spans="1:10" ht="30" x14ac:dyDescent="0.2">
      <c r="A3985" s="259"/>
      <c r="B3985" s="227" t="s">
        <v>786</v>
      </c>
      <c r="C3985" s="227" t="s">
        <v>787</v>
      </c>
      <c r="D3985" s="227" t="s">
        <v>788</v>
      </c>
      <c r="E3985" s="231" t="s">
        <v>789</v>
      </c>
      <c r="F3985" s="231"/>
      <c r="G3985" s="227" t="s">
        <v>790</v>
      </c>
      <c r="H3985" s="227" t="s">
        <v>791</v>
      </c>
      <c r="I3985" s="227" t="s">
        <v>792</v>
      </c>
      <c r="J3985" s="260" t="s">
        <v>793</v>
      </c>
    </row>
    <row r="3986" spans="1:10" ht="25.5" x14ac:dyDescent="0.2">
      <c r="A3986" s="261" t="s">
        <v>909</v>
      </c>
      <c r="B3986" s="228" t="s">
        <v>2026</v>
      </c>
      <c r="C3986" s="228" t="s">
        <v>79</v>
      </c>
      <c r="D3986" s="228" t="s">
        <v>2027</v>
      </c>
      <c r="E3986" s="232" t="s">
        <v>2028</v>
      </c>
      <c r="F3986" s="232"/>
      <c r="G3986" s="228" t="s">
        <v>102</v>
      </c>
      <c r="H3986" s="233">
        <v>1</v>
      </c>
      <c r="I3986" s="234">
        <v>39.700000000000003</v>
      </c>
      <c r="J3986" s="262">
        <v>39.700000000000003</v>
      </c>
    </row>
    <row r="3987" spans="1:10" ht="25.5" x14ac:dyDescent="0.2">
      <c r="A3987" s="250" t="s">
        <v>917</v>
      </c>
      <c r="B3987" s="230" t="s">
        <v>2875</v>
      </c>
      <c r="C3987" s="230" t="s">
        <v>79</v>
      </c>
      <c r="D3987" s="230" t="s">
        <v>2876</v>
      </c>
      <c r="E3987" s="238" t="s">
        <v>1193</v>
      </c>
      <c r="F3987" s="238"/>
      <c r="G3987" s="230" t="s">
        <v>1265</v>
      </c>
      <c r="H3987" s="239">
        <v>0.1715266</v>
      </c>
      <c r="I3987" s="240">
        <v>231.48</v>
      </c>
      <c r="J3987" s="251">
        <v>39.700000000000003</v>
      </c>
    </row>
    <row r="3988" spans="1:10" ht="25.5" x14ac:dyDescent="0.2">
      <c r="A3988" s="252"/>
      <c r="B3988" s="253"/>
      <c r="C3988" s="253"/>
      <c r="D3988" s="253"/>
      <c r="E3988" s="253" t="s">
        <v>926</v>
      </c>
      <c r="F3988" s="254">
        <v>0</v>
      </c>
      <c r="G3988" s="253" t="s">
        <v>927</v>
      </c>
      <c r="H3988" s="254">
        <v>0</v>
      </c>
      <c r="I3988" s="253" t="s">
        <v>928</v>
      </c>
      <c r="J3988" s="255">
        <v>0</v>
      </c>
    </row>
    <row r="3989" spans="1:10" ht="26.25" thickBot="1" x14ac:dyDescent="0.25">
      <c r="A3989" s="252"/>
      <c r="B3989" s="253"/>
      <c r="C3989" s="253"/>
      <c r="D3989" s="253"/>
      <c r="E3989" s="253" t="s">
        <v>929</v>
      </c>
      <c r="F3989" s="254">
        <v>9.08</v>
      </c>
      <c r="G3989" s="253"/>
      <c r="H3989" s="256" t="s">
        <v>930</v>
      </c>
      <c r="I3989" s="256"/>
      <c r="J3989" s="255">
        <v>48.78</v>
      </c>
    </row>
    <row r="3990" spans="1:10" ht="15" thickTop="1" x14ac:dyDescent="0.2">
      <c r="A3990" s="257"/>
      <c r="B3990" s="241"/>
      <c r="C3990" s="241"/>
      <c r="D3990" s="241"/>
      <c r="E3990" s="241"/>
      <c r="F3990" s="241"/>
      <c r="G3990" s="241"/>
      <c r="H3990" s="241"/>
      <c r="I3990" s="241"/>
      <c r="J3990" s="258"/>
    </row>
    <row r="3991" spans="1:10" ht="30" x14ac:dyDescent="0.2">
      <c r="A3991" s="259"/>
      <c r="B3991" s="227" t="s">
        <v>786</v>
      </c>
      <c r="C3991" s="227" t="s">
        <v>787</v>
      </c>
      <c r="D3991" s="227" t="s">
        <v>788</v>
      </c>
      <c r="E3991" s="231" t="s">
        <v>789</v>
      </c>
      <c r="F3991" s="231"/>
      <c r="G3991" s="227" t="s">
        <v>790</v>
      </c>
      <c r="H3991" s="227" t="s">
        <v>791</v>
      </c>
      <c r="I3991" s="227" t="s">
        <v>792</v>
      </c>
      <c r="J3991" s="260" t="s">
        <v>793</v>
      </c>
    </row>
    <row r="3992" spans="1:10" ht="25.5" x14ac:dyDescent="0.2">
      <c r="A3992" s="261" t="s">
        <v>909</v>
      </c>
      <c r="B3992" s="228" t="s">
        <v>2877</v>
      </c>
      <c r="C3992" s="228" t="s">
        <v>79</v>
      </c>
      <c r="D3992" s="228" t="s">
        <v>2878</v>
      </c>
      <c r="E3992" s="232" t="s">
        <v>2879</v>
      </c>
      <c r="F3992" s="232"/>
      <c r="G3992" s="228" t="s">
        <v>102</v>
      </c>
      <c r="H3992" s="233">
        <v>1</v>
      </c>
      <c r="I3992" s="234">
        <v>52.02</v>
      </c>
      <c r="J3992" s="262">
        <v>52.02</v>
      </c>
    </row>
    <row r="3993" spans="1:10" ht="25.5" x14ac:dyDescent="0.2">
      <c r="A3993" s="248" t="s">
        <v>911</v>
      </c>
      <c r="B3993" s="229" t="s">
        <v>1262</v>
      </c>
      <c r="C3993" s="229" t="s">
        <v>79</v>
      </c>
      <c r="D3993" s="229" t="s">
        <v>1263</v>
      </c>
      <c r="E3993" s="235" t="s">
        <v>1264</v>
      </c>
      <c r="F3993" s="235"/>
      <c r="G3993" s="229" t="s">
        <v>1265</v>
      </c>
      <c r="H3993" s="236">
        <v>3</v>
      </c>
      <c r="I3993" s="237">
        <v>3.74</v>
      </c>
      <c r="J3993" s="249">
        <v>11.22</v>
      </c>
    </row>
    <row r="3994" spans="1:10" x14ac:dyDescent="0.2">
      <c r="A3994" s="250" t="s">
        <v>917</v>
      </c>
      <c r="B3994" s="230" t="s">
        <v>1277</v>
      </c>
      <c r="C3994" s="230" t="s">
        <v>21</v>
      </c>
      <c r="D3994" s="230" t="s">
        <v>1278</v>
      </c>
      <c r="E3994" s="238" t="s">
        <v>1186</v>
      </c>
      <c r="F3994" s="238"/>
      <c r="G3994" s="230" t="s">
        <v>914</v>
      </c>
      <c r="H3994" s="239">
        <v>3</v>
      </c>
      <c r="I3994" s="240">
        <v>13.6</v>
      </c>
      <c r="J3994" s="251">
        <v>40.799999999999997</v>
      </c>
    </row>
    <row r="3995" spans="1:10" ht="25.5" x14ac:dyDescent="0.2">
      <c r="A3995" s="252"/>
      <c r="B3995" s="253"/>
      <c r="C3995" s="253"/>
      <c r="D3995" s="253"/>
      <c r="E3995" s="253" t="s">
        <v>926</v>
      </c>
      <c r="F3995" s="254">
        <v>18.728482899999999</v>
      </c>
      <c r="G3995" s="253" t="s">
        <v>927</v>
      </c>
      <c r="H3995" s="254">
        <v>22.07</v>
      </c>
      <c r="I3995" s="253" t="s">
        <v>928</v>
      </c>
      <c r="J3995" s="255">
        <v>40.799999999999997</v>
      </c>
    </row>
    <row r="3996" spans="1:10" ht="26.25" thickBot="1" x14ac:dyDescent="0.25">
      <c r="A3996" s="252"/>
      <c r="B3996" s="253"/>
      <c r="C3996" s="253"/>
      <c r="D3996" s="253"/>
      <c r="E3996" s="253" t="s">
        <v>929</v>
      </c>
      <c r="F3996" s="254">
        <v>11.9</v>
      </c>
      <c r="G3996" s="253"/>
      <c r="H3996" s="256" t="s">
        <v>930</v>
      </c>
      <c r="I3996" s="256"/>
      <c r="J3996" s="255">
        <v>63.92</v>
      </c>
    </row>
    <row r="3997" spans="1:10" ht="15" thickTop="1" x14ac:dyDescent="0.2">
      <c r="A3997" s="257"/>
      <c r="B3997" s="241"/>
      <c r="C3997" s="241"/>
      <c r="D3997" s="241"/>
      <c r="E3997" s="241"/>
      <c r="F3997" s="241"/>
      <c r="G3997" s="241"/>
      <c r="H3997" s="241"/>
      <c r="I3997" s="241"/>
      <c r="J3997" s="258"/>
    </row>
    <row r="3998" spans="1:10" ht="30" x14ac:dyDescent="0.2">
      <c r="A3998" s="259"/>
      <c r="B3998" s="227" t="s">
        <v>786</v>
      </c>
      <c r="C3998" s="227" t="s">
        <v>787</v>
      </c>
      <c r="D3998" s="227" t="s">
        <v>788</v>
      </c>
      <c r="E3998" s="231" t="s">
        <v>789</v>
      </c>
      <c r="F3998" s="231"/>
      <c r="G3998" s="227" t="s">
        <v>790</v>
      </c>
      <c r="H3998" s="227" t="s">
        <v>791</v>
      </c>
      <c r="I3998" s="227" t="s">
        <v>792</v>
      </c>
      <c r="J3998" s="260" t="s">
        <v>793</v>
      </c>
    </row>
    <row r="3999" spans="1:10" ht="38.25" x14ac:dyDescent="0.2">
      <c r="A3999" s="261" t="s">
        <v>909</v>
      </c>
      <c r="B3999" s="228" t="s">
        <v>2880</v>
      </c>
      <c r="C3999" s="228" t="s">
        <v>21</v>
      </c>
      <c r="D3999" s="228" t="s">
        <v>2881</v>
      </c>
      <c r="E3999" s="232" t="s">
        <v>1040</v>
      </c>
      <c r="F3999" s="232"/>
      <c r="G3999" s="228" t="s">
        <v>6</v>
      </c>
      <c r="H3999" s="233">
        <v>1</v>
      </c>
      <c r="I3999" s="234">
        <v>188.72</v>
      </c>
      <c r="J3999" s="262">
        <v>188.72</v>
      </c>
    </row>
    <row r="4000" spans="1:10" ht="25.5" x14ac:dyDescent="0.2">
      <c r="A4000" s="248" t="s">
        <v>911</v>
      </c>
      <c r="B4000" s="229" t="s">
        <v>974</v>
      </c>
      <c r="C4000" s="229" t="s">
        <v>21</v>
      </c>
      <c r="D4000" s="229" t="s">
        <v>975</v>
      </c>
      <c r="E4000" s="235" t="s">
        <v>934</v>
      </c>
      <c r="F4000" s="235"/>
      <c r="G4000" s="229" t="s">
        <v>914</v>
      </c>
      <c r="H4000" s="236">
        <v>0.25</v>
      </c>
      <c r="I4000" s="237">
        <v>21.52</v>
      </c>
      <c r="J4000" s="249">
        <v>5.38</v>
      </c>
    </row>
    <row r="4001" spans="1:10" ht="25.5" x14ac:dyDescent="0.2">
      <c r="A4001" s="248" t="s">
        <v>911</v>
      </c>
      <c r="B4001" s="229" t="s">
        <v>1292</v>
      </c>
      <c r="C4001" s="229" t="s">
        <v>21</v>
      </c>
      <c r="D4001" s="229" t="s">
        <v>1293</v>
      </c>
      <c r="E4001" s="235" t="s">
        <v>934</v>
      </c>
      <c r="F4001" s="235"/>
      <c r="G4001" s="229" t="s">
        <v>914</v>
      </c>
      <c r="H4001" s="236">
        <v>1.18</v>
      </c>
      <c r="I4001" s="237">
        <v>26.23</v>
      </c>
      <c r="J4001" s="249">
        <v>30.95</v>
      </c>
    </row>
    <row r="4002" spans="1:10" ht="38.25" x14ac:dyDescent="0.2">
      <c r="A4002" s="248" t="s">
        <v>911</v>
      </c>
      <c r="B4002" s="229" t="s">
        <v>1395</v>
      </c>
      <c r="C4002" s="229" t="s">
        <v>21</v>
      </c>
      <c r="D4002" s="229" t="s">
        <v>1396</v>
      </c>
      <c r="E4002" s="235" t="s">
        <v>1208</v>
      </c>
      <c r="F4002" s="235"/>
      <c r="G4002" s="229" t="s">
        <v>1397</v>
      </c>
      <c r="H4002" s="236">
        <v>6.3E-2</v>
      </c>
      <c r="I4002" s="237">
        <v>27.78</v>
      </c>
      <c r="J4002" s="249">
        <v>1.75</v>
      </c>
    </row>
    <row r="4003" spans="1:10" ht="38.25" x14ac:dyDescent="0.2">
      <c r="A4003" s="248" t="s">
        <v>911</v>
      </c>
      <c r="B4003" s="229" t="s">
        <v>1398</v>
      </c>
      <c r="C4003" s="229" t="s">
        <v>21</v>
      </c>
      <c r="D4003" s="229" t="s">
        <v>1399</v>
      </c>
      <c r="E4003" s="235" t="s">
        <v>1208</v>
      </c>
      <c r="F4003" s="235"/>
      <c r="G4003" s="229" t="s">
        <v>1400</v>
      </c>
      <c r="H4003" s="236">
        <v>0.255</v>
      </c>
      <c r="I4003" s="237">
        <v>26.28</v>
      </c>
      <c r="J4003" s="249">
        <v>6.7</v>
      </c>
    </row>
    <row r="4004" spans="1:10" ht="38.25" x14ac:dyDescent="0.2">
      <c r="A4004" s="250" t="s">
        <v>917</v>
      </c>
      <c r="B4004" s="230" t="s">
        <v>2882</v>
      </c>
      <c r="C4004" s="230" t="s">
        <v>21</v>
      </c>
      <c r="D4004" s="230" t="s">
        <v>2883</v>
      </c>
      <c r="E4004" s="238" t="s">
        <v>920</v>
      </c>
      <c r="F4004" s="238"/>
      <c r="G4004" s="230" t="s">
        <v>6</v>
      </c>
      <c r="H4004" s="239">
        <v>1.3360000000000001</v>
      </c>
      <c r="I4004" s="240">
        <v>59.03</v>
      </c>
      <c r="J4004" s="251">
        <v>78.86</v>
      </c>
    </row>
    <row r="4005" spans="1:10" ht="25.5" x14ac:dyDescent="0.2">
      <c r="A4005" s="250" t="s">
        <v>917</v>
      </c>
      <c r="B4005" s="230" t="s">
        <v>1824</v>
      </c>
      <c r="C4005" s="230" t="s">
        <v>21</v>
      </c>
      <c r="D4005" s="230" t="s">
        <v>1825</v>
      </c>
      <c r="E4005" s="238" t="s">
        <v>920</v>
      </c>
      <c r="F4005" s="238"/>
      <c r="G4005" s="230" t="s">
        <v>109</v>
      </c>
      <c r="H4005" s="239">
        <v>2.3079999999999998</v>
      </c>
      <c r="I4005" s="240">
        <v>10.87</v>
      </c>
      <c r="J4005" s="251">
        <v>25.08</v>
      </c>
    </row>
    <row r="4006" spans="1:10" ht="25.5" x14ac:dyDescent="0.2">
      <c r="A4006" s="250" t="s">
        <v>917</v>
      </c>
      <c r="B4006" s="230" t="s">
        <v>1826</v>
      </c>
      <c r="C4006" s="230" t="s">
        <v>21</v>
      </c>
      <c r="D4006" s="230" t="s">
        <v>1827</v>
      </c>
      <c r="E4006" s="238" t="s">
        <v>920</v>
      </c>
      <c r="F4006" s="238"/>
      <c r="G4006" s="230" t="s">
        <v>109</v>
      </c>
      <c r="H4006" s="239">
        <v>9.2370000000000001</v>
      </c>
      <c r="I4006" s="240">
        <v>3.8</v>
      </c>
      <c r="J4006" s="251">
        <v>35.1</v>
      </c>
    </row>
    <row r="4007" spans="1:10" x14ac:dyDescent="0.2">
      <c r="A4007" s="250" t="s">
        <v>917</v>
      </c>
      <c r="B4007" s="230" t="s">
        <v>1409</v>
      </c>
      <c r="C4007" s="230" t="s">
        <v>21</v>
      </c>
      <c r="D4007" s="230" t="s">
        <v>1410</v>
      </c>
      <c r="E4007" s="238" t="s">
        <v>920</v>
      </c>
      <c r="F4007" s="238"/>
      <c r="G4007" s="230" t="s">
        <v>121</v>
      </c>
      <c r="H4007" s="239">
        <v>0.20799999999999999</v>
      </c>
      <c r="I4007" s="240">
        <v>23.58</v>
      </c>
      <c r="J4007" s="251">
        <v>4.9000000000000004</v>
      </c>
    </row>
    <row r="4008" spans="1:10" ht="25.5" x14ac:dyDescent="0.2">
      <c r="A4008" s="252"/>
      <c r="B4008" s="253"/>
      <c r="C4008" s="253"/>
      <c r="D4008" s="253"/>
      <c r="E4008" s="253" t="s">
        <v>926</v>
      </c>
      <c r="F4008" s="254">
        <v>14.835896258893735</v>
      </c>
      <c r="G4008" s="253" t="s">
        <v>927</v>
      </c>
      <c r="H4008" s="254">
        <v>17.48</v>
      </c>
      <c r="I4008" s="253" t="s">
        <v>928</v>
      </c>
      <c r="J4008" s="255">
        <v>32.32</v>
      </c>
    </row>
    <row r="4009" spans="1:10" ht="26.25" thickBot="1" x14ac:dyDescent="0.25">
      <c r="A4009" s="252"/>
      <c r="B4009" s="253"/>
      <c r="C4009" s="253"/>
      <c r="D4009" s="253"/>
      <c r="E4009" s="253" t="s">
        <v>929</v>
      </c>
      <c r="F4009" s="254">
        <v>43.17</v>
      </c>
      <c r="G4009" s="253"/>
      <c r="H4009" s="256" t="s">
        <v>930</v>
      </c>
      <c r="I4009" s="256"/>
      <c r="J4009" s="255">
        <v>231.89</v>
      </c>
    </row>
    <row r="4010" spans="1:10" ht="15" thickTop="1" x14ac:dyDescent="0.2">
      <c r="A4010" s="257"/>
      <c r="B4010" s="241"/>
      <c r="C4010" s="241"/>
      <c r="D4010" s="241"/>
      <c r="E4010" s="241"/>
      <c r="F4010" s="241"/>
      <c r="G4010" s="241"/>
      <c r="H4010" s="241"/>
      <c r="I4010" s="241"/>
      <c r="J4010" s="258"/>
    </row>
    <row r="4011" spans="1:10" ht="30" x14ac:dyDescent="0.2">
      <c r="A4011" s="259"/>
      <c r="B4011" s="227" t="s">
        <v>786</v>
      </c>
      <c r="C4011" s="227" t="s">
        <v>787</v>
      </c>
      <c r="D4011" s="227" t="s">
        <v>788</v>
      </c>
      <c r="E4011" s="231" t="s">
        <v>789</v>
      </c>
      <c r="F4011" s="231"/>
      <c r="G4011" s="227" t="s">
        <v>790</v>
      </c>
      <c r="H4011" s="227" t="s">
        <v>791</v>
      </c>
      <c r="I4011" s="227" t="s">
        <v>792</v>
      </c>
      <c r="J4011" s="260" t="s">
        <v>793</v>
      </c>
    </row>
    <row r="4012" spans="1:10" ht="51" x14ac:dyDescent="0.2">
      <c r="A4012" s="261" t="s">
        <v>909</v>
      </c>
      <c r="B4012" s="228" t="s">
        <v>1103</v>
      </c>
      <c r="C4012" s="228" t="s">
        <v>21</v>
      </c>
      <c r="D4012" s="228" t="s">
        <v>1104</v>
      </c>
      <c r="E4012" s="232" t="s">
        <v>1100</v>
      </c>
      <c r="F4012" s="232"/>
      <c r="G4012" s="228" t="s">
        <v>11</v>
      </c>
      <c r="H4012" s="233">
        <v>1</v>
      </c>
      <c r="I4012" s="234">
        <v>98.61</v>
      </c>
      <c r="J4012" s="262">
        <v>98.61</v>
      </c>
    </row>
    <row r="4013" spans="1:10" ht="25.5" x14ac:dyDescent="0.2">
      <c r="A4013" s="248" t="s">
        <v>911</v>
      </c>
      <c r="B4013" s="229" t="s">
        <v>1174</v>
      </c>
      <c r="C4013" s="229" t="s">
        <v>21</v>
      </c>
      <c r="D4013" s="229" t="s">
        <v>1175</v>
      </c>
      <c r="E4013" s="235" t="s">
        <v>934</v>
      </c>
      <c r="F4013" s="235"/>
      <c r="G4013" s="229" t="s">
        <v>914</v>
      </c>
      <c r="H4013" s="236">
        <v>0.76700000000000002</v>
      </c>
      <c r="I4013" s="237">
        <v>25.16</v>
      </c>
      <c r="J4013" s="249">
        <v>19.29</v>
      </c>
    </row>
    <row r="4014" spans="1:10" ht="25.5" x14ac:dyDescent="0.2">
      <c r="A4014" s="248" t="s">
        <v>911</v>
      </c>
      <c r="B4014" s="229" t="s">
        <v>939</v>
      </c>
      <c r="C4014" s="229" t="s">
        <v>21</v>
      </c>
      <c r="D4014" s="229" t="s">
        <v>916</v>
      </c>
      <c r="E4014" s="235" t="s">
        <v>934</v>
      </c>
      <c r="F4014" s="235"/>
      <c r="G4014" s="229" t="s">
        <v>914</v>
      </c>
      <c r="H4014" s="236">
        <v>0.38400000000000001</v>
      </c>
      <c r="I4014" s="237">
        <v>21.14</v>
      </c>
      <c r="J4014" s="249">
        <v>8.11</v>
      </c>
    </row>
    <row r="4015" spans="1:10" ht="63.75" x14ac:dyDescent="0.2">
      <c r="A4015" s="250" t="s">
        <v>917</v>
      </c>
      <c r="B4015" s="230" t="s">
        <v>2884</v>
      </c>
      <c r="C4015" s="230" t="s">
        <v>21</v>
      </c>
      <c r="D4015" s="230" t="s">
        <v>2885</v>
      </c>
      <c r="E4015" s="238" t="s">
        <v>920</v>
      </c>
      <c r="F4015" s="238"/>
      <c r="G4015" s="230" t="s">
        <v>1157</v>
      </c>
      <c r="H4015" s="239">
        <v>1</v>
      </c>
      <c r="I4015" s="240">
        <v>71.209999999999994</v>
      </c>
      <c r="J4015" s="251">
        <v>71.209999999999994</v>
      </c>
    </row>
    <row r="4016" spans="1:10" ht="25.5" x14ac:dyDescent="0.2">
      <c r="A4016" s="252"/>
      <c r="B4016" s="253"/>
      <c r="C4016" s="253"/>
      <c r="D4016" s="253"/>
      <c r="E4016" s="253" t="s">
        <v>926</v>
      </c>
      <c r="F4016" s="254">
        <v>8.7583199449162272</v>
      </c>
      <c r="G4016" s="253" t="s">
        <v>927</v>
      </c>
      <c r="H4016" s="254">
        <v>10.32</v>
      </c>
      <c r="I4016" s="253" t="s">
        <v>928</v>
      </c>
      <c r="J4016" s="255">
        <v>19.079999999999998</v>
      </c>
    </row>
    <row r="4017" spans="1:10" ht="26.25" thickBot="1" x14ac:dyDescent="0.25">
      <c r="A4017" s="252"/>
      <c r="B4017" s="253"/>
      <c r="C4017" s="253"/>
      <c r="D4017" s="253"/>
      <c r="E4017" s="253" t="s">
        <v>929</v>
      </c>
      <c r="F4017" s="254">
        <v>22.56</v>
      </c>
      <c r="G4017" s="253"/>
      <c r="H4017" s="256" t="s">
        <v>930</v>
      </c>
      <c r="I4017" s="256"/>
      <c r="J4017" s="255">
        <v>121.17</v>
      </c>
    </row>
    <row r="4018" spans="1:10" ht="15" thickTop="1" x14ac:dyDescent="0.2">
      <c r="A4018" s="257"/>
      <c r="B4018" s="241"/>
      <c r="C4018" s="241"/>
      <c r="D4018" s="241"/>
      <c r="E4018" s="241"/>
      <c r="F4018" s="241"/>
      <c r="G4018" s="241"/>
      <c r="H4018" s="241"/>
      <c r="I4018" s="241"/>
      <c r="J4018" s="258"/>
    </row>
    <row r="4019" spans="1:10" ht="30" x14ac:dyDescent="0.2">
      <c r="A4019" s="259"/>
      <c r="B4019" s="227" t="s">
        <v>786</v>
      </c>
      <c r="C4019" s="227" t="s">
        <v>787</v>
      </c>
      <c r="D4019" s="227" t="s">
        <v>788</v>
      </c>
      <c r="E4019" s="231" t="s">
        <v>789</v>
      </c>
      <c r="F4019" s="231"/>
      <c r="G4019" s="227" t="s">
        <v>790</v>
      </c>
      <c r="H4019" s="227" t="s">
        <v>791</v>
      </c>
      <c r="I4019" s="227" t="s">
        <v>792</v>
      </c>
      <c r="J4019" s="260" t="s">
        <v>793</v>
      </c>
    </row>
    <row r="4020" spans="1:10" ht="63.75" x14ac:dyDescent="0.2">
      <c r="A4020" s="261" t="s">
        <v>909</v>
      </c>
      <c r="B4020" s="228" t="s">
        <v>1101</v>
      </c>
      <c r="C4020" s="228" t="s">
        <v>21</v>
      </c>
      <c r="D4020" s="228" t="s">
        <v>1102</v>
      </c>
      <c r="E4020" s="232" t="s">
        <v>1037</v>
      </c>
      <c r="F4020" s="232"/>
      <c r="G4020" s="228" t="s">
        <v>109</v>
      </c>
      <c r="H4020" s="233">
        <v>1</v>
      </c>
      <c r="I4020" s="234">
        <v>2.99</v>
      </c>
      <c r="J4020" s="262">
        <v>2.99</v>
      </c>
    </row>
    <row r="4021" spans="1:10" ht="25.5" x14ac:dyDescent="0.2">
      <c r="A4021" s="248" t="s">
        <v>911</v>
      </c>
      <c r="B4021" s="229" t="s">
        <v>1790</v>
      </c>
      <c r="C4021" s="229" t="s">
        <v>21</v>
      </c>
      <c r="D4021" s="229" t="s">
        <v>1439</v>
      </c>
      <c r="E4021" s="235" t="s">
        <v>934</v>
      </c>
      <c r="F4021" s="235"/>
      <c r="G4021" s="229" t="s">
        <v>914</v>
      </c>
      <c r="H4021" s="236">
        <v>0.01</v>
      </c>
      <c r="I4021" s="237">
        <v>21.07</v>
      </c>
      <c r="J4021" s="249">
        <v>0.21</v>
      </c>
    </row>
    <row r="4022" spans="1:10" ht="25.5" x14ac:dyDescent="0.2">
      <c r="A4022" s="248" t="s">
        <v>911</v>
      </c>
      <c r="B4022" s="229" t="s">
        <v>976</v>
      </c>
      <c r="C4022" s="229" t="s">
        <v>21</v>
      </c>
      <c r="D4022" s="229" t="s">
        <v>977</v>
      </c>
      <c r="E4022" s="235" t="s">
        <v>934</v>
      </c>
      <c r="F4022" s="235"/>
      <c r="G4022" s="229" t="s">
        <v>914</v>
      </c>
      <c r="H4022" s="236">
        <v>6.9000000000000006E-2</v>
      </c>
      <c r="I4022" s="237">
        <v>25.86</v>
      </c>
      <c r="J4022" s="249">
        <v>1.78</v>
      </c>
    </row>
    <row r="4023" spans="1:10" ht="38.25" x14ac:dyDescent="0.2">
      <c r="A4023" s="250" t="s">
        <v>917</v>
      </c>
      <c r="B4023" s="230" t="s">
        <v>2886</v>
      </c>
      <c r="C4023" s="230" t="s">
        <v>21</v>
      </c>
      <c r="D4023" s="230" t="s">
        <v>2887</v>
      </c>
      <c r="E4023" s="238" t="s">
        <v>920</v>
      </c>
      <c r="F4023" s="238"/>
      <c r="G4023" s="230" t="s">
        <v>11</v>
      </c>
      <c r="H4023" s="239">
        <v>0.65</v>
      </c>
      <c r="I4023" s="240">
        <v>1.54</v>
      </c>
      <c r="J4023" s="251">
        <v>1</v>
      </c>
    </row>
    <row r="4024" spans="1:10" ht="25.5" x14ac:dyDescent="0.2">
      <c r="A4024" s="252"/>
      <c r="B4024" s="253"/>
      <c r="C4024" s="253"/>
      <c r="D4024" s="253"/>
      <c r="E4024" s="253" t="s">
        <v>926</v>
      </c>
      <c r="F4024" s="254">
        <v>0.66559559329814089</v>
      </c>
      <c r="G4024" s="253" t="s">
        <v>927</v>
      </c>
      <c r="H4024" s="254">
        <v>0.78</v>
      </c>
      <c r="I4024" s="253" t="s">
        <v>928</v>
      </c>
      <c r="J4024" s="255">
        <v>1.45</v>
      </c>
    </row>
    <row r="4025" spans="1:10" ht="26.25" thickBot="1" x14ac:dyDescent="0.25">
      <c r="A4025" s="252"/>
      <c r="B4025" s="253"/>
      <c r="C4025" s="253"/>
      <c r="D4025" s="253"/>
      <c r="E4025" s="253" t="s">
        <v>929</v>
      </c>
      <c r="F4025" s="254">
        <v>0.68</v>
      </c>
      <c r="G4025" s="253"/>
      <c r="H4025" s="256" t="s">
        <v>930</v>
      </c>
      <c r="I4025" s="256"/>
      <c r="J4025" s="255">
        <v>3.67</v>
      </c>
    </row>
    <row r="4026" spans="1:10" ht="15" thickTop="1" x14ac:dyDescent="0.2">
      <c r="A4026" s="257"/>
      <c r="B4026" s="241"/>
      <c r="C4026" s="241"/>
      <c r="D4026" s="241"/>
      <c r="E4026" s="241"/>
      <c r="F4026" s="241"/>
      <c r="G4026" s="241"/>
      <c r="H4026" s="241"/>
      <c r="I4026" s="241"/>
      <c r="J4026" s="258"/>
    </row>
    <row r="4027" spans="1:10" ht="30" x14ac:dyDescent="0.2">
      <c r="A4027" s="259"/>
      <c r="B4027" s="227" t="s">
        <v>786</v>
      </c>
      <c r="C4027" s="227" t="s">
        <v>787</v>
      </c>
      <c r="D4027" s="227" t="s">
        <v>788</v>
      </c>
      <c r="E4027" s="231" t="s">
        <v>789</v>
      </c>
      <c r="F4027" s="231"/>
      <c r="G4027" s="227" t="s">
        <v>790</v>
      </c>
      <c r="H4027" s="227" t="s">
        <v>791</v>
      </c>
      <c r="I4027" s="227" t="s">
        <v>792</v>
      </c>
      <c r="J4027" s="260" t="s">
        <v>793</v>
      </c>
    </row>
    <row r="4028" spans="1:10" ht="25.5" x14ac:dyDescent="0.2">
      <c r="A4028" s="261" t="s">
        <v>909</v>
      </c>
      <c r="B4028" s="228" t="s">
        <v>1415</v>
      </c>
      <c r="C4028" s="228" t="s">
        <v>4</v>
      </c>
      <c r="D4028" s="228" t="s">
        <v>1416</v>
      </c>
      <c r="E4028" s="232" t="s">
        <v>910</v>
      </c>
      <c r="F4028" s="232"/>
      <c r="G4028" s="228" t="s">
        <v>6</v>
      </c>
      <c r="H4028" s="233">
        <v>1</v>
      </c>
      <c r="I4028" s="234">
        <v>104.36</v>
      </c>
      <c r="J4028" s="262">
        <v>104.36</v>
      </c>
    </row>
    <row r="4029" spans="1:10" ht="25.5" x14ac:dyDescent="0.2">
      <c r="A4029" s="248" t="s">
        <v>911</v>
      </c>
      <c r="B4029" s="229" t="s">
        <v>915</v>
      </c>
      <c r="C4029" s="229" t="s">
        <v>4</v>
      </c>
      <c r="D4029" s="229" t="s">
        <v>916</v>
      </c>
      <c r="E4029" s="235" t="s">
        <v>910</v>
      </c>
      <c r="F4029" s="235"/>
      <c r="G4029" s="229" t="s">
        <v>914</v>
      </c>
      <c r="H4029" s="236">
        <v>1.0900000000000001</v>
      </c>
      <c r="I4029" s="237">
        <v>18.16</v>
      </c>
      <c r="J4029" s="249">
        <v>19.79</v>
      </c>
    </row>
    <row r="4030" spans="1:10" ht="25.5" x14ac:dyDescent="0.2">
      <c r="A4030" s="248" t="s">
        <v>911</v>
      </c>
      <c r="B4030" s="229" t="s">
        <v>912</v>
      </c>
      <c r="C4030" s="229" t="s">
        <v>4</v>
      </c>
      <c r="D4030" s="229" t="s">
        <v>913</v>
      </c>
      <c r="E4030" s="235" t="s">
        <v>910</v>
      </c>
      <c r="F4030" s="235"/>
      <c r="G4030" s="229" t="s">
        <v>914</v>
      </c>
      <c r="H4030" s="236">
        <v>0.94</v>
      </c>
      <c r="I4030" s="237">
        <v>22.61</v>
      </c>
      <c r="J4030" s="249">
        <v>21.25</v>
      </c>
    </row>
    <row r="4031" spans="1:10" x14ac:dyDescent="0.2">
      <c r="A4031" s="250" t="s">
        <v>917</v>
      </c>
      <c r="B4031" s="230" t="s">
        <v>921</v>
      </c>
      <c r="C4031" s="230" t="s">
        <v>4</v>
      </c>
      <c r="D4031" s="230" t="s">
        <v>922</v>
      </c>
      <c r="E4031" s="238" t="s">
        <v>920</v>
      </c>
      <c r="F4031" s="238"/>
      <c r="G4031" s="230" t="s">
        <v>923</v>
      </c>
      <c r="H4031" s="239">
        <v>0.1</v>
      </c>
      <c r="I4031" s="240">
        <v>150</v>
      </c>
      <c r="J4031" s="251">
        <v>15</v>
      </c>
    </row>
    <row r="4032" spans="1:10" x14ac:dyDescent="0.2">
      <c r="A4032" s="250" t="s">
        <v>917</v>
      </c>
      <c r="B4032" s="230" t="s">
        <v>2888</v>
      </c>
      <c r="C4032" s="230" t="s">
        <v>4</v>
      </c>
      <c r="D4032" s="230" t="s">
        <v>2889</v>
      </c>
      <c r="E4032" s="238" t="s">
        <v>920</v>
      </c>
      <c r="F4032" s="238"/>
      <c r="G4032" s="230" t="s">
        <v>121</v>
      </c>
      <c r="H4032" s="239">
        <v>0.25</v>
      </c>
      <c r="I4032" s="240">
        <v>20.49</v>
      </c>
      <c r="J4032" s="251">
        <v>5.12</v>
      </c>
    </row>
    <row r="4033" spans="1:10" x14ac:dyDescent="0.2">
      <c r="A4033" s="250" t="s">
        <v>917</v>
      </c>
      <c r="B4033" s="230" t="s">
        <v>1028</v>
      </c>
      <c r="C4033" s="230" t="s">
        <v>4</v>
      </c>
      <c r="D4033" s="230" t="s">
        <v>1029</v>
      </c>
      <c r="E4033" s="238" t="s">
        <v>920</v>
      </c>
      <c r="F4033" s="238"/>
      <c r="G4033" s="230" t="s">
        <v>923</v>
      </c>
      <c r="H4033" s="239">
        <v>0.3</v>
      </c>
      <c r="I4033" s="240">
        <v>85</v>
      </c>
      <c r="J4033" s="251">
        <v>25.5</v>
      </c>
    </row>
    <row r="4034" spans="1:10" x14ac:dyDescent="0.2">
      <c r="A4034" s="250" t="s">
        <v>917</v>
      </c>
      <c r="B4034" s="230" t="s">
        <v>2389</v>
      </c>
      <c r="C4034" s="230" t="s">
        <v>4</v>
      </c>
      <c r="D4034" s="230" t="s">
        <v>2390</v>
      </c>
      <c r="E4034" s="238" t="s">
        <v>920</v>
      </c>
      <c r="F4034" s="238"/>
      <c r="G4034" s="230" t="s">
        <v>121</v>
      </c>
      <c r="H4034" s="239">
        <v>0.03</v>
      </c>
      <c r="I4034" s="240">
        <v>23.5</v>
      </c>
      <c r="J4034" s="251">
        <v>0.7</v>
      </c>
    </row>
    <row r="4035" spans="1:10" x14ac:dyDescent="0.2">
      <c r="A4035" s="250" t="s">
        <v>917</v>
      </c>
      <c r="B4035" s="230" t="s">
        <v>2890</v>
      </c>
      <c r="C4035" s="230" t="s">
        <v>4</v>
      </c>
      <c r="D4035" s="230" t="s">
        <v>2891</v>
      </c>
      <c r="E4035" s="238" t="s">
        <v>920</v>
      </c>
      <c r="F4035" s="238"/>
      <c r="G4035" s="230" t="s">
        <v>923</v>
      </c>
      <c r="H4035" s="239">
        <v>0.1</v>
      </c>
      <c r="I4035" s="240">
        <v>170</v>
      </c>
      <c r="J4035" s="251">
        <v>17</v>
      </c>
    </row>
    <row r="4036" spans="1:10" ht="25.5" x14ac:dyDescent="0.2">
      <c r="A4036" s="252"/>
      <c r="B4036" s="253"/>
      <c r="C4036" s="253"/>
      <c r="D4036" s="253"/>
      <c r="E4036" s="253" t="s">
        <v>926</v>
      </c>
      <c r="F4036" s="254">
        <v>12.949277025476245</v>
      </c>
      <c r="G4036" s="253" t="s">
        <v>927</v>
      </c>
      <c r="H4036" s="254">
        <v>15.26</v>
      </c>
      <c r="I4036" s="253" t="s">
        <v>928</v>
      </c>
      <c r="J4036" s="255">
        <v>28.21</v>
      </c>
    </row>
    <row r="4037" spans="1:10" ht="26.25" thickBot="1" x14ac:dyDescent="0.25">
      <c r="A4037" s="252"/>
      <c r="B4037" s="253"/>
      <c r="C4037" s="253"/>
      <c r="D4037" s="253"/>
      <c r="E4037" s="253" t="s">
        <v>929</v>
      </c>
      <c r="F4037" s="254">
        <v>23.87</v>
      </c>
      <c r="G4037" s="253"/>
      <c r="H4037" s="256" t="s">
        <v>930</v>
      </c>
      <c r="I4037" s="256"/>
      <c r="J4037" s="255">
        <v>128.22999999999999</v>
      </c>
    </row>
    <row r="4038" spans="1:10" ht="15" thickTop="1" x14ac:dyDescent="0.2">
      <c r="A4038" s="257"/>
      <c r="B4038" s="241"/>
      <c r="C4038" s="241"/>
      <c r="D4038" s="241"/>
      <c r="E4038" s="241"/>
      <c r="F4038" s="241"/>
      <c r="G4038" s="241"/>
      <c r="H4038" s="241"/>
      <c r="I4038" s="241"/>
      <c r="J4038" s="258"/>
    </row>
    <row r="4039" spans="1:10" ht="30" x14ac:dyDescent="0.2">
      <c r="A4039" s="259"/>
      <c r="B4039" s="227" t="s">
        <v>786</v>
      </c>
      <c r="C4039" s="227" t="s">
        <v>787</v>
      </c>
      <c r="D4039" s="227" t="s">
        <v>788</v>
      </c>
      <c r="E4039" s="231" t="s">
        <v>789</v>
      </c>
      <c r="F4039" s="231"/>
      <c r="G4039" s="227" t="s">
        <v>790</v>
      </c>
      <c r="H4039" s="227" t="s">
        <v>791</v>
      </c>
      <c r="I4039" s="227" t="s">
        <v>792</v>
      </c>
      <c r="J4039" s="260" t="s">
        <v>793</v>
      </c>
    </row>
    <row r="4040" spans="1:10" ht="25.5" x14ac:dyDescent="0.2">
      <c r="A4040" s="261" t="s">
        <v>909</v>
      </c>
      <c r="B4040" s="228" t="s">
        <v>1337</v>
      </c>
      <c r="C4040" s="228" t="s">
        <v>79</v>
      </c>
      <c r="D4040" s="228" t="s">
        <v>1338</v>
      </c>
      <c r="E4040" s="232" t="s">
        <v>1339</v>
      </c>
      <c r="F4040" s="232"/>
      <c r="G4040" s="228" t="s">
        <v>6</v>
      </c>
      <c r="H4040" s="233">
        <v>1</v>
      </c>
      <c r="I4040" s="234">
        <v>82.26</v>
      </c>
      <c r="J4040" s="262">
        <v>82.26</v>
      </c>
    </row>
    <row r="4041" spans="1:10" ht="25.5" x14ac:dyDescent="0.2">
      <c r="A4041" s="248" t="s">
        <v>911</v>
      </c>
      <c r="B4041" s="229" t="s">
        <v>1262</v>
      </c>
      <c r="C4041" s="229" t="s">
        <v>79</v>
      </c>
      <c r="D4041" s="229" t="s">
        <v>1263</v>
      </c>
      <c r="E4041" s="235" t="s">
        <v>1264</v>
      </c>
      <c r="F4041" s="235"/>
      <c r="G4041" s="229" t="s">
        <v>1265</v>
      </c>
      <c r="H4041" s="236">
        <v>1.35</v>
      </c>
      <c r="I4041" s="237">
        <v>3.74</v>
      </c>
      <c r="J4041" s="249">
        <v>5.04</v>
      </c>
    </row>
    <row r="4042" spans="1:10" ht="25.5" x14ac:dyDescent="0.2">
      <c r="A4042" s="248" t="s">
        <v>911</v>
      </c>
      <c r="B4042" s="229" t="s">
        <v>1963</v>
      </c>
      <c r="C4042" s="229" t="s">
        <v>79</v>
      </c>
      <c r="D4042" s="229" t="s">
        <v>1964</v>
      </c>
      <c r="E4042" s="235" t="s">
        <v>1264</v>
      </c>
      <c r="F4042" s="235"/>
      <c r="G4042" s="229" t="s">
        <v>1265</v>
      </c>
      <c r="H4042" s="236">
        <v>0.97299999999999998</v>
      </c>
      <c r="I4042" s="237">
        <v>3.61</v>
      </c>
      <c r="J4042" s="249">
        <v>3.51</v>
      </c>
    </row>
    <row r="4043" spans="1:10" x14ac:dyDescent="0.2">
      <c r="A4043" s="250" t="s">
        <v>917</v>
      </c>
      <c r="B4043" s="230" t="s">
        <v>2892</v>
      </c>
      <c r="C4043" s="230" t="s">
        <v>79</v>
      </c>
      <c r="D4043" s="230" t="s">
        <v>2893</v>
      </c>
      <c r="E4043" s="238" t="s">
        <v>920</v>
      </c>
      <c r="F4043" s="238"/>
      <c r="G4043" s="230" t="s">
        <v>6</v>
      </c>
      <c r="H4043" s="239">
        <v>0.23400000000000001</v>
      </c>
      <c r="I4043" s="240">
        <v>43.8</v>
      </c>
      <c r="J4043" s="251">
        <v>10.24</v>
      </c>
    </row>
    <row r="4044" spans="1:10" ht="25.5" x14ac:dyDescent="0.2">
      <c r="A4044" s="250" t="s">
        <v>917</v>
      </c>
      <c r="B4044" s="230" t="s">
        <v>2894</v>
      </c>
      <c r="C4044" s="230" t="s">
        <v>79</v>
      </c>
      <c r="D4044" s="230" t="s">
        <v>2895</v>
      </c>
      <c r="E4044" s="238" t="s">
        <v>920</v>
      </c>
      <c r="F4044" s="238"/>
      <c r="G4044" s="230" t="s">
        <v>377</v>
      </c>
      <c r="H4044" s="239">
        <v>1.2270000000000001</v>
      </c>
      <c r="I4044" s="240">
        <v>9.89</v>
      </c>
      <c r="J4044" s="251">
        <v>12.13</v>
      </c>
    </row>
    <row r="4045" spans="1:10" x14ac:dyDescent="0.2">
      <c r="A4045" s="250" t="s">
        <v>917</v>
      </c>
      <c r="B4045" s="230" t="s">
        <v>1967</v>
      </c>
      <c r="C4045" s="230" t="s">
        <v>21</v>
      </c>
      <c r="D4045" s="230" t="s">
        <v>1968</v>
      </c>
      <c r="E4045" s="238" t="s">
        <v>1186</v>
      </c>
      <c r="F4045" s="238"/>
      <c r="G4045" s="230" t="s">
        <v>914</v>
      </c>
      <c r="H4045" s="239">
        <v>0.97299999999999998</v>
      </c>
      <c r="I4045" s="240">
        <v>18.78</v>
      </c>
      <c r="J4045" s="251">
        <v>18.27</v>
      </c>
    </row>
    <row r="4046" spans="1:10" ht="25.5" x14ac:dyDescent="0.2">
      <c r="A4046" s="250" t="s">
        <v>917</v>
      </c>
      <c r="B4046" s="230" t="s">
        <v>1822</v>
      </c>
      <c r="C4046" s="230" t="s">
        <v>21</v>
      </c>
      <c r="D4046" s="230" t="s">
        <v>1823</v>
      </c>
      <c r="E4046" s="238" t="s">
        <v>920</v>
      </c>
      <c r="F4046" s="238"/>
      <c r="G4046" s="230" t="s">
        <v>812</v>
      </c>
      <c r="H4046" s="239">
        <v>0.02</v>
      </c>
      <c r="I4046" s="240">
        <v>7.96</v>
      </c>
      <c r="J4046" s="251">
        <v>0.15</v>
      </c>
    </row>
    <row r="4047" spans="1:10" ht="25.5" x14ac:dyDescent="0.2">
      <c r="A4047" s="250" t="s">
        <v>917</v>
      </c>
      <c r="B4047" s="230" t="s">
        <v>2896</v>
      </c>
      <c r="C4047" s="230" t="s">
        <v>21</v>
      </c>
      <c r="D4047" s="230" t="s">
        <v>2897</v>
      </c>
      <c r="E4047" s="238" t="s">
        <v>920</v>
      </c>
      <c r="F4047" s="238"/>
      <c r="G4047" s="230" t="s">
        <v>109</v>
      </c>
      <c r="H4047" s="239">
        <v>1.089</v>
      </c>
      <c r="I4047" s="240">
        <v>5.52</v>
      </c>
      <c r="J4047" s="251">
        <v>6.01</v>
      </c>
    </row>
    <row r="4048" spans="1:10" x14ac:dyDescent="0.2">
      <c r="A4048" s="250" t="s">
        <v>917</v>
      </c>
      <c r="B4048" s="230" t="s">
        <v>1409</v>
      </c>
      <c r="C4048" s="230" t="s">
        <v>21</v>
      </c>
      <c r="D4048" s="230" t="s">
        <v>1410</v>
      </c>
      <c r="E4048" s="238" t="s">
        <v>920</v>
      </c>
      <c r="F4048" s="238"/>
      <c r="G4048" s="230" t="s">
        <v>121</v>
      </c>
      <c r="H4048" s="239">
        <v>2.5000000000000001E-2</v>
      </c>
      <c r="I4048" s="240">
        <v>23.58</v>
      </c>
      <c r="J4048" s="251">
        <v>0.57999999999999996</v>
      </c>
    </row>
    <row r="4049" spans="1:10" ht="25.5" x14ac:dyDescent="0.2">
      <c r="A4049" s="250" t="s">
        <v>917</v>
      </c>
      <c r="B4049" s="230" t="s">
        <v>2452</v>
      </c>
      <c r="C4049" s="230" t="s">
        <v>21</v>
      </c>
      <c r="D4049" s="230" t="s">
        <v>2453</v>
      </c>
      <c r="E4049" s="238" t="s">
        <v>920</v>
      </c>
      <c r="F4049" s="238"/>
      <c r="G4049" s="230" t="s">
        <v>121</v>
      </c>
      <c r="H4049" s="239">
        <v>0.1</v>
      </c>
      <c r="I4049" s="240">
        <v>24.03</v>
      </c>
      <c r="J4049" s="251">
        <v>2.4</v>
      </c>
    </row>
    <row r="4050" spans="1:10" x14ac:dyDescent="0.2">
      <c r="A4050" s="250" t="s">
        <v>917</v>
      </c>
      <c r="B4050" s="230" t="s">
        <v>1277</v>
      </c>
      <c r="C4050" s="230" t="s">
        <v>21</v>
      </c>
      <c r="D4050" s="230" t="s">
        <v>1278</v>
      </c>
      <c r="E4050" s="238" t="s">
        <v>1186</v>
      </c>
      <c r="F4050" s="238"/>
      <c r="G4050" s="230" t="s">
        <v>914</v>
      </c>
      <c r="H4050" s="239">
        <v>1.35</v>
      </c>
      <c r="I4050" s="240">
        <v>13.6</v>
      </c>
      <c r="J4050" s="251">
        <v>18.36</v>
      </c>
    </row>
    <row r="4051" spans="1:10" ht="38.25" x14ac:dyDescent="0.2">
      <c r="A4051" s="250" t="s">
        <v>917</v>
      </c>
      <c r="B4051" s="230" t="s">
        <v>2454</v>
      </c>
      <c r="C4051" s="230" t="s">
        <v>21</v>
      </c>
      <c r="D4051" s="230" t="s">
        <v>2455</v>
      </c>
      <c r="E4051" s="238" t="s">
        <v>920</v>
      </c>
      <c r="F4051" s="238"/>
      <c r="G4051" s="230" t="s">
        <v>109</v>
      </c>
      <c r="H4051" s="239">
        <v>0.122</v>
      </c>
      <c r="I4051" s="240">
        <v>15.4</v>
      </c>
      <c r="J4051" s="251">
        <v>1.87</v>
      </c>
    </row>
    <row r="4052" spans="1:10" ht="25.5" x14ac:dyDescent="0.2">
      <c r="A4052" s="250" t="s">
        <v>917</v>
      </c>
      <c r="B4052" s="230" t="s">
        <v>1770</v>
      </c>
      <c r="C4052" s="230" t="s">
        <v>21</v>
      </c>
      <c r="D4052" s="230" t="s">
        <v>1771</v>
      </c>
      <c r="E4052" s="238" t="s">
        <v>920</v>
      </c>
      <c r="F4052" s="238"/>
      <c r="G4052" s="230" t="s">
        <v>121</v>
      </c>
      <c r="H4052" s="239">
        <v>0.15</v>
      </c>
      <c r="I4052" s="240">
        <v>24.7</v>
      </c>
      <c r="J4052" s="251">
        <v>3.7</v>
      </c>
    </row>
    <row r="4053" spans="1:10" ht="25.5" x14ac:dyDescent="0.2">
      <c r="A4053" s="252"/>
      <c r="B4053" s="253"/>
      <c r="C4053" s="253"/>
      <c r="D4053" s="253"/>
      <c r="E4053" s="253" t="s">
        <v>926</v>
      </c>
      <c r="F4053" s="254">
        <v>16.814321799999998</v>
      </c>
      <c r="G4053" s="253" t="s">
        <v>927</v>
      </c>
      <c r="H4053" s="254">
        <v>19.82</v>
      </c>
      <c r="I4053" s="253" t="s">
        <v>928</v>
      </c>
      <c r="J4053" s="255">
        <v>36.630000000000003</v>
      </c>
    </row>
    <row r="4054" spans="1:10" ht="26.25" thickBot="1" x14ac:dyDescent="0.25">
      <c r="A4054" s="252"/>
      <c r="B4054" s="253"/>
      <c r="C4054" s="253"/>
      <c r="D4054" s="253"/>
      <c r="E4054" s="253" t="s">
        <v>929</v>
      </c>
      <c r="F4054" s="254">
        <v>18.82</v>
      </c>
      <c r="G4054" s="253"/>
      <c r="H4054" s="256" t="s">
        <v>930</v>
      </c>
      <c r="I4054" s="256"/>
      <c r="J4054" s="255">
        <v>101.08</v>
      </c>
    </row>
    <row r="4055" spans="1:10" ht="15" thickTop="1" x14ac:dyDescent="0.2">
      <c r="A4055" s="257"/>
      <c r="B4055" s="241"/>
      <c r="C4055" s="241"/>
      <c r="D4055" s="241"/>
      <c r="E4055" s="241"/>
      <c r="F4055" s="241"/>
      <c r="G4055" s="241"/>
      <c r="H4055" s="241"/>
      <c r="I4055" s="241"/>
      <c r="J4055" s="258"/>
    </row>
    <row r="4056" spans="1:10" ht="30" x14ac:dyDescent="0.2">
      <c r="A4056" s="259"/>
      <c r="B4056" s="227" t="s">
        <v>786</v>
      </c>
      <c r="C4056" s="227" t="s">
        <v>787</v>
      </c>
      <c r="D4056" s="227" t="s">
        <v>788</v>
      </c>
      <c r="E4056" s="231" t="s">
        <v>789</v>
      </c>
      <c r="F4056" s="231"/>
      <c r="G4056" s="227" t="s">
        <v>790</v>
      </c>
      <c r="H4056" s="227" t="s">
        <v>791</v>
      </c>
      <c r="I4056" s="227" t="s">
        <v>792</v>
      </c>
      <c r="J4056" s="260" t="s">
        <v>793</v>
      </c>
    </row>
    <row r="4057" spans="1:10" ht="25.5" x14ac:dyDescent="0.2">
      <c r="A4057" s="261" t="s">
        <v>909</v>
      </c>
      <c r="B4057" s="228" t="s">
        <v>2898</v>
      </c>
      <c r="C4057" s="228" t="s">
        <v>79</v>
      </c>
      <c r="D4057" s="228" t="s">
        <v>2899</v>
      </c>
      <c r="E4057" s="232" t="s">
        <v>1336</v>
      </c>
      <c r="F4057" s="232"/>
      <c r="G4057" s="228" t="s">
        <v>6</v>
      </c>
      <c r="H4057" s="233">
        <v>1</v>
      </c>
      <c r="I4057" s="234">
        <v>263.77</v>
      </c>
      <c r="J4057" s="262">
        <v>263.77</v>
      </c>
    </row>
    <row r="4058" spans="1:10" ht="25.5" x14ac:dyDescent="0.2">
      <c r="A4058" s="248" t="s">
        <v>911</v>
      </c>
      <c r="B4058" s="229" t="s">
        <v>1262</v>
      </c>
      <c r="C4058" s="229" t="s">
        <v>79</v>
      </c>
      <c r="D4058" s="229" t="s">
        <v>1263</v>
      </c>
      <c r="E4058" s="235" t="s">
        <v>1264</v>
      </c>
      <c r="F4058" s="235"/>
      <c r="G4058" s="229" t="s">
        <v>1265</v>
      </c>
      <c r="H4058" s="236">
        <v>1.7</v>
      </c>
      <c r="I4058" s="237">
        <v>3.74</v>
      </c>
      <c r="J4058" s="249">
        <v>6.35</v>
      </c>
    </row>
    <row r="4059" spans="1:10" ht="25.5" x14ac:dyDescent="0.2">
      <c r="A4059" s="248" t="s">
        <v>911</v>
      </c>
      <c r="B4059" s="229" t="s">
        <v>1963</v>
      </c>
      <c r="C4059" s="229" t="s">
        <v>79</v>
      </c>
      <c r="D4059" s="229" t="s">
        <v>1964</v>
      </c>
      <c r="E4059" s="235" t="s">
        <v>1264</v>
      </c>
      <c r="F4059" s="235"/>
      <c r="G4059" s="229" t="s">
        <v>1265</v>
      </c>
      <c r="H4059" s="236">
        <v>1.9330000000000001</v>
      </c>
      <c r="I4059" s="237">
        <v>3.61</v>
      </c>
      <c r="J4059" s="249">
        <v>6.97</v>
      </c>
    </row>
    <row r="4060" spans="1:10" ht="25.5" x14ac:dyDescent="0.2">
      <c r="A4060" s="250" t="s">
        <v>917</v>
      </c>
      <c r="B4060" s="230" t="s">
        <v>2894</v>
      </c>
      <c r="C4060" s="230" t="s">
        <v>79</v>
      </c>
      <c r="D4060" s="230" t="s">
        <v>2895</v>
      </c>
      <c r="E4060" s="238" t="s">
        <v>920</v>
      </c>
      <c r="F4060" s="238"/>
      <c r="G4060" s="230" t="s">
        <v>377</v>
      </c>
      <c r="H4060" s="239">
        <v>6.133</v>
      </c>
      <c r="I4060" s="240">
        <v>9.89</v>
      </c>
      <c r="J4060" s="251">
        <v>60.65</v>
      </c>
    </row>
    <row r="4061" spans="1:10" x14ac:dyDescent="0.2">
      <c r="A4061" s="250" t="s">
        <v>917</v>
      </c>
      <c r="B4061" s="230" t="s">
        <v>1967</v>
      </c>
      <c r="C4061" s="230" t="s">
        <v>21</v>
      </c>
      <c r="D4061" s="230" t="s">
        <v>1968</v>
      </c>
      <c r="E4061" s="238" t="s">
        <v>1186</v>
      </c>
      <c r="F4061" s="238"/>
      <c r="G4061" s="230" t="s">
        <v>914</v>
      </c>
      <c r="H4061" s="239">
        <v>1.9330000000000001</v>
      </c>
      <c r="I4061" s="240">
        <v>18.78</v>
      </c>
      <c r="J4061" s="251">
        <v>36.299999999999997</v>
      </c>
    </row>
    <row r="4062" spans="1:10" ht="38.25" x14ac:dyDescent="0.2">
      <c r="A4062" s="250" t="s">
        <v>917</v>
      </c>
      <c r="B4062" s="230" t="s">
        <v>2900</v>
      </c>
      <c r="C4062" s="230" t="s">
        <v>21</v>
      </c>
      <c r="D4062" s="230" t="s">
        <v>2901</v>
      </c>
      <c r="E4062" s="238" t="s">
        <v>920</v>
      </c>
      <c r="F4062" s="238"/>
      <c r="G4062" s="230" t="s">
        <v>6</v>
      </c>
      <c r="H4062" s="239">
        <v>1.167</v>
      </c>
      <c r="I4062" s="240">
        <v>72.05</v>
      </c>
      <c r="J4062" s="251">
        <v>84.08</v>
      </c>
    </row>
    <row r="4063" spans="1:10" ht="25.5" x14ac:dyDescent="0.2">
      <c r="A4063" s="250" t="s">
        <v>917</v>
      </c>
      <c r="B4063" s="230" t="s">
        <v>1822</v>
      </c>
      <c r="C4063" s="230" t="s">
        <v>21</v>
      </c>
      <c r="D4063" s="230" t="s">
        <v>1823</v>
      </c>
      <c r="E4063" s="238" t="s">
        <v>920</v>
      </c>
      <c r="F4063" s="238"/>
      <c r="G4063" s="230" t="s">
        <v>812</v>
      </c>
      <c r="H4063" s="239">
        <v>0.02</v>
      </c>
      <c r="I4063" s="240">
        <v>7.96</v>
      </c>
      <c r="J4063" s="251">
        <v>0.15</v>
      </c>
    </row>
    <row r="4064" spans="1:10" ht="25.5" x14ac:dyDescent="0.2">
      <c r="A4064" s="250" t="s">
        <v>917</v>
      </c>
      <c r="B4064" s="230" t="s">
        <v>2896</v>
      </c>
      <c r="C4064" s="230" t="s">
        <v>21</v>
      </c>
      <c r="D4064" s="230" t="s">
        <v>2897</v>
      </c>
      <c r="E4064" s="238" t="s">
        <v>920</v>
      </c>
      <c r="F4064" s="238"/>
      <c r="G4064" s="230" t="s">
        <v>109</v>
      </c>
      <c r="H4064" s="239">
        <v>5.444</v>
      </c>
      <c r="I4064" s="240">
        <v>5.52</v>
      </c>
      <c r="J4064" s="251">
        <v>30.05</v>
      </c>
    </row>
    <row r="4065" spans="1:10" x14ac:dyDescent="0.2">
      <c r="A4065" s="250" t="s">
        <v>917</v>
      </c>
      <c r="B4065" s="230" t="s">
        <v>1409</v>
      </c>
      <c r="C4065" s="230" t="s">
        <v>21</v>
      </c>
      <c r="D4065" s="230" t="s">
        <v>1410</v>
      </c>
      <c r="E4065" s="238" t="s">
        <v>920</v>
      </c>
      <c r="F4065" s="238"/>
      <c r="G4065" s="230" t="s">
        <v>121</v>
      </c>
      <c r="H4065" s="239">
        <v>2.5000000000000001E-2</v>
      </c>
      <c r="I4065" s="240">
        <v>23.58</v>
      </c>
      <c r="J4065" s="251">
        <v>0.57999999999999996</v>
      </c>
    </row>
    <row r="4066" spans="1:10" ht="25.5" x14ac:dyDescent="0.2">
      <c r="A4066" s="250" t="s">
        <v>917</v>
      </c>
      <c r="B4066" s="230" t="s">
        <v>2452</v>
      </c>
      <c r="C4066" s="230" t="s">
        <v>21</v>
      </c>
      <c r="D4066" s="230" t="s">
        <v>2453</v>
      </c>
      <c r="E4066" s="238" t="s">
        <v>920</v>
      </c>
      <c r="F4066" s="238"/>
      <c r="G4066" s="230" t="s">
        <v>121</v>
      </c>
      <c r="H4066" s="239">
        <v>0.1</v>
      </c>
      <c r="I4066" s="240">
        <v>24.03</v>
      </c>
      <c r="J4066" s="251">
        <v>2.4</v>
      </c>
    </row>
    <row r="4067" spans="1:10" x14ac:dyDescent="0.2">
      <c r="A4067" s="250" t="s">
        <v>917</v>
      </c>
      <c r="B4067" s="230" t="s">
        <v>1277</v>
      </c>
      <c r="C4067" s="230" t="s">
        <v>21</v>
      </c>
      <c r="D4067" s="230" t="s">
        <v>1278</v>
      </c>
      <c r="E4067" s="238" t="s">
        <v>1186</v>
      </c>
      <c r="F4067" s="238"/>
      <c r="G4067" s="230" t="s">
        <v>914</v>
      </c>
      <c r="H4067" s="239">
        <v>1.7</v>
      </c>
      <c r="I4067" s="240">
        <v>13.6</v>
      </c>
      <c r="J4067" s="251">
        <v>23.12</v>
      </c>
    </row>
    <row r="4068" spans="1:10" ht="38.25" x14ac:dyDescent="0.2">
      <c r="A4068" s="250" t="s">
        <v>917</v>
      </c>
      <c r="B4068" s="230" t="s">
        <v>2454</v>
      </c>
      <c r="C4068" s="230" t="s">
        <v>21</v>
      </c>
      <c r="D4068" s="230" t="s">
        <v>2455</v>
      </c>
      <c r="E4068" s="238" t="s">
        <v>920</v>
      </c>
      <c r="F4068" s="238"/>
      <c r="G4068" s="230" t="s">
        <v>109</v>
      </c>
      <c r="H4068" s="239">
        <v>0.61199999999999999</v>
      </c>
      <c r="I4068" s="240">
        <v>15.4</v>
      </c>
      <c r="J4068" s="251">
        <v>9.42</v>
      </c>
    </row>
    <row r="4069" spans="1:10" ht="25.5" x14ac:dyDescent="0.2">
      <c r="A4069" s="250" t="s">
        <v>917</v>
      </c>
      <c r="B4069" s="230" t="s">
        <v>1770</v>
      </c>
      <c r="C4069" s="230" t="s">
        <v>21</v>
      </c>
      <c r="D4069" s="230" t="s">
        <v>1771</v>
      </c>
      <c r="E4069" s="238" t="s">
        <v>920</v>
      </c>
      <c r="F4069" s="238"/>
      <c r="G4069" s="230" t="s">
        <v>121</v>
      </c>
      <c r="H4069" s="239">
        <v>0.15</v>
      </c>
      <c r="I4069" s="240">
        <v>24.7</v>
      </c>
      <c r="J4069" s="251">
        <v>3.7</v>
      </c>
    </row>
    <row r="4070" spans="1:10" ht="25.5" x14ac:dyDescent="0.2">
      <c r="A4070" s="252"/>
      <c r="B4070" s="253"/>
      <c r="C4070" s="253"/>
      <c r="D4070" s="253"/>
      <c r="E4070" s="253" t="s">
        <v>926</v>
      </c>
      <c r="F4070" s="254">
        <v>27.275648400000001</v>
      </c>
      <c r="G4070" s="253" t="s">
        <v>927</v>
      </c>
      <c r="H4070" s="254">
        <v>32.14</v>
      </c>
      <c r="I4070" s="253" t="s">
        <v>928</v>
      </c>
      <c r="J4070" s="255">
        <v>59.42</v>
      </c>
    </row>
    <row r="4071" spans="1:10" ht="26.25" thickBot="1" x14ac:dyDescent="0.25">
      <c r="A4071" s="252"/>
      <c r="B4071" s="253"/>
      <c r="C4071" s="253"/>
      <c r="D4071" s="253"/>
      <c r="E4071" s="253" t="s">
        <v>929</v>
      </c>
      <c r="F4071" s="254">
        <v>60.35</v>
      </c>
      <c r="G4071" s="253"/>
      <c r="H4071" s="256" t="s">
        <v>930</v>
      </c>
      <c r="I4071" s="256"/>
      <c r="J4071" s="255">
        <v>324.12</v>
      </c>
    </row>
    <row r="4072" spans="1:10" ht="15" thickTop="1" x14ac:dyDescent="0.2">
      <c r="A4072" s="257"/>
      <c r="B4072" s="241"/>
      <c r="C4072" s="241"/>
      <c r="D4072" s="241"/>
      <c r="E4072" s="241"/>
      <c r="F4072" s="241"/>
      <c r="G4072" s="241"/>
      <c r="H4072" s="241"/>
      <c r="I4072" s="241"/>
      <c r="J4072" s="258"/>
    </row>
    <row r="4073" spans="1:10" ht="30" x14ac:dyDescent="0.2">
      <c r="A4073" s="259"/>
      <c r="B4073" s="227" t="s">
        <v>786</v>
      </c>
      <c r="C4073" s="227" t="s">
        <v>787</v>
      </c>
      <c r="D4073" s="227" t="s">
        <v>788</v>
      </c>
      <c r="E4073" s="231" t="s">
        <v>789</v>
      </c>
      <c r="F4073" s="231"/>
      <c r="G4073" s="227" t="s">
        <v>790</v>
      </c>
      <c r="H4073" s="227" t="s">
        <v>791</v>
      </c>
      <c r="I4073" s="227" t="s">
        <v>792</v>
      </c>
      <c r="J4073" s="260" t="s">
        <v>793</v>
      </c>
    </row>
    <row r="4074" spans="1:10" ht="25.5" x14ac:dyDescent="0.2">
      <c r="A4074" s="261" t="s">
        <v>909</v>
      </c>
      <c r="B4074" s="228" t="s">
        <v>1784</v>
      </c>
      <c r="C4074" s="228" t="s">
        <v>4</v>
      </c>
      <c r="D4074" s="228" t="s">
        <v>1785</v>
      </c>
      <c r="E4074" s="232" t="s">
        <v>910</v>
      </c>
      <c r="F4074" s="232"/>
      <c r="G4074" s="228" t="s">
        <v>6</v>
      </c>
      <c r="H4074" s="233">
        <v>1</v>
      </c>
      <c r="I4074" s="234">
        <v>101.42</v>
      </c>
      <c r="J4074" s="262">
        <v>101.42</v>
      </c>
    </row>
    <row r="4075" spans="1:10" ht="25.5" x14ac:dyDescent="0.2">
      <c r="A4075" s="248" t="s">
        <v>911</v>
      </c>
      <c r="B4075" s="229" t="s">
        <v>912</v>
      </c>
      <c r="C4075" s="229" t="s">
        <v>4</v>
      </c>
      <c r="D4075" s="229" t="s">
        <v>913</v>
      </c>
      <c r="E4075" s="235" t="s">
        <v>910</v>
      </c>
      <c r="F4075" s="235"/>
      <c r="G4075" s="229" t="s">
        <v>914</v>
      </c>
      <c r="H4075" s="236">
        <v>0.96</v>
      </c>
      <c r="I4075" s="237">
        <v>22.61</v>
      </c>
      <c r="J4075" s="249">
        <v>21.7</v>
      </c>
    </row>
    <row r="4076" spans="1:10" ht="25.5" x14ac:dyDescent="0.2">
      <c r="A4076" s="248" t="s">
        <v>911</v>
      </c>
      <c r="B4076" s="229" t="s">
        <v>915</v>
      </c>
      <c r="C4076" s="229" t="s">
        <v>4</v>
      </c>
      <c r="D4076" s="229" t="s">
        <v>916</v>
      </c>
      <c r="E4076" s="235" t="s">
        <v>910</v>
      </c>
      <c r="F4076" s="235"/>
      <c r="G4076" s="229" t="s">
        <v>914</v>
      </c>
      <c r="H4076" s="236">
        <v>0.96</v>
      </c>
      <c r="I4076" s="237">
        <v>18.16</v>
      </c>
      <c r="J4076" s="249">
        <v>17.43</v>
      </c>
    </row>
    <row r="4077" spans="1:10" x14ac:dyDescent="0.2">
      <c r="A4077" s="250" t="s">
        <v>917</v>
      </c>
      <c r="B4077" s="230" t="s">
        <v>1890</v>
      </c>
      <c r="C4077" s="230" t="s">
        <v>4</v>
      </c>
      <c r="D4077" s="230" t="s">
        <v>1891</v>
      </c>
      <c r="E4077" s="238" t="s">
        <v>920</v>
      </c>
      <c r="F4077" s="238"/>
      <c r="G4077" s="230" t="s">
        <v>121</v>
      </c>
      <c r="H4077" s="239">
        <v>0.3</v>
      </c>
      <c r="I4077" s="240">
        <v>18.88</v>
      </c>
      <c r="J4077" s="251">
        <v>5.66</v>
      </c>
    </row>
    <row r="4078" spans="1:10" x14ac:dyDescent="0.2">
      <c r="A4078" s="250" t="s">
        <v>917</v>
      </c>
      <c r="B4078" s="230" t="s">
        <v>1888</v>
      </c>
      <c r="C4078" s="230" t="s">
        <v>4</v>
      </c>
      <c r="D4078" s="230" t="s">
        <v>1889</v>
      </c>
      <c r="E4078" s="238" t="s">
        <v>920</v>
      </c>
      <c r="F4078" s="238"/>
      <c r="G4078" s="230" t="s">
        <v>812</v>
      </c>
      <c r="H4078" s="239">
        <v>0.06</v>
      </c>
      <c r="I4078" s="240">
        <v>9.98</v>
      </c>
      <c r="J4078" s="251">
        <v>0.59</v>
      </c>
    </row>
    <row r="4079" spans="1:10" x14ac:dyDescent="0.2">
      <c r="A4079" s="250" t="s">
        <v>917</v>
      </c>
      <c r="B4079" s="230" t="s">
        <v>1892</v>
      </c>
      <c r="C4079" s="230" t="s">
        <v>4</v>
      </c>
      <c r="D4079" s="230" t="s">
        <v>1893</v>
      </c>
      <c r="E4079" s="238" t="s">
        <v>920</v>
      </c>
      <c r="F4079" s="238"/>
      <c r="G4079" s="230" t="s">
        <v>6</v>
      </c>
      <c r="H4079" s="239">
        <v>0.55000000000000004</v>
      </c>
      <c r="I4079" s="240">
        <v>42.56</v>
      </c>
      <c r="J4079" s="251">
        <v>23.4</v>
      </c>
    </row>
    <row r="4080" spans="1:10" x14ac:dyDescent="0.2">
      <c r="A4080" s="250" t="s">
        <v>917</v>
      </c>
      <c r="B4080" s="230" t="s">
        <v>1028</v>
      </c>
      <c r="C4080" s="230" t="s">
        <v>4</v>
      </c>
      <c r="D4080" s="230" t="s">
        <v>1029</v>
      </c>
      <c r="E4080" s="238" t="s">
        <v>920</v>
      </c>
      <c r="F4080" s="238"/>
      <c r="G4080" s="230" t="s">
        <v>923</v>
      </c>
      <c r="H4080" s="239">
        <v>0.08</v>
      </c>
      <c r="I4080" s="240">
        <v>85</v>
      </c>
      <c r="J4080" s="251">
        <v>6.8</v>
      </c>
    </row>
    <row r="4081" spans="1:10" x14ac:dyDescent="0.2">
      <c r="A4081" s="250" t="s">
        <v>917</v>
      </c>
      <c r="B4081" s="230" t="s">
        <v>921</v>
      </c>
      <c r="C4081" s="230" t="s">
        <v>4</v>
      </c>
      <c r="D4081" s="230" t="s">
        <v>922</v>
      </c>
      <c r="E4081" s="238" t="s">
        <v>920</v>
      </c>
      <c r="F4081" s="238"/>
      <c r="G4081" s="230" t="s">
        <v>923</v>
      </c>
      <c r="H4081" s="239">
        <v>0.1</v>
      </c>
      <c r="I4081" s="240">
        <v>150</v>
      </c>
      <c r="J4081" s="251">
        <v>15</v>
      </c>
    </row>
    <row r="4082" spans="1:10" x14ac:dyDescent="0.2">
      <c r="A4082" s="250" t="s">
        <v>917</v>
      </c>
      <c r="B4082" s="230" t="s">
        <v>1894</v>
      </c>
      <c r="C4082" s="230" t="s">
        <v>4</v>
      </c>
      <c r="D4082" s="230" t="s">
        <v>1895</v>
      </c>
      <c r="E4082" s="238" t="s">
        <v>920</v>
      </c>
      <c r="F4082" s="238"/>
      <c r="G4082" s="230" t="s">
        <v>923</v>
      </c>
      <c r="H4082" s="239">
        <v>0.06</v>
      </c>
      <c r="I4082" s="240">
        <v>180.83</v>
      </c>
      <c r="J4082" s="251">
        <v>10.84</v>
      </c>
    </row>
    <row r="4083" spans="1:10" ht="25.5" x14ac:dyDescent="0.2">
      <c r="A4083" s="252"/>
      <c r="B4083" s="253"/>
      <c r="C4083" s="253"/>
      <c r="D4083" s="253"/>
      <c r="E4083" s="253" t="s">
        <v>926</v>
      </c>
      <c r="F4083" s="254">
        <v>12.389258664218499</v>
      </c>
      <c r="G4083" s="253" t="s">
        <v>927</v>
      </c>
      <c r="H4083" s="254">
        <v>14.6</v>
      </c>
      <c r="I4083" s="253" t="s">
        <v>928</v>
      </c>
      <c r="J4083" s="255">
        <v>26.99</v>
      </c>
    </row>
    <row r="4084" spans="1:10" ht="26.25" thickBot="1" x14ac:dyDescent="0.25">
      <c r="A4084" s="252"/>
      <c r="B4084" s="253"/>
      <c r="C4084" s="253"/>
      <c r="D4084" s="253"/>
      <c r="E4084" s="253" t="s">
        <v>929</v>
      </c>
      <c r="F4084" s="254">
        <v>23.2</v>
      </c>
      <c r="G4084" s="253"/>
      <c r="H4084" s="256" t="s">
        <v>930</v>
      </c>
      <c r="I4084" s="256"/>
      <c r="J4084" s="255">
        <v>124.62</v>
      </c>
    </row>
    <row r="4085" spans="1:10" ht="15" thickTop="1" x14ac:dyDescent="0.2">
      <c r="A4085" s="257"/>
      <c r="B4085" s="241"/>
      <c r="C4085" s="241"/>
      <c r="D4085" s="241"/>
      <c r="E4085" s="241"/>
      <c r="F4085" s="241"/>
      <c r="G4085" s="241"/>
      <c r="H4085" s="241"/>
      <c r="I4085" s="241"/>
      <c r="J4085" s="258"/>
    </row>
    <row r="4086" spans="1:10" ht="30" x14ac:dyDescent="0.2">
      <c r="A4086" s="259"/>
      <c r="B4086" s="227" t="s">
        <v>786</v>
      </c>
      <c r="C4086" s="227" t="s">
        <v>787</v>
      </c>
      <c r="D4086" s="227" t="s">
        <v>788</v>
      </c>
      <c r="E4086" s="231" t="s">
        <v>789</v>
      </c>
      <c r="F4086" s="231"/>
      <c r="G4086" s="227" t="s">
        <v>790</v>
      </c>
      <c r="H4086" s="227" t="s">
        <v>791</v>
      </c>
      <c r="I4086" s="227" t="s">
        <v>792</v>
      </c>
      <c r="J4086" s="260" t="s">
        <v>793</v>
      </c>
    </row>
    <row r="4087" spans="1:10" ht="51" x14ac:dyDescent="0.2">
      <c r="A4087" s="261" t="s">
        <v>909</v>
      </c>
      <c r="B4087" s="228" t="s">
        <v>2514</v>
      </c>
      <c r="C4087" s="228" t="s">
        <v>21</v>
      </c>
      <c r="D4087" s="228" t="s">
        <v>2515</v>
      </c>
      <c r="E4087" s="232" t="s">
        <v>1040</v>
      </c>
      <c r="F4087" s="232"/>
      <c r="G4087" s="228" t="s">
        <v>102</v>
      </c>
      <c r="H4087" s="233">
        <v>1</v>
      </c>
      <c r="I4087" s="234">
        <v>768.86</v>
      </c>
      <c r="J4087" s="262">
        <v>768.86</v>
      </c>
    </row>
    <row r="4088" spans="1:10" ht="25.5" x14ac:dyDescent="0.2">
      <c r="A4088" s="248" t="s">
        <v>911</v>
      </c>
      <c r="B4088" s="229" t="s">
        <v>939</v>
      </c>
      <c r="C4088" s="229" t="s">
        <v>21</v>
      </c>
      <c r="D4088" s="229" t="s">
        <v>916</v>
      </c>
      <c r="E4088" s="235" t="s">
        <v>934</v>
      </c>
      <c r="F4088" s="235"/>
      <c r="G4088" s="229" t="s">
        <v>914</v>
      </c>
      <c r="H4088" s="236">
        <v>2.5491999999999999</v>
      </c>
      <c r="I4088" s="237">
        <v>21.14</v>
      </c>
      <c r="J4088" s="249">
        <v>53.89</v>
      </c>
    </row>
    <row r="4089" spans="1:10" ht="38.25" x14ac:dyDescent="0.2">
      <c r="A4089" s="248" t="s">
        <v>911</v>
      </c>
      <c r="B4089" s="229" t="s">
        <v>2309</v>
      </c>
      <c r="C4089" s="229" t="s">
        <v>21</v>
      </c>
      <c r="D4089" s="229" t="s">
        <v>2310</v>
      </c>
      <c r="E4089" s="235" t="s">
        <v>934</v>
      </c>
      <c r="F4089" s="235"/>
      <c r="G4089" s="229" t="s">
        <v>914</v>
      </c>
      <c r="H4089" s="236">
        <v>1.6069</v>
      </c>
      <c r="I4089" s="237">
        <v>21.24</v>
      </c>
      <c r="J4089" s="249">
        <v>34.130000000000003</v>
      </c>
    </row>
    <row r="4090" spans="1:10" ht="51" x14ac:dyDescent="0.2">
      <c r="A4090" s="248" t="s">
        <v>911</v>
      </c>
      <c r="B4090" s="229" t="s">
        <v>2325</v>
      </c>
      <c r="C4090" s="229" t="s">
        <v>21</v>
      </c>
      <c r="D4090" s="229" t="s">
        <v>2326</v>
      </c>
      <c r="E4090" s="235" t="s">
        <v>1208</v>
      </c>
      <c r="F4090" s="235"/>
      <c r="G4090" s="229" t="s">
        <v>1397</v>
      </c>
      <c r="H4090" s="236">
        <v>1.1137999999999999</v>
      </c>
      <c r="I4090" s="237">
        <v>2.1800000000000002</v>
      </c>
      <c r="J4090" s="249">
        <v>2.42</v>
      </c>
    </row>
    <row r="4091" spans="1:10" ht="51" x14ac:dyDescent="0.2">
      <c r="A4091" s="248" t="s">
        <v>911</v>
      </c>
      <c r="B4091" s="229" t="s">
        <v>2327</v>
      </c>
      <c r="C4091" s="229" t="s">
        <v>21</v>
      </c>
      <c r="D4091" s="229" t="s">
        <v>2328</v>
      </c>
      <c r="E4091" s="235" t="s">
        <v>1208</v>
      </c>
      <c r="F4091" s="235"/>
      <c r="G4091" s="229" t="s">
        <v>1400</v>
      </c>
      <c r="H4091" s="236">
        <v>0.49309999999999998</v>
      </c>
      <c r="I4091" s="237">
        <v>0.43</v>
      </c>
      <c r="J4091" s="249">
        <v>0.21</v>
      </c>
    </row>
    <row r="4092" spans="1:10" ht="25.5" x14ac:dyDescent="0.2">
      <c r="A4092" s="250" t="s">
        <v>917</v>
      </c>
      <c r="B4092" s="230" t="s">
        <v>2341</v>
      </c>
      <c r="C4092" s="230" t="s">
        <v>21</v>
      </c>
      <c r="D4092" s="230" t="s">
        <v>2342</v>
      </c>
      <c r="E4092" s="238" t="s">
        <v>920</v>
      </c>
      <c r="F4092" s="238"/>
      <c r="G4092" s="230" t="s">
        <v>102</v>
      </c>
      <c r="H4092" s="239">
        <v>0.63019999999999998</v>
      </c>
      <c r="I4092" s="240">
        <v>91.17</v>
      </c>
      <c r="J4092" s="251">
        <v>57.45</v>
      </c>
    </row>
    <row r="4093" spans="1:10" x14ac:dyDescent="0.2">
      <c r="A4093" s="250" t="s">
        <v>917</v>
      </c>
      <c r="B4093" s="230" t="s">
        <v>2319</v>
      </c>
      <c r="C4093" s="230" t="s">
        <v>21</v>
      </c>
      <c r="D4093" s="230" t="s">
        <v>2320</v>
      </c>
      <c r="E4093" s="238" t="s">
        <v>920</v>
      </c>
      <c r="F4093" s="238"/>
      <c r="G4093" s="230" t="s">
        <v>121</v>
      </c>
      <c r="H4093" s="239">
        <v>15.125500000000001</v>
      </c>
      <c r="I4093" s="240">
        <v>2</v>
      </c>
      <c r="J4093" s="251">
        <v>30.25</v>
      </c>
    </row>
    <row r="4094" spans="1:10" x14ac:dyDescent="0.2">
      <c r="A4094" s="250" t="s">
        <v>917</v>
      </c>
      <c r="B4094" s="230" t="s">
        <v>2321</v>
      </c>
      <c r="C4094" s="230" t="s">
        <v>21</v>
      </c>
      <c r="D4094" s="230" t="s">
        <v>2322</v>
      </c>
      <c r="E4094" s="238" t="s">
        <v>920</v>
      </c>
      <c r="F4094" s="238"/>
      <c r="G4094" s="230" t="s">
        <v>121</v>
      </c>
      <c r="H4094" s="239">
        <v>420.15269999999998</v>
      </c>
      <c r="I4094" s="240">
        <v>1.1000000000000001</v>
      </c>
      <c r="J4094" s="251">
        <v>462.16</v>
      </c>
    </row>
    <row r="4095" spans="1:10" ht="25.5" x14ac:dyDescent="0.2">
      <c r="A4095" s="250" t="s">
        <v>917</v>
      </c>
      <c r="B4095" s="230" t="s">
        <v>2902</v>
      </c>
      <c r="C4095" s="230" t="s">
        <v>21</v>
      </c>
      <c r="D4095" s="230" t="s">
        <v>2903</v>
      </c>
      <c r="E4095" s="238" t="s">
        <v>920</v>
      </c>
      <c r="F4095" s="238"/>
      <c r="G4095" s="230" t="s">
        <v>102</v>
      </c>
      <c r="H4095" s="239">
        <v>0.58819999999999995</v>
      </c>
      <c r="I4095" s="240">
        <v>218.21</v>
      </c>
      <c r="J4095" s="251">
        <v>128.35</v>
      </c>
    </row>
    <row r="4096" spans="1:10" ht="25.5" x14ac:dyDescent="0.2">
      <c r="A4096" s="252"/>
      <c r="B4096" s="253"/>
      <c r="C4096" s="253"/>
      <c r="D4096" s="253"/>
      <c r="E4096" s="253" t="s">
        <v>926</v>
      </c>
      <c r="F4096" s="254">
        <v>27.330732155152628</v>
      </c>
      <c r="G4096" s="253" t="s">
        <v>927</v>
      </c>
      <c r="H4096" s="254">
        <v>32.21</v>
      </c>
      <c r="I4096" s="253" t="s">
        <v>928</v>
      </c>
      <c r="J4096" s="255">
        <v>59.54</v>
      </c>
    </row>
    <row r="4097" spans="1:10" ht="26.25" thickBot="1" x14ac:dyDescent="0.25">
      <c r="A4097" s="252"/>
      <c r="B4097" s="253"/>
      <c r="C4097" s="253"/>
      <c r="D4097" s="253"/>
      <c r="E4097" s="253" t="s">
        <v>929</v>
      </c>
      <c r="F4097" s="254">
        <v>175.91</v>
      </c>
      <c r="G4097" s="253"/>
      <c r="H4097" s="256" t="s">
        <v>930</v>
      </c>
      <c r="I4097" s="256"/>
      <c r="J4097" s="255">
        <v>944.77</v>
      </c>
    </row>
    <row r="4098" spans="1:10" ht="15" thickTop="1" x14ac:dyDescent="0.2">
      <c r="A4098" s="257"/>
      <c r="B4098" s="241"/>
      <c r="C4098" s="241"/>
      <c r="D4098" s="241"/>
      <c r="E4098" s="241"/>
      <c r="F4098" s="241"/>
      <c r="G4098" s="241"/>
      <c r="H4098" s="241"/>
      <c r="I4098" s="241"/>
      <c r="J4098" s="258"/>
    </row>
    <row r="4099" spans="1:10" ht="30" x14ac:dyDescent="0.2">
      <c r="A4099" s="259"/>
      <c r="B4099" s="227" t="s">
        <v>786</v>
      </c>
      <c r="C4099" s="227" t="s">
        <v>787</v>
      </c>
      <c r="D4099" s="227" t="s">
        <v>788</v>
      </c>
      <c r="E4099" s="231" t="s">
        <v>789</v>
      </c>
      <c r="F4099" s="231"/>
      <c r="G4099" s="227" t="s">
        <v>790</v>
      </c>
      <c r="H4099" s="227" t="s">
        <v>791</v>
      </c>
      <c r="I4099" s="227" t="s">
        <v>792</v>
      </c>
      <c r="J4099" s="260" t="s">
        <v>793</v>
      </c>
    </row>
    <row r="4100" spans="1:10" ht="38.25" x14ac:dyDescent="0.2">
      <c r="A4100" s="261" t="s">
        <v>909</v>
      </c>
      <c r="B4100" s="228" t="s">
        <v>2904</v>
      </c>
      <c r="C4100" s="228" t="s">
        <v>21</v>
      </c>
      <c r="D4100" s="228" t="s">
        <v>2905</v>
      </c>
      <c r="E4100" s="232" t="s">
        <v>1208</v>
      </c>
      <c r="F4100" s="232"/>
      <c r="G4100" s="228" t="s">
        <v>1400</v>
      </c>
      <c r="H4100" s="233">
        <v>1</v>
      </c>
      <c r="I4100" s="234">
        <v>23.03</v>
      </c>
      <c r="J4100" s="262">
        <v>23.03</v>
      </c>
    </row>
    <row r="4101" spans="1:10" ht="25.5" x14ac:dyDescent="0.2">
      <c r="A4101" s="248" t="s">
        <v>911</v>
      </c>
      <c r="B4101" s="229" t="s">
        <v>2906</v>
      </c>
      <c r="C4101" s="229" t="s">
        <v>21</v>
      </c>
      <c r="D4101" s="229" t="s">
        <v>2907</v>
      </c>
      <c r="E4101" s="235" t="s">
        <v>934</v>
      </c>
      <c r="F4101" s="235"/>
      <c r="G4101" s="229" t="s">
        <v>914</v>
      </c>
      <c r="H4101" s="236">
        <v>1</v>
      </c>
      <c r="I4101" s="237">
        <v>22.63</v>
      </c>
      <c r="J4101" s="249">
        <v>22.63</v>
      </c>
    </row>
    <row r="4102" spans="1:10" ht="38.25" x14ac:dyDescent="0.2">
      <c r="A4102" s="248" t="s">
        <v>911</v>
      </c>
      <c r="B4102" s="229" t="s">
        <v>2908</v>
      </c>
      <c r="C4102" s="229" t="s">
        <v>21</v>
      </c>
      <c r="D4102" s="229" t="s">
        <v>2909</v>
      </c>
      <c r="E4102" s="235" t="s">
        <v>1208</v>
      </c>
      <c r="F4102" s="235"/>
      <c r="G4102" s="229" t="s">
        <v>914</v>
      </c>
      <c r="H4102" s="236">
        <v>1</v>
      </c>
      <c r="I4102" s="237">
        <v>0.36</v>
      </c>
      <c r="J4102" s="249">
        <v>0.36</v>
      </c>
    </row>
    <row r="4103" spans="1:10" ht="38.25" x14ac:dyDescent="0.2">
      <c r="A4103" s="248" t="s">
        <v>911</v>
      </c>
      <c r="B4103" s="229" t="s">
        <v>2910</v>
      </c>
      <c r="C4103" s="229" t="s">
        <v>21</v>
      </c>
      <c r="D4103" s="229" t="s">
        <v>2911</v>
      </c>
      <c r="E4103" s="235" t="s">
        <v>1208</v>
      </c>
      <c r="F4103" s="235"/>
      <c r="G4103" s="229" t="s">
        <v>914</v>
      </c>
      <c r="H4103" s="236">
        <v>1</v>
      </c>
      <c r="I4103" s="237">
        <v>0.04</v>
      </c>
      <c r="J4103" s="249">
        <v>0.04</v>
      </c>
    </row>
    <row r="4104" spans="1:10" ht="25.5" x14ac:dyDescent="0.2">
      <c r="A4104" s="252"/>
      <c r="B4104" s="253"/>
      <c r="C4104" s="253"/>
      <c r="D4104" s="253"/>
      <c r="E4104" s="253" t="s">
        <v>926</v>
      </c>
      <c r="F4104" s="254">
        <v>7.5281156999999999</v>
      </c>
      <c r="G4104" s="253" t="s">
        <v>927</v>
      </c>
      <c r="H4104" s="254">
        <v>8.8699999999999992</v>
      </c>
      <c r="I4104" s="253" t="s">
        <v>928</v>
      </c>
      <c r="J4104" s="255">
        <v>16.399999999999999</v>
      </c>
    </row>
    <row r="4105" spans="1:10" ht="26.25" thickBot="1" x14ac:dyDescent="0.25">
      <c r="A4105" s="252"/>
      <c r="B4105" s="253"/>
      <c r="C4105" s="253"/>
      <c r="D4105" s="253"/>
      <c r="E4105" s="253" t="s">
        <v>929</v>
      </c>
      <c r="F4105" s="254">
        <v>5.26</v>
      </c>
      <c r="G4105" s="253"/>
      <c r="H4105" s="256" t="s">
        <v>930</v>
      </c>
      <c r="I4105" s="256"/>
      <c r="J4105" s="255">
        <v>28.29</v>
      </c>
    </row>
    <row r="4106" spans="1:10" ht="15" thickTop="1" x14ac:dyDescent="0.2">
      <c r="A4106" s="257"/>
      <c r="B4106" s="241"/>
      <c r="C4106" s="241"/>
      <c r="D4106" s="241"/>
      <c r="E4106" s="241"/>
      <c r="F4106" s="241"/>
      <c r="G4106" s="241"/>
      <c r="H4106" s="241"/>
      <c r="I4106" s="241"/>
      <c r="J4106" s="258"/>
    </row>
    <row r="4107" spans="1:10" ht="30" x14ac:dyDescent="0.2">
      <c r="A4107" s="259"/>
      <c r="B4107" s="227" t="s">
        <v>786</v>
      </c>
      <c r="C4107" s="227" t="s">
        <v>787</v>
      </c>
      <c r="D4107" s="227" t="s">
        <v>788</v>
      </c>
      <c r="E4107" s="231" t="s">
        <v>789</v>
      </c>
      <c r="F4107" s="231"/>
      <c r="G4107" s="227" t="s">
        <v>790</v>
      </c>
      <c r="H4107" s="227" t="s">
        <v>791</v>
      </c>
      <c r="I4107" s="227" t="s">
        <v>792</v>
      </c>
      <c r="J4107" s="260" t="s">
        <v>793</v>
      </c>
    </row>
    <row r="4108" spans="1:10" ht="38.25" x14ac:dyDescent="0.2">
      <c r="A4108" s="261" t="s">
        <v>909</v>
      </c>
      <c r="B4108" s="228" t="s">
        <v>2912</v>
      </c>
      <c r="C4108" s="228" t="s">
        <v>21</v>
      </c>
      <c r="D4108" s="228" t="s">
        <v>2913</v>
      </c>
      <c r="E4108" s="232" t="s">
        <v>1208</v>
      </c>
      <c r="F4108" s="232"/>
      <c r="G4108" s="228" t="s">
        <v>1397</v>
      </c>
      <c r="H4108" s="233">
        <v>1</v>
      </c>
      <c r="I4108" s="234">
        <v>24.19</v>
      </c>
      <c r="J4108" s="262">
        <v>24.19</v>
      </c>
    </row>
    <row r="4109" spans="1:10" ht="25.5" x14ac:dyDescent="0.2">
      <c r="A4109" s="248" t="s">
        <v>911</v>
      </c>
      <c r="B4109" s="229" t="s">
        <v>2906</v>
      </c>
      <c r="C4109" s="229" t="s">
        <v>21</v>
      </c>
      <c r="D4109" s="229" t="s">
        <v>2907</v>
      </c>
      <c r="E4109" s="235" t="s">
        <v>934</v>
      </c>
      <c r="F4109" s="235"/>
      <c r="G4109" s="229" t="s">
        <v>914</v>
      </c>
      <c r="H4109" s="236">
        <v>1</v>
      </c>
      <c r="I4109" s="237">
        <v>22.63</v>
      </c>
      <c r="J4109" s="249">
        <v>22.63</v>
      </c>
    </row>
    <row r="4110" spans="1:10" ht="38.25" x14ac:dyDescent="0.2">
      <c r="A4110" s="248" t="s">
        <v>911</v>
      </c>
      <c r="B4110" s="229" t="s">
        <v>2908</v>
      </c>
      <c r="C4110" s="229" t="s">
        <v>21</v>
      </c>
      <c r="D4110" s="229" t="s">
        <v>2909</v>
      </c>
      <c r="E4110" s="235" t="s">
        <v>1208</v>
      </c>
      <c r="F4110" s="235"/>
      <c r="G4110" s="229" t="s">
        <v>914</v>
      </c>
      <c r="H4110" s="236">
        <v>1</v>
      </c>
      <c r="I4110" s="237">
        <v>0.36</v>
      </c>
      <c r="J4110" s="249">
        <v>0.36</v>
      </c>
    </row>
    <row r="4111" spans="1:10" ht="38.25" x14ac:dyDescent="0.2">
      <c r="A4111" s="248" t="s">
        <v>911</v>
      </c>
      <c r="B4111" s="229" t="s">
        <v>2910</v>
      </c>
      <c r="C4111" s="229" t="s">
        <v>21</v>
      </c>
      <c r="D4111" s="229" t="s">
        <v>2911</v>
      </c>
      <c r="E4111" s="235" t="s">
        <v>1208</v>
      </c>
      <c r="F4111" s="235"/>
      <c r="G4111" s="229" t="s">
        <v>914</v>
      </c>
      <c r="H4111" s="236">
        <v>1</v>
      </c>
      <c r="I4111" s="237">
        <v>0.04</v>
      </c>
      <c r="J4111" s="249">
        <v>0.04</v>
      </c>
    </row>
    <row r="4112" spans="1:10" ht="38.25" x14ac:dyDescent="0.2">
      <c r="A4112" s="248" t="s">
        <v>911</v>
      </c>
      <c r="B4112" s="229" t="s">
        <v>2914</v>
      </c>
      <c r="C4112" s="229" t="s">
        <v>21</v>
      </c>
      <c r="D4112" s="229" t="s">
        <v>2915</v>
      </c>
      <c r="E4112" s="235" t="s">
        <v>1208</v>
      </c>
      <c r="F4112" s="235"/>
      <c r="G4112" s="229" t="s">
        <v>914</v>
      </c>
      <c r="H4112" s="236">
        <v>1</v>
      </c>
      <c r="I4112" s="237">
        <v>0.34</v>
      </c>
      <c r="J4112" s="249">
        <v>0.34</v>
      </c>
    </row>
    <row r="4113" spans="1:10" ht="38.25" x14ac:dyDescent="0.2">
      <c r="A4113" s="248" t="s">
        <v>911</v>
      </c>
      <c r="B4113" s="229" t="s">
        <v>2916</v>
      </c>
      <c r="C4113" s="229" t="s">
        <v>21</v>
      </c>
      <c r="D4113" s="229" t="s">
        <v>2917</v>
      </c>
      <c r="E4113" s="235" t="s">
        <v>1208</v>
      </c>
      <c r="F4113" s="235"/>
      <c r="G4113" s="229" t="s">
        <v>914</v>
      </c>
      <c r="H4113" s="236">
        <v>1</v>
      </c>
      <c r="I4113" s="237">
        <v>0.82</v>
      </c>
      <c r="J4113" s="249">
        <v>0.82</v>
      </c>
    </row>
    <row r="4114" spans="1:10" ht="25.5" x14ac:dyDescent="0.2">
      <c r="A4114" s="252"/>
      <c r="B4114" s="253"/>
      <c r="C4114" s="253"/>
      <c r="D4114" s="253"/>
      <c r="E4114" s="253" t="s">
        <v>926</v>
      </c>
      <c r="F4114" s="254">
        <v>7.5281156999999999</v>
      </c>
      <c r="G4114" s="253" t="s">
        <v>927</v>
      </c>
      <c r="H4114" s="254">
        <v>8.8699999999999992</v>
      </c>
      <c r="I4114" s="253" t="s">
        <v>928</v>
      </c>
      <c r="J4114" s="255">
        <v>16.399999999999999</v>
      </c>
    </row>
    <row r="4115" spans="1:10" ht="26.25" thickBot="1" x14ac:dyDescent="0.25">
      <c r="A4115" s="252"/>
      <c r="B4115" s="253"/>
      <c r="C4115" s="253"/>
      <c r="D4115" s="253"/>
      <c r="E4115" s="253" t="s">
        <v>929</v>
      </c>
      <c r="F4115" s="254">
        <v>5.53</v>
      </c>
      <c r="G4115" s="253"/>
      <c r="H4115" s="256" t="s">
        <v>930</v>
      </c>
      <c r="I4115" s="256"/>
      <c r="J4115" s="255">
        <v>29.72</v>
      </c>
    </row>
    <row r="4116" spans="1:10" ht="15" thickTop="1" x14ac:dyDescent="0.2">
      <c r="A4116" s="257"/>
      <c r="B4116" s="241"/>
      <c r="C4116" s="241"/>
      <c r="D4116" s="241"/>
      <c r="E4116" s="241"/>
      <c r="F4116" s="241"/>
      <c r="G4116" s="241"/>
      <c r="H4116" s="241"/>
      <c r="I4116" s="241"/>
      <c r="J4116" s="258"/>
    </row>
    <row r="4117" spans="1:10" ht="30" x14ac:dyDescent="0.2">
      <c r="A4117" s="259"/>
      <c r="B4117" s="227" t="s">
        <v>786</v>
      </c>
      <c r="C4117" s="227" t="s">
        <v>787</v>
      </c>
      <c r="D4117" s="227" t="s">
        <v>788</v>
      </c>
      <c r="E4117" s="231" t="s">
        <v>789</v>
      </c>
      <c r="F4117" s="231"/>
      <c r="G4117" s="227" t="s">
        <v>790</v>
      </c>
      <c r="H4117" s="227" t="s">
        <v>791</v>
      </c>
      <c r="I4117" s="227" t="s">
        <v>792</v>
      </c>
      <c r="J4117" s="260" t="s">
        <v>793</v>
      </c>
    </row>
    <row r="4118" spans="1:10" ht="38.25" x14ac:dyDescent="0.2">
      <c r="A4118" s="261" t="s">
        <v>909</v>
      </c>
      <c r="B4118" s="228" t="s">
        <v>2908</v>
      </c>
      <c r="C4118" s="228" t="s">
        <v>21</v>
      </c>
      <c r="D4118" s="228" t="s">
        <v>2909</v>
      </c>
      <c r="E4118" s="232" t="s">
        <v>1208</v>
      </c>
      <c r="F4118" s="232"/>
      <c r="G4118" s="228" t="s">
        <v>914</v>
      </c>
      <c r="H4118" s="233">
        <v>1</v>
      </c>
      <c r="I4118" s="234">
        <v>0.36</v>
      </c>
      <c r="J4118" s="262">
        <v>0.36</v>
      </c>
    </row>
    <row r="4119" spans="1:10" ht="25.5" x14ac:dyDescent="0.2">
      <c r="A4119" s="250" t="s">
        <v>917</v>
      </c>
      <c r="B4119" s="230" t="s">
        <v>2918</v>
      </c>
      <c r="C4119" s="230" t="s">
        <v>21</v>
      </c>
      <c r="D4119" s="230" t="s">
        <v>2919</v>
      </c>
      <c r="E4119" s="238" t="s">
        <v>1193</v>
      </c>
      <c r="F4119" s="238"/>
      <c r="G4119" s="230" t="s">
        <v>11</v>
      </c>
      <c r="H4119" s="239">
        <v>6.3999999999999997E-5</v>
      </c>
      <c r="I4119" s="240">
        <v>5695.18</v>
      </c>
      <c r="J4119" s="251">
        <v>0.36</v>
      </c>
    </row>
    <row r="4120" spans="1:10" ht="25.5" x14ac:dyDescent="0.2">
      <c r="A4120" s="252"/>
      <c r="B4120" s="253"/>
      <c r="C4120" s="253"/>
      <c r="D4120" s="253"/>
      <c r="E4120" s="253" t="s">
        <v>926</v>
      </c>
      <c r="F4120" s="254">
        <v>0</v>
      </c>
      <c r="G4120" s="253" t="s">
        <v>927</v>
      </c>
      <c r="H4120" s="254">
        <v>0</v>
      </c>
      <c r="I4120" s="253" t="s">
        <v>928</v>
      </c>
      <c r="J4120" s="255">
        <v>0</v>
      </c>
    </row>
    <row r="4121" spans="1:10" ht="26.25" thickBot="1" x14ac:dyDescent="0.25">
      <c r="A4121" s="252"/>
      <c r="B4121" s="253"/>
      <c r="C4121" s="253"/>
      <c r="D4121" s="253"/>
      <c r="E4121" s="253" t="s">
        <v>929</v>
      </c>
      <c r="F4121" s="254">
        <v>0.08</v>
      </c>
      <c r="G4121" s="253"/>
      <c r="H4121" s="256" t="s">
        <v>930</v>
      </c>
      <c r="I4121" s="256"/>
      <c r="J4121" s="255">
        <v>0.44</v>
      </c>
    </row>
    <row r="4122" spans="1:10" ht="15" thickTop="1" x14ac:dyDescent="0.2">
      <c r="A4122" s="257"/>
      <c r="B4122" s="241"/>
      <c r="C4122" s="241"/>
      <c r="D4122" s="241"/>
      <c r="E4122" s="241"/>
      <c r="F4122" s="241"/>
      <c r="G4122" s="241"/>
      <c r="H4122" s="241"/>
      <c r="I4122" s="241"/>
      <c r="J4122" s="258"/>
    </row>
    <row r="4123" spans="1:10" ht="30" x14ac:dyDescent="0.2">
      <c r="A4123" s="259"/>
      <c r="B4123" s="227" t="s">
        <v>786</v>
      </c>
      <c r="C4123" s="227" t="s">
        <v>787</v>
      </c>
      <c r="D4123" s="227" t="s">
        <v>788</v>
      </c>
      <c r="E4123" s="231" t="s">
        <v>789</v>
      </c>
      <c r="F4123" s="231"/>
      <c r="G4123" s="227" t="s">
        <v>790</v>
      </c>
      <c r="H4123" s="227" t="s">
        <v>791</v>
      </c>
      <c r="I4123" s="227" t="s">
        <v>792</v>
      </c>
      <c r="J4123" s="260" t="s">
        <v>793</v>
      </c>
    </row>
    <row r="4124" spans="1:10" ht="38.25" x14ac:dyDescent="0.2">
      <c r="A4124" s="261" t="s">
        <v>909</v>
      </c>
      <c r="B4124" s="228" t="s">
        <v>2910</v>
      </c>
      <c r="C4124" s="228" t="s">
        <v>21</v>
      </c>
      <c r="D4124" s="228" t="s">
        <v>2911</v>
      </c>
      <c r="E4124" s="232" t="s">
        <v>1208</v>
      </c>
      <c r="F4124" s="232"/>
      <c r="G4124" s="228" t="s">
        <v>914</v>
      </c>
      <c r="H4124" s="233">
        <v>1</v>
      </c>
      <c r="I4124" s="234">
        <v>0.04</v>
      </c>
      <c r="J4124" s="262">
        <v>0.04</v>
      </c>
    </row>
    <row r="4125" spans="1:10" ht="25.5" x14ac:dyDescent="0.2">
      <c r="A4125" s="250" t="s">
        <v>917</v>
      </c>
      <c r="B4125" s="230" t="s">
        <v>2918</v>
      </c>
      <c r="C4125" s="230" t="s">
        <v>21</v>
      </c>
      <c r="D4125" s="230" t="s">
        <v>2919</v>
      </c>
      <c r="E4125" s="238" t="s">
        <v>1193</v>
      </c>
      <c r="F4125" s="238"/>
      <c r="G4125" s="230" t="s">
        <v>11</v>
      </c>
      <c r="H4125" s="239">
        <v>7.6000000000000001E-6</v>
      </c>
      <c r="I4125" s="240">
        <v>5695.18</v>
      </c>
      <c r="J4125" s="251">
        <v>0.04</v>
      </c>
    </row>
    <row r="4126" spans="1:10" ht="25.5" x14ac:dyDescent="0.2">
      <c r="A4126" s="252"/>
      <c r="B4126" s="253"/>
      <c r="C4126" s="253"/>
      <c r="D4126" s="253"/>
      <c r="E4126" s="253" t="s">
        <v>926</v>
      </c>
      <c r="F4126" s="254">
        <v>0</v>
      </c>
      <c r="G4126" s="253" t="s">
        <v>927</v>
      </c>
      <c r="H4126" s="254">
        <v>0</v>
      </c>
      <c r="I4126" s="253" t="s">
        <v>928</v>
      </c>
      <c r="J4126" s="255">
        <v>0</v>
      </c>
    </row>
    <row r="4127" spans="1:10" ht="26.25" thickBot="1" x14ac:dyDescent="0.25">
      <c r="A4127" s="252"/>
      <c r="B4127" s="253"/>
      <c r="C4127" s="253"/>
      <c r="D4127" s="253"/>
      <c r="E4127" s="253" t="s">
        <v>929</v>
      </c>
      <c r="F4127" s="254">
        <v>0</v>
      </c>
      <c r="G4127" s="253"/>
      <c r="H4127" s="256" t="s">
        <v>930</v>
      </c>
      <c r="I4127" s="256"/>
      <c r="J4127" s="255">
        <v>0.04</v>
      </c>
    </row>
    <row r="4128" spans="1:10" ht="15" thickTop="1" x14ac:dyDescent="0.2">
      <c r="A4128" s="257"/>
      <c r="B4128" s="241"/>
      <c r="C4128" s="241"/>
      <c r="D4128" s="241"/>
      <c r="E4128" s="241"/>
      <c r="F4128" s="241"/>
      <c r="G4128" s="241"/>
      <c r="H4128" s="241"/>
      <c r="I4128" s="241"/>
      <c r="J4128" s="258"/>
    </row>
    <row r="4129" spans="1:10" ht="30" x14ac:dyDescent="0.2">
      <c r="A4129" s="259"/>
      <c r="B4129" s="227" t="s">
        <v>786</v>
      </c>
      <c r="C4129" s="227" t="s">
        <v>787</v>
      </c>
      <c r="D4129" s="227" t="s">
        <v>788</v>
      </c>
      <c r="E4129" s="231" t="s">
        <v>789</v>
      </c>
      <c r="F4129" s="231"/>
      <c r="G4129" s="227" t="s">
        <v>790</v>
      </c>
      <c r="H4129" s="227" t="s">
        <v>791</v>
      </c>
      <c r="I4129" s="227" t="s">
        <v>792</v>
      </c>
      <c r="J4129" s="260" t="s">
        <v>793</v>
      </c>
    </row>
    <row r="4130" spans="1:10" ht="38.25" x14ac:dyDescent="0.2">
      <c r="A4130" s="261" t="s">
        <v>909</v>
      </c>
      <c r="B4130" s="228" t="s">
        <v>2914</v>
      </c>
      <c r="C4130" s="228" t="s">
        <v>21</v>
      </c>
      <c r="D4130" s="228" t="s">
        <v>2915</v>
      </c>
      <c r="E4130" s="232" t="s">
        <v>1208</v>
      </c>
      <c r="F4130" s="232"/>
      <c r="G4130" s="228" t="s">
        <v>914</v>
      </c>
      <c r="H4130" s="233">
        <v>1</v>
      </c>
      <c r="I4130" s="234">
        <v>0.34</v>
      </c>
      <c r="J4130" s="262">
        <v>0.34</v>
      </c>
    </row>
    <row r="4131" spans="1:10" ht="25.5" x14ac:dyDescent="0.2">
      <c r="A4131" s="250" t="s">
        <v>917</v>
      </c>
      <c r="B4131" s="230" t="s">
        <v>2918</v>
      </c>
      <c r="C4131" s="230" t="s">
        <v>21</v>
      </c>
      <c r="D4131" s="230" t="s">
        <v>2919</v>
      </c>
      <c r="E4131" s="238" t="s">
        <v>1193</v>
      </c>
      <c r="F4131" s="238"/>
      <c r="G4131" s="230" t="s">
        <v>11</v>
      </c>
      <c r="H4131" s="239">
        <v>6.0000000000000002E-5</v>
      </c>
      <c r="I4131" s="240">
        <v>5695.18</v>
      </c>
      <c r="J4131" s="251">
        <v>0.34</v>
      </c>
    </row>
    <row r="4132" spans="1:10" ht="25.5" x14ac:dyDescent="0.2">
      <c r="A4132" s="252"/>
      <c r="B4132" s="253"/>
      <c r="C4132" s="253"/>
      <c r="D4132" s="253"/>
      <c r="E4132" s="253" t="s">
        <v>926</v>
      </c>
      <c r="F4132" s="254">
        <v>0</v>
      </c>
      <c r="G4132" s="253" t="s">
        <v>927</v>
      </c>
      <c r="H4132" s="254">
        <v>0</v>
      </c>
      <c r="I4132" s="253" t="s">
        <v>928</v>
      </c>
      <c r="J4132" s="255">
        <v>0</v>
      </c>
    </row>
    <row r="4133" spans="1:10" ht="26.25" thickBot="1" x14ac:dyDescent="0.25">
      <c r="A4133" s="252"/>
      <c r="B4133" s="253"/>
      <c r="C4133" s="253"/>
      <c r="D4133" s="253"/>
      <c r="E4133" s="253" t="s">
        <v>929</v>
      </c>
      <c r="F4133" s="254">
        <v>7.0000000000000007E-2</v>
      </c>
      <c r="G4133" s="253"/>
      <c r="H4133" s="256" t="s">
        <v>930</v>
      </c>
      <c r="I4133" s="256"/>
      <c r="J4133" s="255">
        <v>0.41</v>
      </c>
    </row>
    <row r="4134" spans="1:10" ht="15" thickTop="1" x14ac:dyDescent="0.2">
      <c r="A4134" s="257"/>
      <c r="B4134" s="241"/>
      <c r="C4134" s="241"/>
      <c r="D4134" s="241"/>
      <c r="E4134" s="241"/>
      <c r="F4134" s="241"/>
      <c r="G4134" s="241"/>
      <c r="H4134" s="241"/>
      <c r="I4134" s="241"/>
      <c r="J4134" s="258"/>
    </row>
    <row r="4135" spans="1:10" ht="30" x14ac:dyDescent="0.2">
      <c r="A4135" s="259"/>
      <c r="B4135" s="227" t="s">
        <v>786</v>
      </c>
      <c r="C4135" s="227" t="s">
        <v>787</v>
      </c>
      <c r="D4135" s="227" t="s">
        <v>788</v>
      </c>
      <c r="E4135" s="231" t="s">
        <v>789</v>
      </c>
      <c r="F4135" s="231"/>
      <c r="G4135" s="227" t="s">
        <v>790</v>
      </c>
      <c r="H4135" s="227" t="s">
        <v>791</v>
      </c>
      <c r="I4135" s="227" t="s">
        <v>792</v>
      </c>
      <c r="J4135" s="260" t="s">
        <v>793</v>
      </c>
    </row>
    <row r="4136" spans="1:10" ht="38.25" x14ac:dyDescent="0.2">
      <c r="A4136" s="261" t="s">
        <v>909</v>
      </c>
      <c r="B4136" s="228" t="s">
        <v>2916</v>
      </c>
      <c r="C4136" s="228" t="s">
        <v>21</v>
      </c>
      <c r="D4136" s="228" t="s">
        <v>2917</v>
      </c>
      <c r="E4136" s="232" t="s">
        <v>1208</v>
      </c>
      <c r="F4136" s="232"/>
      <c r="G4136" s="228" t="s">
        <v>914</v>
      </c>
      <c r="H4136" s="233">
        <v>1</v>
      </c>
      <c r="I4136" s="234">
        <v>0.82</v>
      </c>
      <c r="J4136" s="262">
        <v>0.82</v>
      </c>
    </row>
    <row r="4137" spans="1:10" ht="25.5" x14ac:dyDescent="0.2">
      <c r="A4137" s="250" t="s">
        <v>917</v>
      </c>
      <c r="B4137" s="230" t="s">
        <v>2416</v>
      </c>
      <c r="C4137" s="230" t="s">
        <v>21</v>
      </c>
      <c r="D4137" s="230" t="s">
        <v>2417</v>
      </c>
      <c r="E4137" s="238" t="s">
        <v>920</v>
      </c>
      <c r="F4137" s="238"/>
      <c r="G4137" s="230" t="s">
        <v>2040</v>
      </c>
      <c r="H4137" s="239">
        <v>0.78</v>
      </c>
      <c r="I4137" s="240">
        <v>1.06</v>
      </c>
      <c r="J4137" s="251">
        <v>0.82</v>
      </c>
    </row>
    <row r="4138" spans="1:10" ht="25.5" x14ac:dyDescent="0.2">
      <c r="A4138" s="252"/>
      <c r="B4138" s="253"/>
      <c r="C4138" s="253"/>
      <c r="D4138" s="253"/>
      <c r="E4138" s="253" t="s">
        <v>926</v>
      </c>
      <c r="F4138" s="254">
        <v>0</v>
      </c>
      <c r="G4138" s="253" t="s">
        <v>927</v>
      </c>
      <c r="H4138" s="254">
        <v>0</v>
      </c>
      <c r="I4138" s="253" t="s">
        <v>928</v>
      </c>
      <c r="J4138" s="255">
        <v>0</v>
      </c>
    </row>
    <row r="4139" spans="1:10" ht="26.25" thickBot="1" x14ac:dyDescent="0.25">
      <c r="A4139" s="252"/>
      <c r="B4139" s="253"/>
      <c r="C4139" s="253"/>
      <c r="D4139" s="253"/>
      <c r="E4139" s="253" t="s">
        <v>929</v>
      </c>
      <c r="F4139" s="254">
        <v>0.18</v>
      </c>
      <c r="G4139" s="253"/>
      <c r="H4139" s="256" t="s">
        <v>930</v>
      </c>
      <c r="I4139" s="256"/>
      <c r="J4139" s="255">
        <v>1</v>
      </c>
    </row>
    <row r="4140" spans="1:10" ht="15" thickTop="1" x14ac:dyDescent="0.2">
      <c r="A4140" s="257"/>
      <c r="B4140" s="241"/>
      <c r="C4140" s="241"/>
      <c r="D4140" s="241"/>
      <c r="E4140" s="241"/>
      <c r="F4140" s="241"/>
      <c r="G4140" s="241"/>
      <c r="H4140" s="241"/>
      <c r="I4140" s="241"/>
      <c r="J4140" s="258"/>
    </row>
    <row r="4141" spans="1:10" ht="30" x14ac:dyDescent="0.2">
      <c r="A4141" s="259"/>
      <c r="B4141" s="227" t="s">
        <v>786</v>
      </c>
      <c r="C4141" s="227" t="s">
        <v>787</v>
      </c>
      <c r="D4141" s="227" t="s">
        <v>788</v>
      </c>
      <c r="E4141" s="231" t="s">
        <v>789</v>
      </c>
      <c r="F4141" s="231"/>
      <c r="G4141" s="227" t="s">
        <v>790</v>
      </c>
      <c r="H4141" s="227" t="s">
        <v>791</v>
      </c>
      <c r="I4141" s="227" t="s">
        <v>792</v>
      </c>
      <c r="J4141" s="260" t="s">
        <v>793</v>
      </c>
    </row>
    <row r="4142" spans="1:10" ht="38.25" x14ac:dyDescent="0.2">
      <c r="A4142" s="261" t="s">
        <v>909</v>
      </c>
      <c r="B4142" s="228" t="s">
        <v>1693</v>
      </c>
      <c r="C4142" s="228" t="s">
        <v>21</v>
      </c>
      <c r="D4142" s="228" t="s">
        <v>1694</v>
      </c>
      <c r="E4142" s="232" t="s">
        <v>1208</v>
      </c>
      <c r="F4142" s="232"/>
      <c r="G4142" s="228" t="s">
        <v>1400</v>
      </c>
      <c r="H4142" s="233">
        <v>1</v>
      </c>
      <c r="I4142" s="234">
        <v>158.19</v>
      </c>
      <c r="J4142" s="262">
        <v>158.19</v>
      </c>
    </row>
    <row r="4143" spans="1:10" ht="25.5" x14ac:dyDescent="0.2">
      <c r="A4143" s="248" t="s">
        <v>911</v>
      </c>
      <c r="B4143" s="229" t="s">
        <v>2920</v>
      </c>
      <c r="C4143" s="229" t="s">
        <v>21</v>
      </c>
      <c r="D4143" s="229" t="s">
        <v>2921</v>
      </c>
      <c r="E4143" s="235" t="s">
        <v>934</v>
      </c>
      <c r="F4143" s="235"/>
      <c r="G4143" s="229" t="s">
        <v>914</v>
      </c>
      <c r="H4143" s="236">
        <v>1</v>
      </c>
      <c r="I4143" s="237">
        <v>27.58</v>
      </c>
      <c r="J4143" s="249">
        <v>27.58</v>
      </c>
    </row>
    <row r="4144" spans="1:10" ht="38.25" x14ac:dyDescent="0.2">
      <c r="A4144" s="248" t="s">
        <v>911</v>
      </c>
      <c r="B4144" s="229" t="s">
        <v>2922</v>
      </c>
      <c r="C4144" s="229" t="s">
        <v>21</v>
      </c>
      <c r="D4144" s="229" t="s">
        <v>2923</v>
      </c>
      <c r="E4144" s="235" t="s">
        <v>1208</v>
      </c>
      <c r="F4144" s="235"/>
      <c r="G4144" s="229" t="s">
        <v>914</v>
      </c>
      <c r="H4144" s="236">
        <v>1</v>
      </c>
      <c r="I4144" s="237">
        <v>98.77</v>
      </c>
      <c r="J4144" s="249">
        <v>98.77</v>
      </c>
    </row>
    <row r="4145" spans="1:10" ht="38.25" x14ac:dyDescent="0.2">
      <c r="A4145" s="248" t="s">
        <v>911</v>
      </c>
      <c r="B4145" s="229" t="s">
        <v>2924</v>
      </c>
      <c r="C4145" s="229" t="s">
        <v>21</v>
      </c>
      <c r="D4145" s="229" t="s">
        <v>2925</v>
      </c>
      <c r="E4145" s="235" t="s">
        <v>1208</v>
      </c>
      <c r="F4145" s="235"/>
      <c r="G4145" s="229" t="s">
        <v>914</v>
      </c>
      <c r="H4145" s="236">
        <v>1</v>
      </c>
      <c r="I4145" s="237">
        <v>17.77</v>
      </c>
      <c r="J4145" s="249">
        <v>17.77</v>
      </c>
    </row>
    <row r="4146" spans="1:10" ht="38.25" x14ac:dyDescent="0.2">
      <c r="A4146" s="248" t="s">
        <v>911</v>
      </c>
      <c r="B4146" s="229" t="s">
        <v>2926</v>
      </c>
      <c r="C4146" s="229" t="s">
        <v>21</v>
      </c>
      <c r="D4146" s="229" t="s">
        <v>2927</v>
      </c>
      <c r="E4146" s="235" t="s">
        <v>1208</v>
      </c>
      <c r="F4146" s="235"/>
      <c r="G4146" s="229" t="s">
        <v>914</v>
      </c>
      <c r="H4146" s="236">
        <v>1</v>
      </c>
      <c r="I4146" s="237">
        <v>14.07</v>
      </c>
      <c r="J4146" s="249">
        <v>14.07</v>
      </c>
    </row>
    <row r="4147" spans="1:10" ht="25.5" x14ac:dyDescent="0.2">
      <c r="A4147" s="252"/>
      <c r="B4147" s="253"/>
      <c r="C4147" s="253"/>
      <c r="D4147" s="253"/>
      <c r="E4147" s="253" t="s">
        <v>926</v>
      </c>
      <c r="F4147" s="254">
        <v>9.8003213000000002</v>
      </c>
      <c r="G4147" s="253" t="s">
        <v>927</v>
      </c>
      <c r="H4147" s="254">
        <v>11.55</v>
      </c>
      <c r="I4147" s="253" t="s">
        <v>928</v>
      </c>
      <c r="J4147" s="255">
        <v>21.35</v>
      </c>
    </row>
    <row r="4148" spans="1:10" ht="26.25" thickBot="1" x14ac:dyDescent="0.25">
      <c r="A4148" s="252"/>
      <c r="B4148" s="253"/>
      <c r="C4148" s="253"/>
      <c r="D4148" s="253"/>
      <c r="E4148" s="253" t="s">
        <v>929</v>
      </c>
      <c r="F4148" s="254">
        <v>36.19</v>
      </c>
      <c r="G4148" s="253"/>
      <c r="H4148" s="256" t="s">
        <v>930</v>
      </c>
      <c r="I4148" s="256"/>
      <c r="J4148" s="255">
        <v>194.38</v>
      </c>
    </row>
    <row r="4149" spans="1:10" ht="15" thickTop="1" x14ac:dyDescent="0.2">
      <c r="A4149" s="257"/>
      <c r="B4149" s="241"/>
      <c r="C4149" s="241"/>
      <c r="D4149" s="241"/>
      <c r="E4149" s="241"/>
      <c r="F4149" s="241"/>
      <c r="G4149" s="241"/>
      <c r="H4149" s="241"/>
      <c r="I4149" s="241"/>
      <c r="J4149" s="258"/>
    </row>
    <row r="4150" spans="1:10" ht="30" x14ac:dyDescent="0.2">
      <c r="A4150" s="259"/>
      <c r="B4150" s="227" t="s">
        <v>786</v>
      </c>
      <c r="C4150" s="227" t="s">
        <v>787</v>
      </c>
      <c r="D4150" s="227" t="s">
        <v>788</v>
      </c>
      <c r="E4150" s="231" t="s">
        <v>789</v>
      </c>
      <c r="F4150" s="231"/>
      <c r="G4150" s="227" t="s">
        <v>790</v>
      </c>
      <c r="H4150" s="227" t="s">
        <v>791</v>
      </c>
      <c r="I4150" s="227" t="s">
        <v>792</v>
      </c>
      <c r="J4150" s="260" t="s">
        <v>793</v>
      </c>
    </row>
    <row r="4151" spans="1:10" ht="38.25" x14ac:dyDescent="0.2">
      <c r="A4151" s="261" t="s">
        <v>909</v>
      </c>
      <c r="B4151" s="228" t="s">
        <v>1691</v>
      </c>
      <c r="C4151" s="228" t="s">
        <v>21</v>
      </c>
      <c r="D4151" s="228" t="s">
        <v>1692</v>
      </c>
      <c r="E4151" s="232" t="s">
        <v>1208</v>
      </c>
      <c r="F4151" s="232"/>
      <c r="G4151" s="228" t="s">
        <v>1397</v>
      </c>
      <c r="H4151" s="233">
        <v>1</v>
      </c>
      <c r="I4151" s="234">
        <v>330.75</v>
      </c>
      <c r="J4151" s="262">
        <v>330.75</v>
      </c>
    </row>
    <row r="4152" spans="1:10" ht="25.5" x14ac:dyDescent="0.2">
      <c r="A4152" s="248" t="s">
        <v>911</v>
      </c>
      <c r="B4152" s="229" t="s">
        <v>2920</v>
      </c>
      <c r="C4152" s="229" t="s">
        <v>21</v>
      </c>
      <c r="D4152" s="229" t="s">
        <v>2921</v>
      </c>
      <c r="E4152" s="235" t="s">
        <v>934</v>
      </c>
      <c r="F4152" s="235"/>
      <c r="G4152" s="229" t="s">
        <v>914</v>
      </c>
      <c r="H4152" s="236">
        <v>1</v>
      </c>
      <c r="I4152" s="237">
        <v>27.58</v>
      </c>
      <c r="J4152" s="249">
        <v>27.58</v>
      </c>
    </row>
    <row r="4153" spans="1:10" ht="38.25" x14ac:dyDescent="0.2">
      <c r="A4153" s="248" t="s">
        <v>911</v>
      </c>
      <c r="B4153" s="229" t="s">
        <v>2922</v>
      </c>
      <c r="C4153" s="229" t="s">
        <v>21</v>
      </c>
      <c r="D4153" s="229" t="s">
        <v>2923</v>
      </c>
      <c r="E4153" s="235" t="s">
        <v>1208</v>
      </c>
      <c r="F4153" s="235"/>
      <c r="G4153" s="229" t="s">
        <v>914</v>
      </c>
      <c r="H4153" s="236">
        <v>1</v>
      </c>
      <c r="I4153" s="237">
        <v>98.77</v>
      </c>
      <c r="J4153" s="249">
        <v>98.77</v>
      </c>
    </row>
    <row r="4154" spans="1:10" ht="38.25" x14ac:dyDescent="0.2">
      <c r="A4154" s="248" t="s">
        <v>911</v>
      </c>
      <c r="B4154" s="229" t="s">
        <v>2924</v>
      </c>
      <c r="C4154" s="229" t="s">
        <v>21</v>
      </c>
      <c r="D4154" s="229" t="s">
        <v>2925</v>
      </c>
      <c r="E4154" s="235" t="s">
        <v>1208</v>
      </c>
      <c r="F4154" s="235"/>
      <c r="G4154" s="229" t="s">
        <v>914</v>
      </c>
      <c r="H4154" s="236">
        <v>1</v>
      </c>
      <c r="I4154" s="237">
        <v>17.77</v>
      </c>
      <c r="J4154" s="249">
        <v>17.77</v>
      </c>
    </row>
    <row r="4155" spans="1:10" ht="38.25" x14ac:dyDescent="0.2">
      <c r="A4155" s="248" t="s">
        <v>911</v>
      </c>
      <c r="B4155" s="229" t="s">
        <v>2928</v>
      </c>
      <c r="C4155" s="229" t="s">
        <v>21</v>
      </c>
      <c r="D4155" s="229" t="s">
        <v>2929</v>
      </c>
      <c r="E4155" s="235" t="s">
        <v>1208</v>
      </c>
      <c r="F4155" s="235"/>
      <c r="G4155" s="229" t="s">
        <v>914</v>
      </c>
      <c r="H4155" s="236">
        <v>1</v>
      </c>
      <c r="I4155" s="237">
        <v>158.78</v>
      </c>
      <c r="J4155" s="249">
        <v>158.78</v>
      </c>
    </row>
    <row r="4156" spans="1:10" ht="51" x14ac:dyDescent="0.2">
      <c r="A4156" s="248" t="s">
        <v>911</v>
      </c>
      <c r="B4156" s="229" t="s">
        <v>2930</v>
      </c>
      <c r="C4156" s="229" t="s">
        <v>21</v>
      </c>
      <c r="D4156" s="229" t="s">
        <v>2931</v>
      </c>
      <c r="E4156" s="235" t="s">
        <v>1208</v>
      </c>
      <c r="F4156" s="235"/>
      <c r="G4156" s="229" t="s">
        <v>914</v>
      </c>
      <c r="H4156" s="236">
        <v>1</v>
      </c>
      <c r="I4156" s="237">
        <v>13.78</v>
      </c>
      <c r="J4156" s="249">
        <v>13.78</v>
      </c>
    </row>
    <row r="4157" spans="1:10" ht="38.25" x14ac:dyDescent="0.2">
      <c r="A4157" s="248" t="s">
        <v>911</v>
      </c>
      <c r="B4157" s="229" t="s">
        <v>2926</v>
      </c>
      <c r="C4157" s="229" t="s">
        <v>21</v>
      </c>
      <c r="D4157" s="229" t="s">
        <v>2927</v>
      </c>
      <c r="E4157" s="235" t="s">
        <v>1208</v>
      </c>
      <c r="F4157" s="235"/>
      <c r="G4157" s="229" t="s">
        <v>914</v>
      </c>
      <c r="H4157" s="236">
        <v>1</v>
      </c>
      <c r="I4157" s="237">
        <v>14.07</v>
      </c>
      <c r="J4157" s="249">
        <v>14.07</v>
      </c>
    </row>
    <row r="4158" spans="1:10" ht="25.5" x14ac:dyDescent="0.2">
      <c r="A4158" s="252"/>
      <c r="B4158" s="253"/>
      <c r="C4158" s="253"/>
      <c r="D4158" s="253"/>
      <c r="E4158" s="253" t="s">
        <v>926</v>
      </c>
      <c r="F4158" s="254">
        <v>9.8003213000000002</v>
      </c>
      <c r="G4158" s="253" t="s">
        <v>927</v>
      </c>
      <c r="H4158" s="254">
        <v>11.55</v>
      </c>
      <c r="I4158" s="253" t="s">
        <v>928</v>
      </c>
      <c r="J4158" s="255">
        <v>21.35</v>
      </c>
    </row>
    <row r="4159" spans="1:10" ht="26.25" thickBot="1" x14ac:dyDescent="0.25">
      <c r="A4159" s="252"/>
      <c r="B4159" s="253"/>
      <c r="C4159" s="253"/>
      <c r="D4159" s="253"/>
      <c r="E4159" s="253" t="s">
        <v>929</v>
      </c>
      <c r="F4159" s="254">
        <v>75.67</v>
      </c>
      <c r="G4159" s="253"/>
      <c r="H4159" s="256" t="s">
        <v>930</v>
      </c>
      <c r="I4159" s="256"/>
      <c r="J4159" s="255">
        <v>406.42</v>
      </c>
    </row>
    <row r="4160" spans="1:10" ht="15" thickTop="1" x14ac:dyDescent="0.2">
      <c r="A4160" s="257"/>
      <c r="B4160" s="241"/>
      <c r="C4160" s="241"/>
      <c r="D4160" s="241"/>
      <c r="E4160" s="241"/>
      <c r="F4160" s="241"/>
      <c r="G4160" s="241"/>
      <c r="H4160" s="241"/>
      <c r="I4160" s="241"/>
      <c r="J4160" s="258"/>
    </row>
    <row r="4161" spans="1:10" ht="30" x14ac:dyDescent="0.2">
      <c r="A4161" s="259"/>
      <c r="B4161" s="227" t="s">
        <v>786</v>
      </c>
      <c r="C4161" s="227" t="s">
        <v>787</v>
      </c>
      <c r="D4161" s="227" t="s">
        <v>788</v>
      </c>
      <c r="E4161" s="231" t="s">
        <v>789</v>
      </c>
      <c r="F4161" s="231"/>
      <c r="G4161" s="227" t="s">
        <v>790</v>
      </c>
      <c r="H4161" s="227" t="s">
        <v>791</v>
      </c>
      <c r="I4161" s="227" t="s">
        <v>792</v>
      </c>
      <c r="J4161" s="260" t="s">
        <v>793</v>
      </c>
    </row>
    <row r="4162" spans="1:10" ht="38.25" x14ac:dyDescent="0.2">
      <c r="A4162" s="261" t="s">
        <v>909</v>
      </c>
      <c r="B4162" s="228" t="s">
        <v>2922</v>
      </c>
      <c r="C4162" s="228" t="s">
        <v>21</v>
      </c>
      <c r="D4162" s="228" t="s">
        <v>2923</v>
      </c>
      <c r="E4162" s="232" t="s">
        <v>1208</v>
      </c>
      <c r="F4162" s="232"/>
      <c r="G4162" s="228" t="s">
        <v>914</v>
      </c>
      <c r="H4162" s="233">
        <v>1</v>
      </c>
      <c r="I4162" s="234">
        <v>98.77</v>
      </c>
      <c r="J4162" s="262">
        <v>98.77</v>
      </c>
    </row>
    <row r="4163" spans="1:10" ht="38.25" x14ac:dyDescent="0.2">
      <c r="A4163" s="250" t="s">
        <v>917</v>
      </c>
      <c r="B4163" s="230" t="s">
        <v>2932</v>
      </c>
      <c r="C4163" s="230" t="s">
        <v>21</v>
      </c>
      <c r="D4163" s="230" t="s">
        <v>2933</v>
      </c>
      <c r="E4163" s="238" t="s">
        <v>1193</v>
      </c>
      <c r="F4163" s="238"/>
      <c r="G4163" s="230" t="s">
        <v>11</v>
      </c>
      <c r="H4163" s="239">
        <v>4.0000000000000003E-5</v>
      </c>
      <c r="I4163" s="240">
        <v>2469369.14</v>
      </c>
      <c r="J4163" s="251">
        <v>98.77</v>
      </c>
    </row>
    <row r="4164" spans="1:10" ht="25.5" x14ac:dyDescent="0.2">
      <c r="A4164" s="252"/>
      <c r="B4164" s="253"/>
      <c r="C4164" s="253"/>
      <c r="D4164" s="253"/>
      <c r="E4164" s="253" t="s">
        <v>926</v>
      </c>
      <c r="F4164" s="254">
        <v>0</v>
      </c>
      <c r="G4164" s="253" t="s">
        <v>927</v>
      </c>
      <c r="H4164" s="254">
        <v>0</v>
      </c>
      <c r="I4164" s="253" t="s">
        <v>928</v>
      </c>
      <c r="J4164" s="255">
        <v>0</v>
      </c>
    </row>
    <row r="4165" spans="1:10" ht="26.25" thickBot="1" x14ac:dyDescent="0.25">
      <c r="A4165" s="252"/>
      <c r="B4165" s="253"/>
      <c r="C4165" s="253"/>
      <c r="D4165" s="253"/>
      <c r="E4165" s="253" t="s">
        <v>929</v>
      </c>
      <c r="F4165" s="254">
        <v>22.59</v>
      </c>
      <c r="G4165" s="253"/>
      <c r="H4165" s="256" t="s">
        <v>930</v>
      </c>
      <c r="I4165" s="256"/>
      <c r="J4165" s="255">
        <v>121.36</v>
      </c>
    </row>
    <row r="4166" spans="1:10" ht="15" thickTop="1" x14ac:dyDescent="0.2">
      <c r="A4166" s="257"/>
      <c r="B4166" s="241"/>
      <c r="C4166" s="241"/>
      <c r="D4166" s="241"/>
      <c r="E4166" s="241"/>
      <c r="F4166" s="241"/>
      <c r="G4166" s="241"/>
      <c r="H4166" s="241"/>
      <c r="I4166" s="241"/>
      <c r="J4166" s="258"/>
    </row>
    <row r="4167" spans="1:10" ht="30" x14ac:dyDescent="0.2">
      <c r="A4167" s="259"/>
      <c r="B4167" s="227" t="s">
        <v>786</v>
      </c>
      <c r="C4167" s="227" t="s">
        <v>787</v>
      </c>
      <c r="D4167" s="227" t="s">
        <v>788</v>
      </c>
      <c r="E4167" s="231" t="s">
        <v>789</v>
      </c>
      <c r="F4167" s="231"/>
      <c r="G4167" s="227" t="s">
        <v>790</v>
      </c>
      <c r="H4167" s="227" t="s">
        <v>791</v>
      </c>
      <c r="I4167" s="227" t="s">
        <v>792</v>
      </c>
      <c r="J4167" s="260" t="s">
        <v>793</v>
      </c>
    </row>
    <row r="4168" spans="1:10" ht="38.25" x14ac:dyDescent="0.2">
      <c r="A4168" s="261" t="s">
        <v>909</v>
      </c>
      <c r="B4168" s="228" t="s">
        <v>2926</v>
      </c>
      <c r="C4168" s="228" t="s">
        <v>21</v>
      </c>
      <c r="D4168" s="228" t="s">
        <v>2927</v>
      </c>
      <c r="E4168" s="232" t="s">
        <v>1208</v>
      </c>
      <c r="F4168" s="232"/>
      <c r="G4168" s="228" t="s">
        <v>914</v>
      </c>
      <c r="H4168" s="233">
        <v>1</v>
      </c>
      <c r="I4168" s="234">
        <v>14.07</v>
      </c>
      <c r="J4168" s="262">
        <v>14.07</v>
      </c>
    </row>
    <row r="4169" spans="1:10" ht="38.25" x14ac:dyDescent="0.2">
      <c r="A4169" s="250" t="s">
        <v>917</v>
      </c>
      <c r="B4169" s="230" t="s">
        <v>2932</v>
      </c>
      <c r="C4169" s="230" t="s">
        <v>21</v>
      </c>
      <c r="D4169" s="230" t="s">
        <v>2933</v>
      </c>
      <c r="E4169" s="238" t="s">
        <v>1193</v>
      </c>
      <c r="F4169" s="238"/>
      <c r="G4169" s="230" t="s">
        <v>11</v>
      </c>
      <c r="H4169" s="239">
        <v>5.6999999999999996E-6</v>
      </c>
      <c r="I4169" s="240">
        <v>2469369.14</v>
      </c>
      <c r="J4169" s="251">
        <v>14.07</v>
      </c>
    </row>
    <row r="4170" spans="1:10" ht="25.5" x14ac:dyDescent="0.2">
      <c r="A4170" s="252"/>
      <c r="B4170" s="253"/>
      <c r="C4170" s="253"/>
      <c r="D4170" s="253"/>
      <c r="E4170" s="253" t="s">
        <v>926</v>
      </c>
      <c r="F4170" s="254">
        <v>0</v>
      </c>
      <c r="G4170" s="253" t="s">
        <v>927</v>
      </c>
      <c r="H4170" s="254">
        <v>0</v>
      </c>
      <c r="I4170" s="253" t="s">
        <v>928</v>
      </c>
      <c r="J4170" s="255">
        <v>0</v>
      </c>
    </row>
    <row r="4171" spans="1:10" ht="26.25" thickBot="1" x14ac:dyDescent="0.25">
      <c r="A4171" s="252"/>
      <c r="B4171" s="253"/>
      <c r="C4171" s="253"/>
      <c r="D4171" s="253"/>
      <c r="E4171" s="253" t="s">
        <v>929</v>
      </c>
      <c r="F4171" s="254">
        <v>3.21</v>
      </c>
      <c r="G4171" s="253"/>
      <c r="H4171" s="256" t="s">
        <v>930</v>
      </c>
      <c r="I4171" s="256"/>
      <c r="J4171" s="255">
        <v>17.28</v>
      </c>
    </row>
    <row r="4172" spans="1:10" ht="15" thickTop="1" x14ac:dyDescent="0.2">
      <c r="A4172" s="257"/>
      <c r="B4172" s="241"/>
      <c r="C4172" s="241"/>
      <c r="D4172" s="241"/>
      <c r="E4172" s="241"/>
      <c r="F4172" s="241"/>
      <c r="G4172" s="241"/>
      <c r="H4172" s="241"/>
      <c r="I4172" s="241"/>
      <c r="J4172" s="258"/>
    </row>
    <row r="4173" spans="1:10" ht="30" x14ac:dyDescent="0.2">
      <c r="A4173" s="259"/>
      <c r="B4173" s="227" t="s">
        <v>786</v>
      </c>
      <c r="C4173" s="227" t="s">
        <v>787</v>
      </c>
      <c r="D4173" s="227" t="s">
        <v>788</v>
      </c>
      <c r="E4173" s="231" t="s">
        <v>789</v>
      </c>
      <c r="F4173" s="231"/>
      <c r="G4173" s="227" t="s">
        <v>790</v>
      </c>
      <c r="H4173" s="227" t="s">
        <v>791</v>
      </c>
      <c r="I4173" s="227" t="s">
        <v>792</v>
      </c>
      <c r="J4173" s="260" t="s">
        <v>793</v>
      </c>
    </row>
    <row r="4174" spans="1:10" ht="38.25" x14ac:dyDescent="0.2">
      <c r="A4174" s="261" t="s">
        <v>909</v>
      </c>
      <c r="B4174" s="228" t="s">
        <v>2924</v>
      </c>
      <c r="C4174" s="228" t="s">
        <v>21</v>
      </c>
      <c r="D4174" s="228" t="s">
        <v>2925</v>
      </c>
      <c r="E4174" s="232" t="s">
        <v>1208</v>
      </c>
      <c r="F4174" s="232"/>
      <c r="G4174" s="228" t="s">
        <v>914</v>
      </c>
      <c r="H4174" s="233">
        <v>1</v>
      </c>
      <c r="I4174" s="234">
        <v>17.77</v>
      </c>
      <c r="J4174" s="262">
        <v>17.77</v>
      </c>
    </row>
    <row r="4175" spans="1:10" ht="38.25" x14ac:dyDescent="0.2">
      <c r="A4175" s="250" t="s">
        <v>917</v>
      </c>
      <c r="B4175" s="230" t="s">
        <v>2932</v>
      </c>
      <c r="C4175" s="230" t="s">
        <v>21</v>
      </c>
      <c r="D4175" s="230" t="s">
        <v>2933</v>
      </c>
      <c r="E4175" s="238" t="s">
        <v>1193</v>
      </c>
      <c r="F4175" s="238"/>
      <c r="G4175" s="230" t="s">
        <v>11</v>
      </c>
      <c r="H4175" s="239">
        <v>7.1999999999999997E-6</v>
      </c>
      <c r="I4175" s="240">
        <v>2469369.14</v>
      </c>
      <c r="J4175" s="251">
        <v>17.77</v>
      </c>
    </row>
    <row r="4176" spans="1:10" ht="25.5" x14ac:dyDescent="0.2">
      <c r="A4176" s="252"/>
      <c r="B4176" s="253"/>
      <c r="C4176" s="253"/>
      <c r="D4176" s="253"/>
      <c r="E4176" s="253" t="s">
        <v>926</v>
      </c>
      <c r="F4176" s="254">
        <v>0</v>
      </c>
      <c r="G4176" s="253" t="s">
        <v>927</v>
      </c>
      <c r="H4176" s="254">
        <v>0</v>
      </c>
      <c r="I4176" s="253" t="s">
        <v>928</v>
      </c>
      <c r="J4176" s="255">
        <v>0</v>
      </c>
    </row>
    <row r="4177" spans="1:10" ht="26.25" thickBot="1" x14ac:dyDescent="0.25">
      <c r="A4177" s="252"/>
      <c r="B4177" s="253"/>
      <c r="C4177" s="253"/>
      <c r="D4177" s="253"/>
      <c r="E4177" s="253" t="s">
        <v>929</v>
      </c>
      <c r="F4177" s="254">
        <v>4.0599999999999996</v>
      </c>
      <c r="G4177" s="253"/>
      <c r="H4177" s="256" t="s">
        <v>930</v>
      </c>
      <c r="I4177" s="256"/>
      <c r="J4177" s="255">
        <v>21.83</v>
      </c>
    </row>
    <row r="4178" spans="1:10" ht="15" thickTop="1" x14ac:dyDescent="0.2">
      <c r="A4178" s="257"/>
      <c r="B4178" s="241"/>
      <c r="C4178" s="241"/>
      <c r="D4178" s="241"/>
      <c r="E4178" s="241"/>
      <c r="F4178" s="241"/>
      <c r="G4178" s="241"/>
      <c r="H4178" s="241"/>
      <c r="I4178" s="241"/>
      <c r="J4178" s="258"/>
    </row>
    <row r="4179" spans="1:10" ht="30" x14ac:dyDescent="0.2">
      <c r="A4179" s="259"/>
      <c r="B4179" s="227" t="s">
        <v>786</v>
      </c>
      <c r="C4179" s="227" t="s">
        <v>787</v>
      </c>
      <c r="D4179" s="227" t="s">
        <v>788</v>
      </c>
      <c r="E4179" s="231" t="s">
        <v>789</v>
      </c>
      <c r="F4179" s="231"/>
      <c r="G4179" s="227" t="s">
        <v>790</v>
      </c>
      <c r="H4179" s="227" t="s">
        <v>791</v>
      </c>
      <c r="I4179" s="227" t="s">
        <v>792</v>
      </c>
      <c r="J4179" s="260" t="s">
        <v>793</v>
      </c>
    </row>
    <row r="4180" spans="1:10" ht="38.25" x14ac:dyDescent="0.2">
      <c r="A4180" s="261" t="s">
        <v>909</v>
      </c>
      <c r="B4180" s="228" t="s">
        <v>2928</v>
      </c>
      <c r="C4180" s="228" t="s">
        <v>21</v>
      </c>
      <c r="D4180" s="228" t="s">
        <v>2929</v>
      </c>
      <c r="E4180" s="232" t="s">
        <v>1208</v>
      </c>
      <c r="F4180" s="232"/>
      <c r="G4180" s="228" t="s">
        <v>914</v>
      </c>
      <c r="H4180" s="233">
        <v>1</v>
      </c>
      <c r="I4180" s="234">
        <v>158.78</v>
      </c>
      <c r="J4180" s="262">
        <v>158.78</v>
      </c>
    </row>
    <row r="4181" spans="1:10" ht="38.25" x14ac:dyDescent="0.2">
      <c r="A4181" s="250" t="s">
        <v>917</v>
      </c>
      <c r="B4181" s="230" t="s">
        <v>2932</v>
      </c>
      <c r="C4181" s="230" t="s">
        <v>21</v>
      </c>
      <c r="D4181" s="230" t="s">
        <v>2933</v>
      </c>
      <c r="E4181" s="238" t="s">
        <v>1193</v>
      </c>
      <c r="F4181" s="238"/>
      <c r="G4181" s="230" t="s">
        <v>11</v>
      </c>
      <c r="H4181" s="239">
        <v>6.4300000000000004E-5</v>
      </c>
      <c r="I4181" s="240">
        <v>2469369.14</v>
      </c>
      <c r="J4181" s="251">
        <v>158.78</v>
      </c>
    </row>
    <row r="4182" spans="1:10" ht="25.5" x14ac:dyDescent="0.2">
      <c r="A4182" s="252"/>
      <c r="B4182" s="253"/>
      <c r="C4182" s="253"/>
      <c r="D4182" s="253"/>
      <c r="E4182" s="253" t="s">
        <v>926</v>
      </c>
      <c r="F4182" s="254">
        <v>0</v>
      </c>
      <c r="G4182" s="253" t="s">
        <v>927</v>
      </c>
      <c r="H4182" s="254">
        <v>0</v>
      </c>
      <c r="I4182" s="253" t="s">
        <v>928</v>
      </c>
      <c r="J4182" s="255">
        <v>0</v>
      </c>
    </row>
    <row r="4183" spans="1:10" ht="26.25" thickBot="1" x14ac:dyDescent="0.25">
      <c r="A4183" s="252"/>
      <c r="B4183" s="253"/>
      <c r="C4183" s="253"/>
      <c r="D4183" s="253"/>
      <c r="E4183" s="253" t="s">
        <v>929</v>
      </c>
      <c r="F4183" s="254">
        <v>36.32</v>
      </c>
      <c r="G4183" s="253"/>
      <c r="H4183" s="256" t="s">
        <v>930</v>
      </c>
      <c r="I4183" s="256"/>
      <c r="J4183" s="255">
        <v>195.1</v>
      </c>
    </row>
    <row r="4184" spans="1:10" ht="15" thickTop="1" x14ac:dyDescent="0.2">
      <c r="A4184" s="257"/>
      <c r="B4184" s="241"/>
      <c r="C4184" s="241"/>
      <c r="D4184" s="241"/>
      <c r="E4184" s="241"/>
      <c r="F4184" s="241"/>
      <c r="G4184" s="241"/>
      <c r="H4184" s="241"/>
      <c r="I4184" s="241"/>
      <c r="J4184" s="258"/>
    </row>
    <row r="4185" spans="1:10" ht="30" x14ac:dyDescent="0.2">
      <c r="A4185" s="259"/>
      <c r="B4185" s="227" t="s">
        <v>786</v>
      </c>
      <c r="C4185" s="227" t="s">
        <v>787</v>
      </c>
      <c r="D4185" s="227" t="s">
        <v>788</v>
      </c>
      <c r="E4185" s="231" t="s">
        <v>789</v>
      </c>
      <c r="F4185" s="231"/>
      <c r="G4185" s="227" t="s">
        <v>790</v>
      </c>
      <c r="H4185" s="227" t="s">
        <v>791</v>
      </c>
      <c r="I4185" s="227" t="s">
        <v>792</v>
      </c>
      <c r="J4185" s="260" t="s">
        <v>793</v>
      </c>
    </row>
    <row r="4186" spans="1:10" ht="51" x14ac:dyDescent="0.2">
      <c r="A4186" s="261" t="s">
        <v>909</v>
      </c>
      <c r="B4186" s="228" t="s">
        <v>2930</v>
      </c>
      <c r="C4186" s="228" t="s">
        <v>21</v>
      </c>
      <c r="D4186" s="228" t="s">
        <v>2931</v>
      </c>
      <c r="E4186" s="232" t="s">
        <v>1208</v>
      </c>
      <c r="F4186" s="232"/>
      <c r="G4186" s="228" t="s">
        <v>914</v>
      </c>
      <c r="H4186" s="233">
        <v>1</v>
      </c>
      <c r="I4186" s="234">
        <v>13.78</v>
      </c>
      <c r="J4186" s="262">
        <v>13.78</v>
      </c>
    </row>
    <row r="4187" spans="1:10" ht="25.5" x14ac:dyDescent="0.2">
      <c r="A4187" s="250" t="s">
        <v>917</v>
      </c>
      <c r="B4187" s="230" t="s">
        <v>2416</v>
      </c>
      <c r="C4187" s="230" t="s">
        <v>21</v>
      </c>
      <c r="D4187" s="230" t="s">
        <v>2417</v>
      </c>
      <c r="E4187" s="238" t="s">
        <v>920</v>
      </c>
      <c r="F4187" s="238"/>
      <c r="G4187" s="230" t="s">
        <v>2040</v>
      </c>
      <c r="H4187" s="239">
        <v>13</v>
      </c>
      <c r="I4187" s="240">
        <v>1.06</v>
      </c>
      <c r="J4187" s="251">
        <v>13.78</v>
      </c>
    </row>
    <row r="4188" spans="1:10" ht="25.5" x14ac:dyDescent="0.2">
      <c r="A4188" s="252"/>
      <c r="B4188" s="253"/>
      <c r="C4188" s="253"/>
      <c r="D4188" s="253"/>
      <c r="E4188" s="253" t="s">
        <v>926</v>
      </c>
      <c r="F4188" s="254">
        <v>0</v>
      </c>
      <c r="G4188" s="253" t="s">
        <v>927</v>
      </c>
      <c r="H4188" s="254">
        <v>0</v>
      </c>
      <c r="I4188" s="253" t="s">
        <v>928</v>
      </c>
      <c r="J4188" s="255">
        <v>0</v>
      </c>
    </row>
    <row r="4189" spans="1:10" ht="26.25" thickBot="1" x14ac:dyDescent="0.25">
      <c r="A4189" s="252"/>
      <c r="B4189" s="253"/>
      <c r="C4189" s="253"/>
      <c r="D4189" s="253"/>
      <c r="E4189" s="253" t="s">
        <v>929</v>
      </c>
      <c r="F4189" s="254">
        <v>3.15</v>
      </c>
      <c r="G4189" s="253"/>
      <c r="H4189" s="256" t="s">
        <v>930</v>
      </c>
      <c r="I4189" s="256"/>
      <c r="J4189" s="255">
        <v>16.93</v>
      </c>
    </row>
    <row r="4190" spans="1:10" ht="15" thickTop="1" x14ac:dyDescent="0.2">
      <c r="A4190" s="257"/>
      <c r="B4190" s="241"/>
      <c r="C4190" s="241"/>
      <c r="D4190" s="241"/>
      <c r="E4190" s="241"/>
      <c r="F4190" s="241"/>
      <c r="G4190" s="241"/>
      <c r="H4190" s="241"/>
      <c r="I4190" s="241"/>
      <c r="J4190" s="258"/>
    </row>
    <row r="4191" spans="1:10" ht="30" x14ac:dyDescent="0.2">
      <c r="A4191" s="259"/>
      <c r="B4191" s="227" t="s">
        <v>786</v>
      </c>
      <c r="C4191" s="227" t="s">
        <v>787</v>
      </c>
      <c r="D4191" s="227" t="s">
        <v>788</v>
      </c>
      <c r="E4191" s="231" t="s">
        <v>789</v>
      </c>
      <c r="F4191" s="231"/>
      <c r="G4191" s="227" t="s">
        <v>790</v>
      </c>
      <c r="H4191" s="227" t="s">
        <v>791</v>
      </c>
      <c r="I4191" s="227" t="s">
        <v>792</v>
      </c>
      <c r="J4191" s="260" t="s">
        <v>793</v>
      </c>
    </row>
    <row r="4192" spans="1:10" ht="25.5" x14ac:dyDescent="0.2">
      <c r="A4192" s="261" t="s">
        <v>909</v>
      </c>
      <c r="B4192" s="228" t="s">
        <v>1143</v>
      </c>
      <c r="C4192" s="228" t="s">
        <v>21</v>
      </c>
      <c r="D4192" s="228" t="s">
        <v>1144</v>
      </c>
      <c r="E4192" s="232" t="s">
        <v>1043</v>
      </c>
      <c r="F4192" s="232"/>
      <c r="G4192" s="228" t="s">
        <v>11</v>
      </c>
      <c r="H4192" s="233">
        <v>1</v>
      </c>
      <c r="I4192" s="234">
        <v>79.38</v>
      </c>
      <c r="J4192" s="262">
        <v>79.38</v>
      </c>
    </row>
    <row r="4193" spans="1:10" ht="25.5" x14ac:dyDescent="0.2">
      <c r="A4193" s="248" t="s">
        <v>911</v>
      </c>
      <c r="B4193" s="229" t="s">
        <v>932</v>
      </c>
      <c r="C4193" s="229" t="s">
        <v>21</v>
      </c>
      <c r="D4193" s="229" t="s">
        <v>933</v>
      </c>
      <c r="E4193" s="235" t="s">
        <v>934</v>
      </c>
      <c r="F4193" s="235"/>
      <c r="G4193" s="229" t="s">
        <v>914</v>
      </c>
      <c r="H4193" s="236">
        <v>0.25309999999999999</v>
      </c>
      <c r="I4193" s="237">
        <v>22.03</v>
      </c>
      <c r="J4193" s="249">
        <v>5.57</v>
      </c>
    </row>
    <row r="4194" spans="1:10" ht="25.5" x14ac:dyDescent="0.2">
      <c r="A4194" s="248" t="s">
        <v>911</v>
      </c>
      <c r="B4194" s="229" t="s">
        <v>935</v>
      </c>
      <c r="C4194" s="229" t="s">
        <v>21</v>
      </c>
      <c r="D4194" s="229" t="s">
        <v>936</v>
      </c>
      <c r="E4194" s="235" t="s">
        <v>934</v>
      </c>
      <c r="F4194" s="235"/>
      <c r="G4194" s="229" t="s">
        <v>914</v>
      </c>
      <c r="H4194" s="236">
        <v>0.25309999999999999</v>
      </c>
      <c r="I4194" s="237">
        <v>26.91</v>
      </c>
      <c r="J4194" s="249">
        <v>6.81</v>
      </c>
    </row>
    <row r="4195" spans="1:10" ht="38.25" x14ac:dyDescent="0.2">
      <c r="A4195" s="250" t="s">
        <v>917</v>
      </c>
      <c r="B4195" s="230" t="s">
        <v>2934</v>
      </c>
      <c r="C4195" s="230" t="s">
        <v>21</v>
      </c>
      <c r="D4195" s="230" t="s">
        <v>2935</v>
      </c>
      <c r="E4195" s="238" t="s">
        <v>920</v>
      </c>
      <c r="F4195" s="238"/>
      <c r="G4195" s="230" t="s">
        <v>11</v>
      </c>
      <c r="H4195" s="239">
        <v>1</v>
      </c>
      <c r="I4195" s="240">
        <v>67</v>
      </c>
      <c r="J4195" s="251">
        <v>67</v>
      </c>
    </row>
    <row r="4196" spans="1:10" ht="25.5" x14ac:dyDescent="0.2">
      <c r="A4196" s="252"/>
      <c r="B4196" s="253"/>
      <c r="C4196" s="253"/>
      <c r="D4196" s="253"/>
      <c r="E4196" s="253" t="s">
        <v>926</v>
      </c>
      <c r="F4196" s="254">
        <v>3.9614413587330732</v>
      </c>
      <c r="G4196" s="253" t="s">
        <v>927</v>
      </c>
      <c r="H4196" s="254">
        <v>4.67</v>
      </c>
      <c r="I4196" s="253" t="s">
        <v>928</v>
      </c>
      <c r="J4196" s="255">
        <v>8.6300000000000008</v>
      </c>
    </row>
    <row r="4197" spans="1:10" ht="26.25" thickBot="1" x14ac:dyDescent="0.25">
      <c r="A4197" s="252"/>
      <c r="B4197" s="253"/>
      <c r="C4197" s="253"/>
      <c r="D4197" s="253"/>
      <c r="E4197" s="253" t="s">
        <v>929</v>
      </c>
      <c r="F4197" s="254">
        <v>18.16</v>
      </c>
      <c r="G4197" s="253"/>
      <c r="H4197" s="256" t="s">
        <v>930</v>
      </c>
      <c r="I4197" s="256"/>
      <c r="J4197" s="255">
        <v>97.54</v>
      </c>
    </row>
    <row r="4198" spans="1:10" ht="15" thickTop="1" x14ac:dyDescent="0.2">
      <c r="A4198" s="257"/>
      <c r="B4198" s="241"/>
      <c r="C4198" s="241"/>
      <c r="D4198" s="241"/>
      <c r="E4198" s="241"/>
      <c r="F4198" s="241"/>
      <c r="G4198" s="241"/>
      <c r="H4198" s="241"/>
      <c r="I4198" s="241"/>
      <c r="J4198" s="258"/>
    </row>
    <row r="4199" spans="1:10" ht="30" x14ac:dyDescent="0.2">
      <c r="A4199" s="259"/>
      <c r="B4199" s="227" t="s">
        <v>786</v>
      </c>
      <c r="C4199" s="227" t="s">
        <v>787</v>
      </c>
      <c r="D4199" s="227" t="s">
        <v>788</v>
      </c>
      <c r="E4199" s="231" t="s">
        <v>789</v>
      </c>
      <c r="F4199" s="231"/>
      <c r="G4199" s="227" t="s">
        <v>790</v>
      </c>
      <c r="H4199" s="227" t="s">
        <v>791</v>
      </c>
      <c r="I4199" s="227" t="s">
        <v>792</v>
      </c>
      <c r="J4199" s="260" t="s">
        <v>793</v>
      </c>
    </row>
    <row r="4200" spans="1:10" ht="25.5" x14ac:dyDescent="0.2">
      <c r="A4200" s="261" t="s">
        <v>909</v>
      </c>
      <c r="B4200" s="228" t="s">
        <v>1324</v>
      </c>
      <c r="C4200" s="228" t="s">
        <v>21</v>
      </c>
      <c r="D4200" s="228" t="s">
        <v>1325</v>
      </c>
      <c r="E4200" s="232" t="s">
        <v>934</v>
      </c>
      <c r="F4200" s="232"/>
      <c r="G4200" s="228" t="s">
        <v>914</v>
      </c>
      <c r="H4200" s="233">
        <v>1</v>
      </c>
      <c r="I4200" s="234">
        <v>22.24</v>
      </c>
      <c r="J4200" s="262">
        <v>22.24</v>
      </c>
    </row>
    <row r="4201" spans="1:10" ht="25.5" x14ac:dyDescent="0.2">
      <c r="A4201" s="248" t="s">
        <v>911</v>
      </c>
      <c r="B4201" s="229" t="s">
        <v>2588</v>
      </c>
      <c r="C4201" s="229" t="s">
        <v>21</v>
      </c>
      <c r="D4201" s="229" t="s">
        <v>2589</v>
      </c>
      <c r="E4201" s="235" t="s">
        <v>934</v>
      </c>
      <c r="F4201" s="235"/>
      <c r="G4201" s="229" t="s">
        <v>914</v>
      </c>
      <c r="H4201" s="236">
        <v>1</v>
      </c>
      <c r="I4201" s="237">
        <v>0.32</v>
      </c>
      <c r="J4201" s="249">
        <v>0.32</v>
      </c>
    </row>
    <row r="4202" spans="1:10" x14ac:dyDescent="0.2">
      <c r="A4202" s="250" t="s">
        <v>917</v>
      </c>
      <c r="B4202" s="230" t="s">
        <v>2590</v>
      </c>
      <c r="C4202" s="230" t="s">
        <v>21</v>
      </c>
      <c r="D4202" s="230" t="s">
        <v>2591</v>
      </c>
      <c r="E4202" s="238" t="s">
        <v>1186</v>
      </c>
      <c r="F4202" s="238"/>
      <c r="G4202" s="230" t="s">
        <v>914</v>
      </c>
      <c r="H4202" s="239">
        <v>1</v>
      </c>
      <c r="I4202" s="240">
        <v>14.51</v>
      </c>
      <c r="J4202" s="251">
        <v>14.51</v>
      </c>
    </row>
    <row r="4203" spans="1:10" ht="25.5" x14ac:dyDescent="0.2">
      <c r="A4203" s="250" t="s">
        <v>917</v>
      </c>
      <c r="B4203" s="230" t="s">
        <v>2232</v>
      </c>
      <c r="C4203" s="230" t="s">
        <v>21</v>
      </c>
      <c r="D4203" s="230" t="s">
        <v>2233</v>
      </c>
      <c r="E4203" s="238" t="s">
        <v>2005</v>
      </c>
      <c r="F4203" s="238"/>
      <c r="G4203" s="230" t="s">
        <v>914</v>
      </c>
      <c r="H4203" s="239">
        <v>1</v>
      </c>
      <c r="I4203" s="240">
        <v>3.18</v>
      </c>
      <c r="J4203" s="251">
        <v>3.18</v>
      </c>
    </row>
    <row r="4204" spans="1:10" ht="25.5" x14ac:dyDescent="0.2">
      <c r="A4204" s="250" t="s">
        <v>917</v>
      </c>
      <c r="B4204" s="230" t="s">
        <v>2234</v>
      </c>
      <c r="C4204" s="230" t="s">
        <v>21</v>
      </c>
      <c r="D4204" s="230" t="s">
        <v>2235</v>
      </c>
      <c r="E4204" s="238" t="s">
        <v>1382</v>
      </c>
      <c r="F4204" s="238"/>
      <c r="G4204" s="230" t="s">
        <v>914</v>
      </c>
      <c r="H4204" s="239">
        <v>1</v>
      </c>
      <c r="I4204" s="240">
        <v>1.02</v>
      </c>
      <c r="J4204" s="251">
        <v>1.02</v>
      </c>
    </row>
    <row r="4205" spans="1:10" ht="25.5" x14ac:dyDescent="0.2">
      <c r="A4205" s="250" t="s">
        <v>917</v>
      </c>
      <c r="B4205" s="230" t="s">
        <v>2236</v>
      </c>
      <c r="C4205" s="230" t="s">
        <v>21</v>
      </c>
      <c r="D4205" s="230" t="s">
        <v>2237</v>
      </c>
      <c r="E4205" s="238" t="s">
        <v>2005</v>
      </c>
      <c r="F4205" s="238"/>
      <c r="G4205" s="230" t="s">
        <v>914</v>
      </c>
      <c r="H4205" s="239">
        <v>1</v>
      </c>
      <c r="I4205" s="240">
        <v>1.1399999999999999</v>
      </c>
      <c r="J4205" s="251">
        <v>1.1399999999999999</v>
      </c>
    </row>
    <row r="4206" spans="1:10" ht="25.5" x14ac:dyDescent="0.2">
      <c r="A4206" s="250" t="s">
        <v>917</v>
      </c>
      <c r="B4206" s="230" t="s">
        <v>2238</v>
      </c>
      <c r="C4206" s="230" t="s">
        <v>21</v>
      </c>
      <c r="D4206" s="230" t="s">
        <v>2239</v>
      </c>
      <c r="E4206" s="238" t="s">
        <v>2240</v>
      </c>
      <c r="F4206" s="238"/>
      <c r="G4206" s="230" t="s">
        <v>914</v>
      </c>
      <c r="H4206" s="239">
        <v>1</v>
      </c>
      <c r="I4206" s="240">
        <v>0.06</v>
      </c>
      <c r="J4206" s="251">
        <v>0.06</v>
      </c>
    </row>
    <row r="4207" spans="1:10" ht="25.5" x14ac:dyDescent="0.2">
      <c r="A4207" s="250" t="s">
        <v>917</v>
      </c>
      <c r="B4207" s="230" t="s">
        <v>2241</v>
      </c>
      <c r="C4207" s="230" t="s">
        <v>21</v>
      </c>
      <c r="D4207" s="230" t="s">
        <v>2242</v>
      </c>
      <c r="E4207" s="238" t="s">
        <v>1193</v>
      </c>
      <c r="F4207" s="238"/>
      <c r="G4207" s="230" t="s">
        <v>914</v>
      </c>
      <c r="H4207" s="239">
        <v>1</v>
      </c>
      <c r="I4207" s="240">
        <v>0.84</v>
      </c>
      <c r="J4207" s="251">
        <v>0.84</v>
      </c>
    </row>
    <row r="4208" spans="1:10" ht="25.5" x14ac:dyDescent="0.2">
      <c r="A4208" s="250" t="s">
        <v>917</v>
      </c>
      <c r="B4208" s="230" t="s">
        <v>2243</v>
      </c>
      <c r="C4208" s="230" t="s">
        <v>21</v>
      </c>
      <c r="D4208" s="230" t="s">
        <v>2244</v>
      </c>
      <c r="E4208" s="238" t="s">
        <v>1193</v>
      </c>
      <c r="F4208" s="238"/>
      <c r="G4208" s="230" t="s">
        <v>914</v>
      </c>
      <c r="H4208" s="239">
        <v>1</v>
      </c>
      <c r="I4208" s="240">
        <v>1.17</v>
      </c>
      <c r="J4208" s="251">
        <v>1.17</v>
      </c>
    </row>
    <row r="4209" spans="1:10" ht="25.5" x14ac:dyDescent="0.2">
      <c r="A4209" s="252"/>
      <c r="B4209" s="253"/>
      <c r="C4209" s="253"/>
      <c r="D4209" s="253"/>
      <c r="E4209" s="253" t="s">
        <v>926</v>
      </c>
      <c r="F4209" s="254">
        <v>6.8074363</v>
      </c>
      <c r="G4209" s="253" t="s">
        <v>927</v>
      </c>
      <c r="H4209" s="254">
        <v>8.02</v>
      </c>
      <c r="I4209" s="253" t="s">
        <v>928</v>
      </c>
      <c r="J4209" s="255">
        <v>14.83</v>
      </c>
    </row>
    <row r="4210" spans="1:10" ht="26.25" thickBot="1" x14ac:dyDescent="0.25">
      <c r="A4210" s="252"/>
      <c r="B4210" s="253"/>
      <c r="C4210" s="253"/>
      <c r="D4210" s="253"/>
      <c r="E4210" s="253" t="s">
        <v>929</v>
      </c>
      <c r="F4210" s="254">
        <v>5.08</v>
      </c>
      <c r="G4210" s="253"/>
      <c r="H4210" s="256" t="s">
        <v>930</v>
      </c>
      <c r="I4210" s="256"/>
      <c r="J4210" s="255">
        <v>27.32</v>
      </c>
    </row>
    <row r="4211" spans="1:10" ht="15" thickTop="1" x14ac:dyDescent="0.2">
      <c r="A4211" s="257"/>
      <c r="B4211" s="241"/>
      <c r="C4211" s="241"/>
      <c r="D4211" s="241"/>
      <c r="E4211" s="241"/>
      <c r="F4211" s="241"/>
      <c r="G4211" s="241"/>
      <c r="H4211" s="241"/>
      <c r="I4211" s="241"/>
      <c r="J4211" s="258"/>
    </row>
    <row r="4212" spans="1:10" ht="30" x14ac:dyDescent="0.2">
      <c r="A4212" s="259"/>
      <c r="B4212" s="227" t="s">
        <v>786</v>
      </c>
      <c r="C4212" s="227" t="s">
        <v>787</v>
      </c>
      <c r="D4212" s="227" t="s">
        <v>788</v>
      </c>
      <c r="E4212" s="231" t="s">
        <v>789</v>
      </c>
      <c r="F4212" s="231"/>
      <c r="G4212" s="227" t="s">
        <v>790</v>
      </c>
      <c r="H4212" s="227" t="s">
        <v>791</v>
      </c>
      <c r="I4212" s="227" t="s">
        <v>792</v>
      </c>
      <c r="J4212" s="260" t="s">
        <v>793</v>
      </c>
    </row>
    <row r="4213" spans="1:10" ht="38.25" x14ac:dyDescent="0.2">
      <c r="A4213" s="261" t="s">
        <v>909</v>
      </c>
      <c r="B4213" s="228" t="s">
        <v>1121</v>
      </c>
      <c r="C4213" s="228" t="s">
        <v>21</v>
      </c>
      <c r="D4213" s="228" t="s">
        <v>1122</v>
      </c>
      <c r="E4213" s="232" t="s">
        <v>1043</v>
      </c>
      <c r="F4213" s="232"/>
      <c r="G4213" s="228" t="s">
        <v>11</v>
      </c>
      <c r="H4213" s="233">
        <v>1</v>
      </c>
      <c r="I4213" s="234">
        <v>40.46</v>
      </c>
      <c r="J4213" s="262">
        <v>40.46</v>
      </c>
    </row>
    <row r="4214" spans="1:10" ht="38.25" x14ac:dyDescent="0.2">
      <c r="A4214" s="248" t="s">
        <v>911</v>
      </c>
      <c r="B4214" s="229" t="s">
        <v>2936</v>
      </c>
      <c r="C4214" s="229" t="s">
        <v>21</v>
      </c>
      <c r="D4214" s="229" t="s">
        <v>2937</v>
      </c>
      <c r="E4214" s="235" t="s">
        <v>1043</v>
      </c>
      <c r="F4214" s="235"/>
      <c r="G4214" s="229" t="s">
        <v>11</v>
      </c>
      <c r="H4214" s="236">
        <v>1</v>
      </c>
      <c r="I4214" s="237">
        <v>7.72</v>
      </c>
      <c r="J4214" s="249">
        <v>7.72</v>
      </c>
    </row>
    <row r="4215" spans="1:10" ht="38.25" x14ac:dyDescent="0.2">
      <c r="A4215" s="248" t="s">
        <v>911</v>
      </c>
      <c r="B4215" s="229" t="s">
        <v>2938</v>
      </c>
      <c r="C4215" s="229" t="s">
        <v>21</v>
      </c>
      <c r="D4215" s="229" t="s">
        <v>2939</v>
      </c>
      <c r="E4215" s="235" t="s">
        <v>1043</v>
      </c>
      <c r="F4215" s="235"/>
      <c r="G4215" s="229" t="s">
        <v>11</v>
      </c>
      <c r="H4215" s="236">
        <v>1</v>
      </c>
      <c r="I4215" s="237">
        <v>32.74</v>
      </c>
      <c r="J4215" s="249">
        <v>32.74</v>
      </c>
    </row>
    <row r="4216" spans="1:10" ht="25.5" x14ac:dyDescent="0.2">
      <c r="A4216" s="252"/>
      <c r="B4216" s="253"/>
      <c r="C4216" s="253"/>
      <c r="D4216" s="253"/>
      <c r="E4216" s="253" t="s">
        <v>926</v>
      </c>
      <c r="F4216" s="254">
        <v>7.2113839999999998</v>
      </c>
      <c r="G4216" s="253" t="s">
        <v>927</v>
      </c>
      <c r="H4216" s="254">
        <v>8.5</v>
      </c>
      <c r="I4216" s="253" t="s">
        <v>928</v>
      </c>
      <c r="J4216" s="255">
        <v>15.71</v>
      </c>
    </row>
    <row r="4217" spans="1:10" ht="26.25" thickBot="1" x14ac:dyDescent="0.25">
      <c r="A4217" s="252"/>
      <c r="B4217" s="253"/>
      <c r="C4217" s="253"/>
      <c r="D4217" s="253"/>
      <c r="E4217" s="253" t="s">
        <v>929</v>
      </c>
      <c r="F4217" s="254">
        <v>9.25</v>
      </c>
      <c r="G4217" s="253"/>
      <c r="H4217" s="256" t="s">
        <v>930</v>
      </c>
      <c r="I4217" s="256"/>
      <c r="J4217" s="255">
        <v>49.71</v>
      </c>
    </row>
    <row r="4218" spans="1:10" ht="15" thickTop="1" x14ac:dyDescent="0.2">
      <c r="A4218" s="257"/>
      <c r="B4218" s="241"/>
      <c r="C4218" s="241"/>
      <c r="D4218" s="241"/>
      <c r="E4218" s="241"/>
      <c r="F4218" s="241"/>
      <c r="G4218" s="241"/>
      <c r="H4218" s="241"/>
      <c r="I4218" s="241"/>
      <c r="J4218" s="258"/>
    </row>
    <row r="4219" spans="1:10" ht="30" x14ac:dyDescent="0.2">
      <c r="A4219" s="259"/>
      <c r="B4219" s="227" t="s">
        <v>786</v>
      </c>
      <c r="C4219" s="227" t="s">
        <v>787</v>
      </c>
      <c r="D4219" s="227" t="s">
        <v>788</v>
      </c>
      <c r="E4219" s="231" t="s">
        <v>789</v>
      </c>
      <c r="F4219" s="231"/>
      <c r="G4219" s="227" t="s">
        <v>790</v>
      </c>
      <c r="H4219" s="227" t="s">
        <v>791</v>
      </c>
      <c r="I4219" s="227" t="s">
        <v>792</v>
      </c>
      <c r="J4219" s="260" t="s">
        <v>793</v>
      </c>
    </row>
    <row r="4220" spans="1:10" ht="38.25" x14ac:dyDescent="0.2">
      <c r="A4220" s="261" t="s">
        <v>909</v>
      </c>
      <c r="B4220" s="228" t="s">
        <v>2938</v>
      </c>
      <c r="C4220" s="228" t="s">
        <v>21</v>
      </c>
      <c r="D4220" s="228" t="s">
        <v>2939</v>
      </c>
      <c r="E4220" s="232" t="s">
        <v>1043</v>
      </c>
      <c r="F4220" s="232"/>
      <c r="G4220" s="228" t="s">
        <v>11</v>
      </c>
      <c r="H4220" s="233">
        <v>1</v>
      </c>
      <c r="I4220" s="234">
        <v>32.74</v>
      </c>
      <c r="J4220" s="262">
        <v>32.74</v>
      </c>
    </row>
    <row r="4221" spans="1:10" ht="25.5" x14ac:dyDescent="0.2">
      <c r="A4221" s="248" t="s">
        <v>911</v>
      </c>
      <c r="B4221" s="229" t="s">
        <v>932</v>
      </c>
      <c r="C4221" s="229" t="s">
        <v>21</v>
      </c>
      <c r="D4221" s="229" t="s">
        <v>933</v>
      </c>
      <c r="E4221" s="235" t="s">
        <v>934</v>
      </c>
      <c r="F4221" s="235"/>
      <c r="G4221" s="229" t="s">
        <v>914</v>
      </c>
      <c r="H4221" s="236">
        <v>0.39</v>
      </c>
      <c r="I4221" s="237">
        <v>22.03</v>
      </c>
      <c r="J4221" s="249">
        <v>8.59</v>
      </c>
    </row>
    <row r="4222" spans="1:10" ht="25.5" x14ac:dyDescent="0.2">
      <c r="A4222" s="248" t="s">
        <v>911</v>
      </c>
      <c r="B4222" s="229" t="s">
        <v>935</v>
      </c>
      <c r="C4222" s="229" t="s">
        <v>21</v>
      </c>
      <c r="D4222" s="229" t="s">
        <v>936</v>
      </c>
      <c r="E4222" s="235" t="s">
        <v>934</v>
      </c>
      <c r="F4222" s="235"/>
      <c r="G4222" s="229" t="s">
        <v>914</v>
      </c>
      <c r="H4222" s="236">
        <v>0.39</v>
      </c>
      <c r="I4222" s="237">
        <v>26.91</v>
      </c>
      <c r="J4222" s="249">
        <v>10.49</v>
      </c>
    </row>
    <row r="4223" spans="1:10" x14ac:dyDescent="0.2">
      <c r="A4223" s="250" t="s">
        <v>917</v>
      </c>
      <c r="B4223" s="230" t="s">
        <v>2940</v>
      </c>
      <c r="C4223" s="230" t="s">
        <v>21</v>
      </c>
      <c r="D4223" s="230" t="s">
        <v>2941</v>
      </c>
      <c r="E4223" s="238" t="s">
        <v>920</v>
      </c>
      <c r="F4223" s="238"/>
      <c r="G4223" s="230" t="s">
        <v>11</v>
      </c>
      <c r="H4223" s="239">
        <v>2</v>
      </c>
      <c r="I4223" s="240">
        <v>6.83</v>
      </c>
      <c r="J4223" s="251">
        <v>13.66</v>
      </c>
    </row>
    <row r="4224" spans="1:10" ht="25.5" x14ac:dyDescent="0.2">
      <c r="A4224" s="252"/>
      <c r="B4224" s="253"/>
      <c r="C4224" s="253"/>
      <c r="D4224" s="253"/>
      <c r="E4224" s="253" t="s">
        <v>926</v>
      </c>
      <c r="F4224" s="254">
        <v>6.105118200596741</v>
      </c>
      <c r="G4224" s="253" t="s">
        <v>927</v>
      </c>
      <c r="H4224" s="254">
        <v>7.19</v>
      </c>
      <c r="I4224" s="253" t="s">
        <v>928</v>
      </c>
      <c r="J4224" s="255">
        <v>13.3</v>
      </c>
    </row>
    <row r="4225" spans="1:10" ht="26.25" thickBot="1" x14ac:dyDescent="0.25">
      <c r="A4225" s="252"/>
      <c r="B4225" s="253"/>
      <c r="C4225" s="253"/>
      <c r="D4225" s="253"/>
      <c r="E4225" s="253" t="s">
        <v>929</v>
      </c>
      <c r="F4225" s="254">
        <v>7.49</v>
      </c>
      <c r="G4225" s="253"/>
      <c r="H4225" s="256" t="s">
        <v>930</v>
      </c>
      <c r="I4225" s="256"/>
      <c r="J4225" s="255">
        <v>40.229999999999997</v>
      </c>
    </row>
    <row r="4226" spans="1:10" ht="15" thickTop="1" x14ac:dyDescent="0.2">
      <c r="A4226" s="257"/>
      <c r="B4226" s="241"/>
      <c r="C4226" s="241"/>
      <c r="D4226" s="241"/>
      <c r="E4226" s="241"/>
      <c r="F4226" s="241"/>
      <c r="G4226" s="241"/>
      <c r="H4226" s="241"/>
      <c r="I4226" s="241"/>
      <c r="J4226" s="258"/>
    </row>
    <row r="4227" spans="1:10" ht="30" x14ac:dyDescent="0.2">
      <c r="A4227" s="259"/>
      <c r="B4227" s="227" t="s">
        <v>786</v>
      </c>
      <c r="C4227" s="227" t="s">
        <v>787</v>
      </c>
      <c r="D4227" s="227" t="s">
        <v>788</v>
      </c>
      <c r="E4227" s="231" t="s">
        <v>789</v>
      </c>
      <c r="F4227" s="231"/>
      <c r="G4227" s="227" t="s">
        <v>790</v>
      </c>
      <c r="H4227" s="227" t="s">
        <v>791</v>
      </c>
      <c r="I4227" s="227" t="s">
        <v>792</v>
      </c>
      <c r="J4227" s="260" t="s">
        <v>793</v>
      </c>
    </row>
    <row r="4228" spans="1:10" ht="38.25" x14ac:dyDescent="0.2">
      <c r="A4228" s="261" t="s">
        <v>909</v>
      </c>
      <c r="B4228" s="228" t="s">
        <v>1123</v>
      </c>
      <c r="C4228" s="228" t="s">
        <v>21</v>
      </c>
      <c r="D4228" s="228" t="s">
        <v>1124</v>
      </c>
      <c r="E4228" s="232" t="s">
        <v>1043</v>
      </c>
      <c r="F4228" s="232"/>
      <c r="G4228" s="228" t="s">
        <v>11</v>
      </c>
      <c r="H4228" s="233">
        <v>1</v>
      </c>
      <c r="I4228" s="234">
        <v>55.36</v>
      </c>
      <c r="J4228" s="262">
        <v>55.36</v>
      </c>
    </row>
    <row r="4229" spans="1:10" ht="38.25" x14ac:dyDescent="0.2">
      <c r="A4229" s="248" t="s">
        <v>911</v>
      </c>
      <c r="B4229" s="229" t="s">
        <v>2936</v>
      </c>
      <c r="C4229" s="229" t="s">
        <v>21</v>
      </c>
      <c r="D4229" s="229" t="s">
        <v>2937</v>
      </c>
      <c r="E4229" s="235" t="s">
        <v>1043</v>
      </c>
      <c r="F4229" s="235"/>
      <c r="G4229" s="229" t="s">
        <v>11</v>
      </c>
      <c r="H4229" s="236">
        <v>1</v>
      </c>
      <c r="I4229" s="237">
        <v>7.72</v>
      </c>
      <c r="J4229" s="249">
        <v>7.72</v>
      </c>
    </row>
    <row r="4230" spans="1:10" ht="38.25" x14ac:dyDescent="0.2">
      <c r="A4230" s="248" t="s">
        <v>911</v>
      </c>
      <c r="B4230" s="229" t="s">
        <v>2942</v>
      </c>
      <c r="C4230" s="229" t="s">
        <v>21</v>
      </c>
      <c r="D4230" s="229" t="s">
        <v>2943</v>
      </c>
      <c r="E4230" s="235" t="s">
        <v>1043</v>
      </c>
      <c r="F4230" s="235"/>
      <c r="G4230" s="229" t="s">
        <v>11</v>
      </c>
      <c r="H4230" s="236">
        <v>1</v>
      </c>
      <c r="I4230" s="237">
        <v>47.64</v>
      </c>
      <c r="J4230" s="249">
        <v>47.64</v>
      </c>
    </row>
    <row r="4231" spans="1:10" ht="25.5" x14ac:dyDescent="0.2">
      <c r="A4231" s="252"/>
      <c r="B4231" s="253"/>
      <c r="C4231" s="253"/>
      <c r="D4231" s="253"/>
      <c r="E4231" s="253" t="s">
        <v>926</v>
      </c>
      <c r="F4231" s="254">
        <v>9.795731</v>
      </c>
      <c r="G4231" s="253" t="s">
        <v>927</v>
      </c>
      <c r="H4231" s="254">
        <v>11.54</v>
      </c>
      <c r="I4231" s="253" t="s">
        <v>928</v>
      </c>
      <c r="J4231" s="255">
        <v>21.34</v>
      </c>
    </row>
    <row r="4232" spans="1:10" ht="26.25" thickBot="1" x14ac:dyDescent="0.25">
      <c r="A4232" s="252"/>
      <c r="B4232" s="253"/>
      <c r="C4232" s="253"/>
      <c r="D4232" s="253"/>
      <c r="E4232" s="253" t="s">
        <v>929</v>
      </c>
      <c r="F4232" s="254">
        <v>12.66</v>
      </c>
      <c r="G4232" s="253"/>
      <c r="H4232" s="256" t="s">
        <v>930</v>
      </c>
      <c r="I4232" s="256"/>
      <c r="J4232" s="255">
        <v>68.02</v>
      </c>
    </row>
    <row r="4233" spans="1:10" ht="15" thickTop="1" x14ac:dyDescent="0.2">
      <c r="A4233" s="257"/>
      <c r="B4233" s="241"/>
      <c r="C4233" s="241"/>
      <c r="D4233" s="241"/>
      <c r="E4233" s="241"/>
      <c r="F4233" s="241"/>
      <c r="G4233" s="241"/>
      <c r="H4233" s="241"/>
      <c r="I4233" s="241"/>
      <c r="J4233" s="258"/>
    </row>
    <row r="4234" spans="1:10" ht="30" x14ac:dyDescent="0.2">
      <c r="A4234" s="259"/>
      <c r="B4234" s="227" t="s">
        <v>786</v>
      </c>
      <c r="C4234" s="227" t="s">
        <v>787</v>
      </c>
      <c r="D4234" s="227" t="s">
        <v>788</v>
      </c>
      <c r="E4234" s="231" t="s">
        <v>789</v>
      </c>
      <c r="F4234" s="231"/>
      <c r="G4234" s="227" t="s">
        <v>790</v>
      </c>
      <c r="H4234" s="227" t="s">
        <v>791</v>
      </c>
      <c r="I4234" s="227" t="s">
        <v>792</v>
      </c>
      <c r="J4234" s="260" t="s">
        <v>793</v>
      </c>
    </row>
    <row r="4235" spans="1:10" ht="38.25" x14ac:dyDescent="0.2">
      <c r="A4235" s="261" t="s">
        <v>909</v>
      </c>
      <c r="B4235" s="228" t="s">
        <v>2942</v>
      </c>
      <c r="C4235" s="228" t="s">
        <v>21</v>
      </c>
      <c r="D4235" s="228" t="s">
        <v>2943</v>
      </c>
      <c r="E4235" s="232" t="s">
        <v>1043</v>
      </c>
      <c r="F4235" s="232"/>
      <c r="G4235" s="228" t="s">
        <v>11</v>
      </c>
      <c r="H4235" s="233">
        <v>1</v>
      </c>
      <c r="I4235" s="234">
        <v>47.64</v>
      </c>
      <c r="J4235" s="262">
        <v>47.64</v>
      </c>
    </row>
    <row r="4236" spans="1:10" ht="25.5" x14ac:dyDescent="0.2">
      <c r="A4236" s="248" t="s">
        <v>911</v>
      </c>
      <c r="B4236" s="229" t="s">
        <v>932</v>
      </c>
      <c r="C4236" s="229" t="s">
        <v>21</v>
      </c>
      <c r="D4236" s="229" t="s">
        <v>933</v>
      </c>
      <c r="E4236" s="235" t="s">
        <v>934</v>
      </c>
      <c r="F4236" s="235"/>
      <c r="G4236" s="229" t="s">
        <v>914</v>
      </c>
      <c r="H4236" s="236">
        <v>0.55500000000000005</v>
      </c>
      <c r="I4236" s="237">
        <v>22.03</v>
      </c>
      <c r="J4236" s="249">
        <v>12.22</v>
      </c>
    </row>
    <row r="4237" spans="1:10" ht="25.5" x14ac:dyDescent="0.2">
      <c r="A4237" s="248" t="s">
        <v>911</v>
      </c>
      <c r="B4237" s="229" t="s">
        <v>935</v>
      </c>
      <c r="C4237" s="229" t="s">
        <v>21</v>
      </c>
      <c r="D4237" s="229" t="s">
        <v>936</v>
      </c>
      <c r="E4237" s="235" t="s">
        <v>934</v>
      </c>
      <c r="F4237" s="235"/>
      <c r="G4237" s="229" t="s">
        <v>914</v>
      </c>
      <c r="H4237" s="236">
        <v>0.55500000000000005</v>
      </c>
      <c r="I4237" s="237">
        <v>26.91</v>
      </c>
      <c r="J4237" s="249">
        <v>14.93</v>
      </c>
    </row>
    <row r="4238" spans="1:10" x14ac:dyDescent="0.2">
      <c r="A4238" s="250" t="s">
        <v>917</v>
      </c>
      <c r="B4238" s="230" t="s">
        <v>2940</v>
      </c>
      <c r="C4238" s="230" t="s">
        <v>21</v>
      </c>
      <c r="D4238" s="230" t="s">
        <v>2941</v>
      </c>
      <c r="E4238" s="238" t="s">
        <v>920</v>
      </c>
      <c r="F4238" s="238"/>
      <c r="G4238" s="230" t="s">
        <v>11</v>
      </c>
      <c r="H4238" s="239">
        <v>3</v>
      </c>
      <c r="I4238" s="240">
        <v>6.83</v>
      </c>
      <c r="J4238" s="251">
        <v>20.49</v>
      </c>
    </row>
    <row r="4239" spans="1:10" ht="25.5" x14ac:dyDescent="0.2">
      <c r="A4239" s="252"/>
      <c r="B4239" s="253"/>
      <c r="C4239" s="253"/>
      <c r="D4239" s="253"/>
      <c r="E4239" s="253" t="s">
        <v>926</v>
      </c>
      <c r="F4239" s="254">
        <v>8.6894652283681424</v>
      </c>
      <c r="G4239" s="253" t="s">
        <v>927</v>
      </c>
      <c r="H4239" s="254">
        <v>10.24</v>
      </c>
      <c r="I4239" s="253" t="s">
        <v>928</v>
      </c>
      <c r="J4239" s="255">
        <v>18.93</v>
      </c>
    </row>
    <row r="4240" spans="1:10" ht="26.25" thickBot="1" x14ac:dyDescent="0.25">
      <c r="A4240" s="252"/>
      <c r="B4240" s="253"/>
      <c r="C4240" s="253"/>
      <c r="D4240" s="253"/>
      <c r="E4240" s="253" t="s">
        <v>929</v>
      </c>
      <c r="F4240" s="254">
        <v>10.9</v>
      </c>
      <c r="G4240" s="253"/>
      <c r="H4240" s="256" t="s">
        <v>930</v>
      </c>
      <c r="I4240" s="256"/>
      <c r="J4240" s="255">
        <v>58.54</v>
      </c>
    </row>
    <row r="4241" spans="1:10" ht="15" thickTop="1" x14ac:dyDescent="0.2">
      <c r="A4241" s="257"/>
      <c r="B4241" s="241"/>
      <c r="C4241" s="241"/>
      <c r="D4241" s="241"/>
      <c r="E4241" s="241"/>
      <c r="F4241" s="241"/>
      <c r="G4241" s="241"/>
      <c r="H4241" s="241"/>
      <c r="I4241" s="241"/>
      <c r="J4241" s="258"/>
    </row>
    <row r="4242" spans="1:10" ht="30" x14ac:dyDescent="0.2">
      <c r="A4242" s="259"/>
      <c r="B4242" s="227" t="s">
        <v>786</v>
      </c>
      <c r="C4242" s="227" t="s">
        <v>787</v>
      </c>
      <c r="D4242" s="227" t="s">
        <v>788</v>
      </c>
      <c r="E4242" s="231" t="s">
        <v>789</v>
      </c>
      <c r="F4242" s="231"/>
      <c r="G4242" s="227" t="s">
        <v>790</v>
      </c>
      <c r="H4242" s="227" t="s">
        <v>791</v>
      </c>
      <c r="I4242" s="227" t="s">
        <v>792</v>
      </c>
      <c r="J4242" s="260" t="s">
        <v>793</v>
      </c>
    </row>
    <row r="4243" spans="1:10" ht="25.5" x14ac:dyDescent="0.2">
      <c r="A4243" s="261" t="s">
        <v>909</v>
      </c>
      <c r="B4243" s="228" t="s">
        <v>1929</v>
      </c>
      <c r="C4243" s="228" t="s">
        <v>21</v>
      </c>
      <c r="D4243" s="228" t="s">
        <v>1223</v>
      </c>
      <c r="E4243" s="232" t="s">
        <v>934</v>
      </c>
      <c r="F4243" s="232"/>
      <c r="G4243" s="228" t="s">
        <v>914</v>
      </c>
      <c r="H4243" s="233">
        <v>1</v>
      </c>
      <c r="I4243" s="234">
        <v>21.56</v>
      </c>
      <c r="J4243" s="262">
        <v>21.56</v>
      </c>
    </row>
    <row r="4244" spans="1:10" ht="25.5" x14ac:dyDescent="0.2">
      <c r="A4244" s="248" t="s">
        <v>911</v>
      </c>
      <c r="B4244" s="229" t="s">
        <v>2592</v>
      </c>
      <c r="C4244" s="229" t="s">
        <v>21</v>
      </c>
      <c r="D4244" s="229" t="s">
        <v>2593</v>
      </c>
      <c r="E4244" s="235" t="s">
        <v>934</v>
      </c>
      <c r="F4244" s="235"/>
      <c r="G4244" s="229" t="s">
        <v>914</v>
      </c>
      <c r="H4244" s="236">
        <v>1</v>
      </c>
      <c r="I4244" s="237">
        <v>7.0000000000000007E-2</v>
      </c>
      <c r="J4244" s="249">
        <v>7.0000000000000007E-2</v>
      </c>
    </row>
    <row r="4245" spans="1:10" ht="25.5" x14ac:dyDescent="0.2">
      <c r="A4245" s="250" t="s">
        <v>917</v>
      </c>
      <c r="B4245" s="230" t="s">
        <v>2232</v>
      </c>
      <c r="C4245" s="230" t="s">
        <v>21</v>
      </c>
      <c r="D4245" s="230" t="s">
        <v>2233</v>
      </c>
      <c r="E4245" s="238" t="s">
        <v>2005</v>
      </c>
      <c r="F4245" s="238"/>
      <c r="G4245" s="230" t="s">
        <v>914</v>
      </c>
      <c r="H4245" s="239">
        <v>1</v>
      </c>
      <c r="I4245" s="240">
        <v>3.18</v>
      </c>
      <c r="J4245" s="251">
        <v>3.18</v>
      </c>
    </row>
    <row r="4246" spans="1:10" ht="25.5" x14ac:dyDescent="0.2">
      <c r="A4246" s="250" t="s">
        <v>917</v>
      </c>
      <c r="B4246" s="230" t="s">
        <v>2234</v>
      </c>
      <c r="C4246" s="230" t="s">
        <v>21</v>
      </c>
      <c r="D4246" s="230" t="s">
        <v>2235</v>
      </c>
      <c r="E4246" s="238" t="s">
        <v>1382</v>
      </c>
      <c r="F4246" s="238"/>
      <c r="G4246" s="230" t="s">
        <v>914</v>
      </c>
      <c r="H4246" s="239">
        <v>1</v>
      </c>
      <c r="I4246" s="240">
        <v>1.02</v>
      </c>
      <c r="J4246" s="251">
        <v>1.02</v>
      </c>
    </row>
    <row r="4247" spans="1:10" ht="25.5" x14ac:dyDescent="0.2">
      <c r="A4247" s="250" t="s">
        <v>917</v>
      </c>
      <c r="B4247" s="230" t="s">
        <v>2236</v>
      </c>
      <c r="C4247" s="230" t="s">
        <v>21</v>
      </c>
      <c r="D4247" s="230" t="s">
        <v>2237</v>
      </c>
      <c r="E4247" s="238" t="s">
        <v>2005</v>
      </c>
      <c r="F4247" s="238"/>
      <c r="G4247" s="230" t="s">
        <v>914</v>
      </c>
      <c r="H4247" s="239">
        <v>1</v>
      </c>
      <c r="I4247" s="240">
        <v>1.1399999999999999</v>
      </c>
      <c r="J4247" s="251">
        <v>1.1399999999999999</v>
      </c>
    </row>
    <row r="4248" spans="1:10" ht="25.5" x14ac:dyDescent="0.2">
      <c r="A4248" s="250" t="s">
        <v>917</v>
      </c>
      <c r="B4248" s="230" t="s">
        <v>2238</v>
      </c>
      <c r="C4248" s="230" t="s">
        <v>21</v>
      </c>
      <c r="D4248" s="230" t="s">
        <v>2239</v>
      </c>
      <c r="E4248" s="238" t="s">
        <v>2240</v>
      </c>
      <c r="F4248" s="238"/>
      <c r="G4248" s="230" t="s">
        <v>914</v>
      </c>
      <c r="H4248" s="239">
        <v>1</v>
      </c>
      <c r="I4248" s="240">
        <v>0.06</v>
      </c>
      <c r="J4248" s="251">
        <v>0.06</v>
      </c>
    </row>
    <row r="4249" spans="1:10" ht="25.5" x14ac:dyDescent="0.2">
      <c r="A4249" s="250" t="s">
        <v>917</v>
      </c>
      <c r="B4249" s="230" t="s">
        <v>2241</v>
      </c>
      <c r="C4249" s="230" t="s">
        <v>21</v>
      </c>
      <c r="D4249" s="230" t="s">
        <v>2242</v>
      </c>
      <c r="E4249" s="238" t="s">
        <v>1193</v>
      </c>
      <c r="F4249" s="238"/>
      <c r="G4249" s="230" t="s">
        <v>914</v>
      </c>
      <c r="H4249" s="239">
        <v>1</v>
      </c>
      <c r="I4249" s="240">
        <v>0.84</v>
      </c>
      <c r="J4249" s="251">
        <v>0.84</v>
      </c>
    </row>
    <row r="4250" spans="1:10" ht="25.5" x14ac:dyDescent="0.2">
      <c r="A4250" s="250" t="s">
        <v>917</v>
      </c>
      <c r="B4250" s="230" t="s">
        <v>2243</v>
      </c>
      <c r="C4250" s="230" t="s">
        <v>21</v>
      </c>
      <c r="D4250" s="230" t="s">
        <v>2244</v>
      </c>
      <c r="E4250" s="238" t="s">
        <v>1193</v>
      </c>
      <c r="F4250" s="238"/>
      <c r="G4250" s="230" t="s">
        <v>914</v>
      </c>
      <c r="H4250" s="239">
        <v>1</v>
      </c>
      <c r="I4250" s="240">
        <v>1.17</v>
      </c>
      <c r="J4250" s="251">
        <v>1.17</v>
      </c>
    </row>
    <row r="4251" spans="1:10" x14ac:dyDescent="0.2">
      <c r="A4251" s="250" t="s">
        <v>917</v>
      </c>
      <c r="B4251" s="230" t="s">
        <v>1279</v>
      </c>
      <c r="C4251" s="230" t="s">
        <v>21</v>
      </c>
      <c r="D4251" s="230" t="s">
        <v>1280</v>
      </c>
      <c r="E4251" s="238" t="s">
        <v>1186</v>
      </c>
      <c r="F4251" s="238"/>
      <c r="G4251" s="230" t="s">
        <v>914</v>
      </c>
      <c r="H4251" s="239">
        <v>1</v>
      </c>
      <c r="I4251" s="240">
        <v>14.08</v>
      </c>
      <c r="J4251" s="251">
        <v>14.08</v>
      </c>
    </row>
    <row r="4252" spans="1:10" ht="25.5" x14ac:dyDescent="0.2">
      <c r="A4252" s="252"/>
      <c r="B4252" s="253"/>
      <c r="C4252" s="253"/>
      <c r="D4252" s="253"/>
      <c r="E4252" s="253" t="s">
        <v>926</v>
      </c>
      <c r="F4252" s="254">
        <v>6.4952949000000002</v>
      </c>
      <c r="G4252" s="253" t="s">
        <v>927</v>
      </c>
      <c r="H4252" s="254">
        <v>7.65</v>
      </c>
      <c r="I4252" s="253" t="s">
        <v>928</v>
      </c>
      <c r="J4252" s="255">
        <v>14.15</v>
      </c>
    </row>
    <row r="4253" spans="1:10" ht="26.25" thickBot="1" x14ac:dyDescent="0.25">
      <c r="A4253" s="252"/>
      <c r="B4253" s="253"/>
      <c r="C4253" s="253"/>
      <c r="D4253" s="253"/>
      <c r="E4253" s="253" t="s">
        <v>929</v>
      </c>
      <c r="F4253" s="254">
        <v>4.93</v>
      </c>
      <c r="G4253" s="253"/>
      <c r="H4253" s="256" t="s">
        <v>930</v>
      </c>
      <c r="I4253" s="256"/>
      <c r="J4253" s="255">
        <v>26.49</v>
      </c>
    </row>
    <row r="4254" spans="1:10" ht="15" thickTop="1" x14ac:dyDescent="0.2">
      <c r="A4254" s="257"/>
      <c r="B4254" s="241"/>
      <c r="C4254" s="241"/>
      <c r="D4254" s="241"/>
      <c r="E4254" s="241"/>
      <c r="F4254" s="241"/>
      <c r="G4254" s="241"/>
      <c r="H4254" s="241"/>
      <c r="I4254" s="241"/>
      <c r="J4254" s="258"/>
    </row>
    <row r="4255" spans="1:10" ht="30" x14ac:dyDescent="0.2">
      <c r="A4255" s="259"/>
      <c r="B4255" s="227" t="s">
        <v>786</v>
      </c>
      <c r="C4255" s="227" t="s">
        <v>787</v>
      </c>
      <c r="D4255" s="227" t="s">
        <v>788</v>
      </c>
      <c r="E4255" s="231" t="s">
        <v>789</v>
      </c>
      <c r="F4255" s="231"/>
      <c r="G4255" s="227" t="s">
        <v>790</v>
      </c>
      <c r="H4255" s="227" t="s">
        <v>791</v>
      </c>
      <c r="I4255" s="227" t="s">
        <v>792</v>
      </c>
      <c r="J4255" s="260" t="s">
        <v>793</v>
      </c>
    </row>
    <row r="4256" spans="1:10" ht="25.5" x14ac:dyDescent="0.2">
      <c r="A4256" s="261" t="s">
        <v>909</v>
      </c>
      <c r="B4256" s="228" t="s">
        <v>1222</v>
      </c>
      <c r="C4256" s="228" t="s">
        <v>4</v>
      </c>
      <c r="D4256" s="228" t="s">
        <v>1223</v>
      </c>
      <c r="E4256" s="232" t="s">
        <v>910</v>
      </c>
      <c r="F4256" s="232"/>
      <c r="G4256" s="228" t="s">
        <v>914</v>
      </c>
      <c r="H4256" s="233">
        <v>1</v>
      </c>
      <c r="I4256" s="234">
        <v>12.9</v>
      </c>
      <c r="J4256" s="262">
        <v>12.9</v>
      </c>
    </row>
    <row r="4257" spans="1:10" ht="25.5" x14ac:dyDescent="0.2">
      <c r="A4257" s="248" t="s">
        <v>911</v>
      </c>
      <c r="B4257" s="229" t="s">
        <v>2172</v>
      </c>
      <c r="C4257" s="229" t="s">
        <v>4</v>
      </c>
      <c r="D4257" s="229" t="s">
        <v>2173</v>
      </c>
      <c r="E4257" s="235" t="s">
        <v>910</v>
      </c>
      <c r="F4257" s="235"/>
      <c r="G4257" s="229" t="s">
        <v>2141</v>
      </c>
      <c r="H4257" s="236">
        <v>1</v>
      </c>
      <c r="I4257" s="237">
        <v>0.02</v>
      </c>
      <c r="J4257" s="249">
        <v>0.02</v>
      </c>
    </row>
    <row r="4258" spans="1:10" ht="25.5" x14ac:dyDescent="0.2">
      <c r="A4258" s="250" t="s">
        <v>917</v>
      </c>
      <c r="B4258" s="230" t="s">
        <v>2265</v>
      </c>
      <c r="C4258" s="230" t="s">
        <v>4</v>
      </c>
      <c r="D4258" s="230" t="s">
        <v>2266</v>
      </c>
      <c r="E4258" s="238" t="s">
        <v>2240</v>
      </c>
      <c r="F4258" s="238"/>
      <c r="G4258" s="230" t="s">
        <v>914</v>
      </c>
      <c r="H4258" s="239">
        <v>1</v>
      </c>
      <c r="I4258" s="240">
        <v>0.06</v>
      </c>
      <c r="J4258" s="251">
        <v>0.06</v>
      </c>
    </row>
    <row r="4259" spans="1:10" ht="25.5" x14ac:dyDescent="0.2">
      <c r="A4259" s="250" t="s">
        <v>917</v>
      </c>
      <c r="B4259" s="230" t="s">
        <v>2261</v>
      </c>
      <c r="C4259" s="230" t="s">
        <v>4</v>
      </c>
      <c r="D4259" s="230" t="s">
        <v>2262</v>
      </c>
      <c r="E4259" s="238" t="s">
        <v>1382</v>
      </c>
      <c r="F4259" s="238"/>
      <c r="G4259" s="230" t="s">
        <v>914</v>
      </c>
      <c r="H4259" s="239">
        <v>1</v>
      </c>
      <c r="I4259" s="240">
        <v>0.91</v>
      </c>
      <c r="J4259" s="251">
        <v>0.91</v>
      </c>
    </row>
    <row r="4260" spans="1:10" ht="25.5" x14ac:dyDescent="0.2">
      <c r="A4260" s="250" t="s">
        <v>917</v>
      </c>
      <c r="B4260" s="230" t="s">
        <v>2267</v>
      </c>
      <c r="C4260" s="230" t="s">
        <v>4</v>
      </c>
      <c r="D4260" s="230" t="s">
        <v>2268</v>
      </c>
      <c r="E4260" s="238" t="s">
        <v>2005</v>
      </c>
      <c r="F4260" s="238"/>
      <c r="G4260" s="230" t="s">
        <v>914</v>
      </c>
      <c r="H4260" s="239">
        <v>1</v>
      </c>
      <c r="I4260" s="240">
        <v>2.83</v>
      </c>
      <c r="J4260" s="251">
        <v>2.83</v>
      </c>
    </row>
    <row r="4261" spans="1:10" ht="25.5" x14ac:dyDescent="0.2">
      <c r="A4261" s="250" t="s">
        <v>917</v>
      </c>
      <c r="B4261" s="230" t="s">
        <v>2263</v>
      </c>
      <c r="C4261" s="230" t="s">
        <v>4</v>
      </c>
      <c r="D4261" s="230" t="s">
        <v>2264</v>
      </c>
      <c r="E4261" s="238" t="s">
        <v>2005</v>
      </c>
      <c r="F4261" s="238"/>
      <c r="G4261" s="230" t="s">
        <v>914</v>
      </c>
      <c r="H4261" s="239">
        <v>1</v>
      </c>
      <c r="I4261" s="240">
        <v>0.81</v>
      </c>
      <c r="J4261" s="251">
        <v>0.81</v>
      </c>
    </row>
    <row r="4262" spans="1:10" ht="25.5" x14ac:dyDescent="0.2">
      <c r="A4262" s="250" t="s">
        <v>917</v>
      </c>
      <c r="B4262" s="230" t="s">
        <v>2269</v>
      </c>
      <c r="C4262" s="230" t="s">
        <v>4</v>
      </c>
      <c r="D4262" s="230" t="s">
        <v>2242</v>
      </c>
      <c r="E4262" s="238" t="s">
        <v>1193</v>
      </c>
      <c r="F4262" s="238"/>
      <c r="G4262" s="230" t="s">
        <v>914</v>
      </c>
      <c r="H4262" s="239">
        <v>1</v>
      </c>
      <c r="I4262" s="240">
        <v>0.74</v>
      </c>
      <c r="J4262" s="251">
        <v>0.74</v>
      </c>
    </row>
    <row r="4263" spans="1:10" ht="25.5" x14ac:dyDescent="0.2">
      <c r="A4263" s="250" t="s">
        <v>917</v>
      </c>
      <c r="B4263" s="230" t="s">
        <v>2270</v>
      </c>
      <c r="C4263" s="230" t="s">
        <v>4</v>
      </c>
      <c r="D4263" s="230" t="s">
        <v>2244</v>
      </c>
      <c r="E4263" s="238" t="s">
        <v>1193</v>
      </c>
      <c r="F4263" s="238"/>
      <c r="G4263" s="230" t="s">
        <v>914</v>
      </c>
      <c r="H4263" s="239">
        <v>1</v>
      </c>
      <c r="I4263" s="240">
        <v>1.0900000000000001</v>
      </c>
      <c r="J4263" s="251">
        <v>1.0900000000000001</v>
      </c>
    </row>
    <row r="4264" spans="1:10" x14ac:dyDescent="0.2">
      <c r="A4264" s="250" t="s">
        <v>917</v>
      </c>
      <c r="B4264" s="230" t="s">
        <v>2174</v>
      </c>
      <c r="C4264" s="230" t="s">
        <v>4</v>
      </c>
      <c r="D4264" s="230" t="s">
        <v>2175</v>
      </c>
      <c r="E4264" s="238" t="s">
        <v>920</v>
      </c>
      <c r="F4264" s="238"/>
      <c r="G4264" s="230" t="s">
        <v>914</v>
      </c>
      <c r="H4264" s="239">
        <v>1</v>
      </c>
      <c r="I4264" s="240">
        <v>6.44</v>
      </c>
      <c r="J4264" s="251">
        <v>6.44</v>
      </c>
    </row>
    <row r="4265" spans="1:10" ht="25.5" x14ac:dyDescent="0.2">
      <c r="A4265" s="252"/>
      <c r="B4265" s="253"/>
      <c r="C4265" s="253"/>
      <c r="D4265" s="253"/>
      <c r="E4265" s="253" t="s">
        <v>926</v>
      </c>
      <c r="F4265" s="254">
        <v>0</v>
      </c>
      <c r="G4265" s="253" t="s">
        <v>927</v>
      </c>
      <c r="H4265" s="254">
        <v>0</v>
      </c>
      <c r="I4265" s="253" t="s">
        <v>928</v>
      </c>
      <c r="J4265" s="255">
        <v>0</v>
      </c>
    </row>
    <row r="4266" spans="1:10" ht="26.25" thickBot="1" x14ac:dyDescent="0.25">
      <c r="A4266" s="252"/>
      <c r="B4266" s="253"/>
      <c r="C4266" s="253"/>
      <c r="D4266" s="253"/>
      <c r="E4266" s="253" t="s">
        <v>929</v>
      </c>
      <c r="F4266" s="254">
        <v>2.95</v>
      </c>
      <c r="G4266" s="253"/>
      <c r="H4266" s="256" t="s">
        <v>930</v>
      </c>
      <c r="I4266" s="256"/>
      <c r="J4266" s="255">
        <v>15.85</v>
      </c>
    </row>
    <row r="4267" spans="1:10" ht="15" thickTop="1" x14ac:dyDescent="0.2">
      <c r="A4267" s="257"/>
      <c r="B4267" s="241"/>
      <c r="C4267" s="241"/>
      <c r="D4267" s="241"/>
      <c r="E4267" s="241"/>
      <c r="F4267" s="241"/>
      <c r="G4267" s="241"/>
      <c r="H4267" s="241"/>
      <c r="I4267" s="241"/>
      <c r="J4267" s="258"/>
    </row>
    <row r="4268" spans="1:10" ht="30" x14ac:dyDescent="0.2">
      <c r="A4268" s="259"/>
      <c r="B4268" s="227" t="s">
        <v>786</v>
      </c>
      <c r="C4268" s="227" t="s">
        <v>787</v>
      </c>
      <c r="D4268" s="227" t="s">
        <v>788</v>
      </c>
      <c r="E4268" s="231" t="s">
        <v>789</v>
      </c>
      <c r="F4268" s="231"/>
      <c r="G4268" s="227" t="s">
        <v>790</v>
      </c>
      <c r="H4268" s="227" t="s">
        <v>791</v>
      </c>
      <c r="I4268" s="227" t="s">
        <v>792</v>
      </c>
      <c r="J4268" s="260" t="s">
        <v>793</v>
      </c>
    </row>
    <row r="4269" spans="1:10" ht="25.5" x14ac:dyDescent="0.2">
      <c r="A4269" s="261" t="s">
        <v>909</v>
      </c>
      <c r="B4269" s="228" t="s">
        <v>1685</v>
      </c>
      <c r="C4269" s="228" t="s">
        <v>21</v>
      </c>
      <c r="D4269" s="228" t="s">
        <v>1686</v>
      </c>
      <c r="E4269" s="232" t="s">
        <v>1062</v>
      </c>
      <c r="F4269" s="232"/>
      <c r="G4269" s="228" t="s">
        <v>6</v>
      </c>
      <c r="H4269" s="233">
        <v>1</v>
      </c>
      <c r="I4269" s="234">
        <v>27.34</v>
      </c>
      <c r="J4269" s="262">
        <v>27.34</v>
      </c>
    </row>
    <row r="4270" spans="1:10" ht="25.5" x14ac:dyDescent="0.2">
      <c r="A4270" s="248" t="s">
        <v>911</v>
      </c>
      <c r="B4270" s="229" t="s">
        <v>2944</v>
      </c>
      <c r="C4270" s="229" t="s">
        <v>21</v>
      </c>
      <c r="D4270" s="229" t="s">
        <v>2945</v>
      </c>
      <c r="E4270" s="235" t="s">
        <v>934</v>
      </c>
      <c r="F4270" s="235"/>
      <c r="G4270" s="229" t="s">
        <v>914</v>
      </c>
      <c r="H4270" s="236">
        <v>5.3900000000000003E-2</v>
      </c>
      <c r="I4270" s="237">
        <v>25.07</v>
      </c>
      <c r="J4270" s="249">
        <v>1.35</v>
      </c>
    </row>
    <row r="4271" spans="1:10" ht="25.5" x14ac:dyDescent="0.2">
      <c r="A4271" s="248" t="s">
        <v>911</v>
      </c>
      <c r="B4271" s="229" t="s">
        <v>939</v>
      </c>
      <c r="C4271" s="229" t="s">
        <v>21</v>
      </c>
      <c r="D4271" s="229" t="s">
        <v>916</v>
      </c>
      <c r="E4271" s="235" t="s">
        <v>934</v>
      </c>
      <c r="F4271" s="235"/>
      <c r="G4271" s="229" t="s">
        <v>914</v>
      </c>
      <c r="H4271" s="236">
        <v>5.3499999999999999E-2</v>
      </c>
      <c r="I4271" s="237">
        <v>21.14</v>
      </c>
      <c r="J4271" s="249">
        <v>1.1299999999999999</v>
      </c>
    </row>
    <row r="4272" spans="1:10" ht="63.75" x14ac:dyDescent="0.2">
      <c r="A4272" s="248" t="s">
        <v>911</v>
      </c>
      <c r="B4272" s="229" t="s">
        <v>2946</v>
      </c>
      <c r="C4272" s="229" t="s">
        <v>21</v>
      </c>
      <c r="D4272" s="229" t="s">
        <v>2947</v>
      </c>
      <c r="E4272" s="235" t="s">
        <v>1208</v>
      </c>
      <c r="F4272" s="235"/>
      <c r="G4272" s="229" t="s">
        <v>1397</v>
      </c>
      <c r="H4272" s="236">
        <v>1.5699999999999999E-2</v>
      </c>
      <c r="I4272" s="237">
        <v>94.88</v>
      </c>
      <c r="J4272" s="249">
        <v>1.48</v>
      </c>
    </row>
    <row r="4273" spans="1:10" ht="63.75" x14ac:dyDescent="0.2">
      <c r="A4273" s="248" t="s">
        <v>911</v>
      </c>
      <c r="B4273" s="229" t="s">
        <v>2948</v>
      </c>
      <c r="C4273" s="229" t="s">
        <v>21</v>
      </c>
      <c r="D4273" s="229" t="s">
        <v>2949</v>
      </c>
      <c r="E4273" s="235" t="s">
        <v>1208</v>
      </c>
      <c r="F4273" s="235"/>
      <c r="G4273" s="229" t="s">
        <v>1400</v>
      </c>
      <c r="H4273" s="236">
        <v>3.8199999999999998E-2</v>
      </c>
      <c r="I4273" s="237">
        <v>33.25</v>
      </c>
      <c r="J4273" s="249">
        <v>1.27</v>
      </c>
    </row>
    <row r="4274" spans="1:10" ht="25.5" x14ac:dyDescent="0.2">
      <c r="A4274" s="250" t="s">
        <v>917</v>
      </c>
      <c r="B4274" s="230" t="s">
        <v>2950</v>
      </c>
      <c r="C4274" s="230" t="s">
        <v>21</v>
      </c>
      <c r="D4274" s="230" t="s">
        <v>2951</v>
      </c>
      <c r="E4274" s="238" t="s">
        <v>1193</v>
      </c>
      <c r="F4274" s="238"/>
      <c r="G4274" s="230" t="s">
        <v>2952</v>
      </c>
      <c r="H4274" s="239">
        <v>0.16</v>
      </c>
      <c r="I4274" s="240">
        <v>138.22</v>
      </c>
      <c r="J4274" s="251">
        <v>22.11</v>
      </c>
    </row>
    <row r="4275" spans="1:10" ht="25.5" x14ac:dyDescent="0.2">
      <c r="A4275" s="252"/>
      <c r="B4275" s="253"/>
      <c r="C4275" s="253"/>
      <c r="D4275" s="253"/>
      <c r="E4275" s="253" t="s">
        <v>926</v>
      </c>
      <c r="F4275" s="254">
        <v>1.2623364700481983</v>
      </c>
      <c r="G4275" s="253" t="s">
        <v>927</v>
      </c>
      <c r="H4275" s="254">
        <v>1.49</v>
      </c>
      <c r="I4275" s="253" t="s">
        <v>928</v>
      </c>
      <c r="J4275" s="255">
        <v>2.75</v>
      </c>
    </row>
    <row r="4276" spans="1:10" ht="26.25" thickBot="1" x14ac:dyDescent="0.25">
      <c r="A4276" s="252"/>
      <c r="B4276" s="253"/>
      <c r="C4276" s="253"/>
      <c r="D4276" s="253"/>
      <c r="E4276" s="253" t="s">
        <v>929</v>
      </c>
      <c r="F4276" s="254">
        <v>6.25</v>
      </c>
      <c r="G4276" s="253"/>
      <c r="H4276" s="256" t="s">
        <v>930</v>
      </c>
      <c r="I4276" s="256"/>
      <c r="J4276" s="255">
        <v>33.590000000000003</v>
      </c>
    </row>
    <row r="4277" spans="1:10" ht="15" thickTop="1" x14ac:dyDescent="0.2">
      <c r="A4277" s="257"/>
      <c r="B4277" s="241"/>
      <c r="C4277" s="241"/>
      <c r="D4277" s="241"/>
      <c r="E4277" s="241"/>
      <c r="F4277" s="241"/>
      <c r="G4277" s="241"/>
      <c r="H4277" s="241"/>
      <c r="I4277" s="241"/>
      <c r="J4277" s="258"/>
    </row>
    <row r="4278" spans="1:10" ht="30" x14ac:dyDescent="0.2">
      <c r="A4278" s="259"/>
      <c r="B4278" s="227" t="s">
        <v>786</v>
      </c>
      <c r="C4278" s="227" t="s">
        <v>787</v>
      </c>
      <c r="D4278" s="227" t="s">
        <v>788</v>
      </c>
      <c r="E4278" s="231" t="s">
        <v>789</v>
      </c>
      <c r="F4278" s="231"/>
      <c r="G4278" s="227" t="s">
        <v>790</v>
      </c>
      <c r="H4278" s="227" t="s">
        <v>791</v>
      </c>
      <c r="I4278" s="227" t="s">
        <v>792</v>
      </c>
      <c r="J4278" s="260" t="s">
        <v>793</v>
      </c>
    </row>
    <row r="4279" spans="1:10" ht="51" x14ac:dyDescent="0.2">
      <c r="A4279" s="261" t="s">
        <v>909</v>
      </c>
      <c r="B4279" s="228" t="s">
        <v>2953</v>
      </c>
      <c r="C4279" s="228" t="s">
        <v>21</v>
      </c>
      <c r="D4279" s="228" t="s">
        <v>2954</v>
      </c>
      <c r="E4279" s="232" t="s">
        <v>1037</v>
      </c>
      <c r="F4279" s="232"/>
      <c r="G4279" s="228" t="s">
        <v>11</v>
      </c>
      <c r="H4279" s="233">
        <v>1</v>
      </c>
      <c r="I4279" s="234">
        <v>16.71</v>
      </c>
      <c r="J4279" s="262">
        <v>16.71</v>
      </c>
    </row>
    <row r="4280" spans="1:10" ht="25.5" x14ac:dyDescent="0.2">
      <c r="A4280" s="248" t="s">
        <v>911</v>
      </c>
      <c r="B4280" s="229" t="s">
        <v>1790</v>
      </c>
      <c r="C4280" s="229" t="s">
        <v>21</v>
      </c>
      <c r="D4280" s="229" t="s">
        <v>1439</v>
      </c>
      <c r="E4280" s="235" t="s">
        <v>934</v>
      </c>
      <c r="F4280" s="235"/>
      <c r="G4280" s="229" t="s">
        <v>914</v>
      </c>
      <c r="H4280" s="236">
        <v>0.1416</v>
      </c>
      <c r="I4280" s="237">
        <v>21.07</v>
      </c>
      <c r="J4280" s="249">
        <v>2.98</v>
      </c>
    </row>
    <row r="4281" spans="1:10" ht="25.5" x14ac:dyDescent="0.2">
      <c r="A4281" s="248" t="s">
        <v>911</v>
      </c>
      <c r="B4281" s="229" t="s">
        <v>976</v>
      </c>
      <c r="C4281" s="229" t="s">
        <v>21</v>
      </c>
      <c r="D4281" s="229" t="s">
        <v>977</v>
      </c>
      <c r="E4281" s="235" t="s">
        <v>934</v>
      </c>
      <c r="F4281" s="235"/>
      <c r="G4281" s="229" t="s">
        <v>914</v>
      </c>
      <c r="H4281" s="236">
        <v>0.1416</v>
      </c>
      <c r="I4281" s="237">
        <v>25.86</v>
      </c>
      <c r="J4281" s="249">
        <v>3.66</v>
      </c>
    </row>
    <row r="4282" spans="1:10" x14ac:dyDescent="0.2">
      <c r="A4282" s="250" t="s">
        <v>917</v>
      </c>
      <c r="B4282" s="230" t="s">
        <v>2208</v>
      </c>
      <c r="C4282" s="230" t="s">
        <v>21</v>
      </c>
      <c r="D4282" s="230" t="s">
        <v>2209</v>
      </c>
      <c r="E4282" s="238" t="s">
        <v>920</v>
      </c>
      <c r="F4282" s="238"/>
      <c r="G4282" s="230" t="s">
        <v>11</v>
      </c>
      <c r="H4282" s="239">
        <v>5.8999999999999999E-3</v>
      </c>
      <c r="I4282" s="240">
        <v>61.17</v>
      </c>
      <c r="J4282" s="251">
        <v>0.36</v>
      </c>
    </row>
    <row r="4283" spans="1:10" ht="25.5" x14ac:dyDescent="0.2">
      <c r="A4283" s="250" t="s">
        <v>917</v>
      </c>
      <c r="B4283" s="230" t="s">
        <v>2955</v>
      </c>
      <c r="C4283" s="230" t="s">
        <v>21</v>
      </c>
      <c r="D4283" s="230" t="s">
        <v>2956</v>
      </c>
      <c r="E4283" s="238" t="s">
        <v>920</v>
      </c>
      <c r="F4283" s="238"/>
      <c r="G4283" s="230" t="s">
        <v>11</v>
      </c>
      <c r="H4283" s="239">
        <v>1</v>
      </c>
      <c r="I4283" s="240">
        <v>9.18</v>
      </c>
      <c r="J4283" s="251">
        <v>9.18</v>
      </c>
    </row>
    <row r="4284" spans="1:10" ht="25.5" x14ac:dyDescent="0.2">
      <c r="A4284" s="250" t="s">
        <v>917</v>
      </c>
      <c r="B4284" s="230" t="s">
        <v>2210</v>
      </c>
      <c r="C4284" s="230" t="s">
        <v>21</v>
      </c>
      <c r="D4284" s="230" t="s">
        <v>2211</v>
      </c>
      <c r="E4284" s="238" t="s">
        <v>920</v>
      </c>
      <c r="F4284" s="238"/>
      <c r="G4284" s="230" t="s">
        <v>11</v>
      </c>
      <c r="H4284" s="239">
        <v>7.0000000000000001E-3</v>
      </c>
      <c r="I4284" s="240">
        <v>69.3</v>
      </c>
      <c r="J4284" s="251">
        <v>0.48</v>
      </c>
    </row>
    <row r="4285" spans="1:10" x14ac:dyDescent="0.2">
      <c r="A4285" s="250" t="s">
        <v>917</v>
      </c>
      <c r="B4285" s="230" t="s">
        <v>2212</v>
      </c>
      <c r="C4285" s="230" t="s">
        <v>21</v>
      </c>
      <c r="D4285" s="230" t="s">
        <v>2213</v>
      </c>
      <c r="E4285" s="238" t="s">
        <v>920</v>
      </c>
      <c r="F4285" s="238"/>
      <c r="G4285" s="230" t="s">
        <v>11</v>
      </c>
      <c r="H4285" s="239">
        <v>3.3799999999999997E-2</v>
      </c>
      <c r="I4285" s="240">
        <v>1.67</v>
      </c>
      <c r="J4285" s="251">
        <v>0.05</v>
      </c>
    </row>
    <row r="4286" spans="1:10" ht="25.5" x14ac:dyDescent="0.2">
      <c r="A4286" s="252"/>
      <c r="B4286" s="253"/>
      <c r="C4286" s="253"/>
      <c r="D4286" s="253"/>
      <c r="E4286" s="253" t="s">
        <v>926</v>
      </c>
      <c r="F4286" s="254">
        <v>2.1712187284829012</v>
      </c>
      <c r="G4286" s="253" t="s">
        <v>927</v>
      </c>
      <c r="H4286" s="254">
        <v>2.56</v>
      </c>
      <c r="I4286" s="253" t="s">
        <v>928</v>
      </c>
      <c r="J4286" s="255">
        <v>4.7300000000000004</v>
      </c>
    </row>
    <row r="4287" spans="1:10" ht="26.25" thickBot="1" x14ac:dyDescent="0.25">
      <c r="A4287" s="252"/>
      <c r="B4287" s="253"/>
      <c r="C4287" s="253"/>
      <c r="D4287" s="253"/>
      <c r="E4287" s="253" t="s">
        <v>929</v>
      </c>
      <c r="F4287" s="254">
        <v>3.82</v>
      </c>
      <c r="G4287" s="253"/>
      <c r="H4287" s="256" t="s">
        <v>930</v>
      </c>
      <c r="I4287" s="256"/>
      <c r="J4287" s="255">
        <v>20.53</v>
      </c>
    </row>
    <row r="4288" spans="1:10" ht="15" thickTop="1" x14ac:dyDescent="0.2">
      <c r="A4288" s="257"/>
      <c r="B4288" s="241"/>
      <c r="C4288" s="241"/>
      <c r="D4288" s="241"/>
      <c r="E4288" s="241"/>
      <c r="F4288" s="241"/>
      <c r="G4288" s="241"/>
      <c r="H4288" s="241"/>
      <c r="I4288" s="241"/>
      <c r="J4288" s="258"/>
    </row>
    <row r="4289" spans="1:10" ht="30" x14ac:dyDescent="0.2">
      <c r="A4289" s="259"/>
      <c r="B4289" s="227" t="s">
        <v>786</v>
      </c>
      <c r="C4289" s="227" t="s">
        <v>787</v>
      </c>
      <c r="D4289" s="227" t="s">
        <v>788</v>
      </c>
      <c r="E4289" s="231" t="s">
        <v>789</v>
      </c>
      <c r="F4289" s="231"/>
      <c r="G4289" s="227" t="s">
        <v>790</v>
      </c>
      <c r="H4289" s="227" t="s">
        <v>791</v>
      </c>
      <c r="I4289" s="227" t="s">
        <v>792</v>
      </c>
      <c r="J4289" s="260" t="s">
        <v>793</v>
      </c>
    </row>
    <row r="4290" spans="1:10" ht="51" x14ac:dyDescent="0.2">
      <c r="A4290" s="261" t="s">
        <v>909</v>
      </c>
      <c r="B4290" s="228" t="s">
        <v>1076</v>
      </c>
      <c r="C4290" s="228" t="s">
        <v>21</v>
      </c>
      <c r="D4290" s="228" t="s">
        <v>1077</v>
      </c>
      <c r="E4290" s="232" t="s">
        <v>1037</v>
      </c>
      <c r="F4290" s="232"/>
      <c r="G4290" s="228" t="s">
        <v>11</v>
      </c>
      <c r="H4290" s="233">
        <v>1</v>
      </c>
      <c r="I4290" s="234">
        <v>9.8800000000000008</v>
      </c>
      <c r="J4290" s="262">
        <v>9.8800000000000008</v>
      </c>
    </row>
    <row r="4291" spans="1:10" ht="25.5" x14ac:dyDescent="0.2">
      <c r="A4291" s="248" t="s">
        <v>911</v>
      </c>
      <c r="B4291" s="229" t="s">
        <v>1790</v>
      </c>
      <c r="C4291" s="229" t="s">
        <v>21</v>
      </c>
      <c r="D4291" s="229" t="s">
        <v>1439</v>
      </c>
      <c r="E4291" s="235" t="s">
        <v>934</v>
      </c>
      <c r="F4291" s="235"/>
      <c r="G4291" s="229" t="s">
        <v>914</v>
      </c>
      <c r="H4291" s="236">
        <v>0.127</v>
      </c>
      <c r="I4291" s="237">
        <v>21.07</v>
      </c>
      <c r="J4291" s="249">
        <v>2.67</v>
      </c>
    </row>
    <row r="4292" spans="1:10" ht="25.5" x14ac:dyDescent="0.2">
      <c r="A4292" s="248" t="s">
        <v>911</v>
      </c>
      <c r="B4292" s="229" t="s">
        <v>976</v>
      </c>
      <c r="C4292" s="229" t="s">
        <v>21</v>
      </c>
      <c r="D4292" s="229" t="s">
        <v>977</v>
      </c>
      <c r="E4292" s="235" t="s">
        <v>934</v>
      </c>
      <c r="F4292" s="235"/>
      <c r="G4292" s="229" t="s">
        <v>914</v>
      </c>
      <c r="H4292" s="236">
        <v>0.127</v>
      </c>
      <c r="I4292" s="237">
        <v>25.86</v>
      </c>
      <c r="J4292" s="249">
        <v>3.28</v>
      </c>
    </row>
    <row r="4293" spans="1:10" x14ac:dyDescent="0.2">
      <c r="A4293" s="250" t="s">
        <v>917</v>
      </c>
      <c r="B4293" s="230" t="s">
        <v>2208</v>
      </c>
      <c r="C4293" s="230" t="s">
        <v>21</v>
      </c>
      <c r="D4293" s="230" t="s">
        <v>2209</v>
      </c>
      <c r="E4293" s="238" t="s">
        <v>920</v>
      </c>
      <c r="F4293" s="238"/>
      <c r="G4293" s="230" t="s">
        <v>11</v>
      </c>
      <c r="H4293" s="239">
        <v>9.9000000000000008E-3</v>
      </c>
      <c r="I4293" s="240">
        <v>61.17</v>
      </c>
      <c r="J4293" s="251">
        <v>0.6</v>
      </c>
    </row>
    <row r="4294" spans="1:10" ht="25.5" x14ac:dyDescent="0.2">
      <c r="A4294" s="250" t="s">
        <v>917</v>
      </c>
      <c r="B4294" s="230" t="s">
        <v>2957</v>
      </c>
      <c r="C4294" s="230" t="s">
        <v>21</v>
      </c>
      <c r="D4294" s="230" t="s">
        <v>2958</v>
      </c>
      <c r="E4294" s="238" t="s">
        <v>920</v>
      </c>
      <c r="F4294" s="238"/>
      <c r="G4294" s="230" t="s">
        <v>11</v>
      </c>
      <c r="H4294" s="239">
        <v>1</v>
      </c>
      <c r="I4294" s="240">
        <v>2.29</v>
      </c>
      <c r="J4294" s="251">
        <v>2.29</v>
      </c>
    </row>
    <row r="4295" spans="1:10" ht="25.5" x14ac:dyDescent="0.2">
      <c r="A4295" s="250" t="s">
        <v>917</v>
      </c>
      <c r="B4295" s="230" t="s">
        <v>2210</v>
      </c>
      <c r="C4295" s="230" t="s">
        <v>21</v>
      </c>
      <c r="D4295" s="230" t="s">
        <v>2211</v>
      </c>
      <c r="E4295" s="238" t="s">
        <v>920</v>
      </c>
      <c r="F4295" s="238"/>
      <c r="G4295" s="230" t="s">
        <v>11</v>
      </c>
      <c r="H4295" s="239">
        <v>1.4999999999999999E-2</v>
      </c>
      <c r="I4295" s="240">
        <v>69.3</v>
      </c>
      <c r="J4295" s="251">
        <v>1.03</v>
      </c>
    </row>
    <row r="4296" spans="1:10" x14ac:dyDescent="0.2">
      <c r="A4296" s="250" t="s">
        <v>917</v>
      </c>
      <c r="B4296" s="230" t="s">
        <v>2212</v>
      </c>
      <c r="C4296" s="230" t="s">
        <v>21</v>
      </c>
      <c r="D4296" s="230" t="s">
        <v>2213</v>
      </c>
      <c r="E4296" s="238" t="s">
        <v>920</v>
      </c>
      <c r="F4296" s="238"/>
      <c r="G4296" s="230" t="s">
        <v>11</v>
      </c>
      <c r="H4296" s="239">
        <v>7.1000000000000004E-3</v>
      </c>
      <c r="I4296" s="240">
        <v>1.67</v>
      </c>
      <c r="J4296" s="251">
        <v>0.01</v>
      </c>
    </row>
    <row r="4297" spans="1:10" ht="25.5" x14ac:dyDescent="0.2">
      <c r="A4297" s="252"/>
      <c r="B4297" s="253"/>
      <c r="C4297" s="253"/>
      <c r="D4297" s="253"/>
      <c r="E4297" s="253" t="s">
        <v>926</v>
      </c>
      <c r="F4297" s="254">
        <v>1.9462933210924949</v>
      </c>
      <c r="G4297" s="253" t="s">
        <v>927</v>
      </c>
      <c r="H4297" s="254">
        <v>2.29</v>
      </c>
      <c r="I4297" s="253" t="s">
        <v>928</v>
      </c>
      <c r="J4297" s="255">
        <v>4.24</v>
      </c>
    </row>
    <row r="4298" spans="1:10" ht="26.25" thickBot="1" x14ac:dyDescent="0.25">
      <c r="A4298" s="252"/>
      <c r="B4298" s="253"/>
      <c r="C4298" s="253"/>
      <c r="D4298" s="253"/>
      <c r="E4298" s="253" t="s">
        <v>929</v>
      </c>
      <c r="F4298" s="254">
        <v>2.2599999999999998</v>
      </c>
      <c r="G4298" s="253"/>
      <c r="H4298" s="256" t="s">
        <v>930</v>
      </c>
      <c r="I4298" s="256"/>
      <c r="J4298" s="255">
        <v>12.14</v>
      </c>
    </row>
    <row r="4299" spans="1:10" ht="15" thickTop="1" x14ac:dyDescent="0.2">
      <c r="A4299" s="257"/>
      <c r="B4299" s="241"/>
      <c r="C4299" s="241"/>
      <c r="D4299" s="241"/>
      <c r="E4299" s="241"/>
      <c r="F4299" s="241"/>
      <c r="G4299" s="241"/>
      <c r="H4299" s="241"/>
      <c r="I4299" s="241"/>
      <c r="J4299" s="258"/>
    </row>
    <row r="4300" spans="1:10" ht="30" x14ac:dyDescent="0.2">
      <c r="A4300" s="259"/>
      <c r="B4300" s="227" t="s">
        <v>786</v>
      </c>
      <c r="C4300" s="227" t="s">
        <v>787</v>
      </c>
      <c r="D4300" s="227" t="s">
        <v>788</v>
      </c>
      <c r="E4300" s="231" t="s">
        <v>789</v>
      </c>
      <c r="F4300" s="231"/>
      <c r="G4300" s="227" t="s">
        <v>790</v>
      </c>
      <c r="H4300" s="227" t="s">
        <v>791</v>
      </c>
      <c r="I4300" s="227" t="s">
        <v>792</v>
      </c>
      <c r="J4300" s="260" t="s">
        <v>793</v>
      </c>
    </row>
    <row r="4301" spans="1:10" ht="51" x14ac:dyDescent="0.2">
      <c r="A4301" s="261" t="s">
        <v>909</v>
      </c>
      <c r="B4301" s="228" t="s">
        <v>1078</v>
      </c>
      <c r="C4301" s="228" t="s">
        <v>21</v>
      </c>
      <c r="D4301" s="228" t="s">
        <v>1079</v>
      </c>
      <c r="E4301" s="232" t="s">
        <v>1037</v>
      </c>
      <c r="F4301" s="232"/>
      <c r="G4301" s="228" t="s">
        <v>11</v>
      </c>
      <c r="H4301" s="233">
        <v>1</v>
      </c>
      <c r="I4301" s="234">
        <v>15.64</v>
      </c>
      <c r="J4301" s="262">
        <v>15.64</v>
      </c>
    </row>
    <row r="4302" spans="1:10" ht="25.5" x14ac:dyDescent="0.2">
      <c r="A4302" s="248" t="s">
        <v>911</v>
      </c>
      <c r="B4302" s="229" t="s">
        <v>1790</v>
      </c>
      <c r="C4302" s="229" t="s">
        <v>21</v>
      </c>
      <c r="D4302" s="229" t="s">
        <v>1439</v>
      </c>
      <c r="E4302" s="235" t="s">
        <v>934</v>
      </c>
      <c r="F4302" s="235"/>
      <c r="G4302" s="229" t="s">
        <v>914</v>
      </c>
      <c r="H4302" s="236">
        <v>0.13789999999999999</v>
      </c>
      <c r="I4302" s="237">
        <v>21.07</v>
      </c>
      <c r="J4302" s="249">
        <v>2.9</v>
      </c>
    </row>
    <row r="4303" spans="1:10" ht="25.5" x14ac:dyDescent="0.2">
      <c r="A4303" s="248" t="s">
        <v>911</v>
      </c>
      <c r="B4303" s="229" t="s">
        <v>976</v>
      </c>
      <c r="C4303" s="229" t="s">
        <v>21</v>
      </c>
      <c r="D4303" s="229" t="s">
        <v>977</v>
      </c>
      <c r="E4303" s="235" t="s">
        <v>934</v>
      </c>
      <c r="F4303" s="235"/>
      <c r="G4303" s="229" t="s">
        <v>914</v>
      </c>
      <c r="H4303" s="236">
        <v>0.13789999999999999</v>
      </c>
      <c r="I4303" s="237">
        <v>25.86</v>
      </c>
      <c r="J4303" s="249">
        <v>3.56</v>
      </c>
    </row>
    <row r="4304" spans="1:10" ht="25.5" x14ac:dyDescent="0.2">
      <c r="A4304" s="250" t="s">
        <v>917</v>
      </c>
      <c r="B4304" s="230" t="s">
        <v>2959</v>
      </c>
      <c r="C4304" s="230" t="s">
        <v>21</v>
      </c>
      <c r="D4304" s="230" t="s">
        <v>2960</v>
      </c>
      <c r="E4304" s="238" t="s">
        <v>920</v>
      </c>
      <c r="F4304" s="238"/>
      <c r="G4304" s="230" t="s">
        <v>11</v>
      </c>
      <c r="H4304" s="239">
        <v>2</v>
      </c>
      <c r="I4304" s="240">
        <v>2.2999999999999998</v>
      </c>
      <c r="J4304" s="251">
        <v>4.5999999999999996</v>
      </c>
    </row>
    <row r="4305" spans="1:10" ht="25.5" x14ac:dyDescent="0.2">
      <c r="A4305" s="250" t="s">
        <v>917</v>
      </c>
      <c r="B4305" s="230" t="s">
        <v>2961</v>
      </c>
      <c r="C4305" s="230" t="s">
        <v>21</v>
      </c>
      <c r="D4305" s="230" t="s">
        <v>2962</v>
      </c>
      <c r="E4305" s="238" t="s">
        <v>920</v>
      </c>
      <c r="F4305" s="238"/>
      <c r="G4305" s="230" t="s">
        <v>11</v>
      </c>
      <c r="H4305" s="239">
        <v>1</v>
      </c>
      <c r="I4305" s="240">
        <v>3.32</v>
      </c>
      <c r="J4305" s="251">
        <v>3.32</v>
      </c>
    </row>
    <row r="4306" spans="1:10" ht="38.25" x14ac:dyDescent="0.2">
      <c r="A4306" s="250" t="s">
        <v>917</v>
      </c>
      <c r="B4306" s="230" t="s">
        <v>2688</v>
      </c>
      <c r="C4306" s="230" t="s">
        <v>21</v>
      </c>
      <c r="D4306" s="230" t="s">
        <v>2689</v>
      </c>
      <c r="E4306" s="238" t="s">
        <v>920</v>
      </c>
      <c r="F4306" s="238"/>
      <c r="G4306" s="230" t="s">
        <v>11</v>
      </c>
      <c r="H4306" s="239">
        <v>0.05</v>
      </c>
      <c r="I4306" s="240">
        <v>25.24</v>
      </c>
      <c r="J4306" s="251">
        <v>1.26</v>
      </c>
    </row>
    <row r="4307" spans="1:10" ht="25.5" x14ac:dyDescent="0.2">
      <c r="A4307" s="252"/>
      <c r="B4307" s="253"/>
      <c r="C4307" s="253"/>
      <c r="D4307" s="253"/>
      <c r="E4307" s="253" t="s">
        <v>926</v>
      </c>
      <c r="F4307" s="254">
        <v>2.1115446408078955</v>
      </c>
      <c r="G4307" s="253" t="s">
        <v>927</v>
      </c>
      <c r="H4307" s="254">
        <v>2.4900000000000002</v>
      </c>
      <c r="I4307" s="253" t="s">
        <v>928</v>
      </c>
      <c r="J4307" s="255">
        <v>4.5999999999999996</v>
      </c>
    </row>
    <row r="4308" spans="1:10" ht="26.25" thickBot="1" x14ac:dyDescent="0.25">
      <c r="A4308" s="252"/>
      <c r="B4308" s="253"/>
      <c r="C4308" s="253"/>
      <c r="D4308" s="253"/>
      <c r="E4308" s="253" t="s">
        <v>929</v>
      </c>
      <c r="F4308" s="254">
        <v>3.57</v>
      </c>
      <c r="G4308" s="253"/>
      <c r="H4308" s="256" t="s">
        <v>930</v>
      </c>
      <c r="I4308" s="256"/>
      <c r="J4308" s="255">
        <v>19.21</v>
      </c>
    </row>
    <row r="4309" spans="1:10" ht="15" thickTop="1" x14ac:dyDescent="0.2">
      <c r="A4309" s="257"/>
      <c r="B4309" s="241"/>
      <c r="C4309" s="241"/>
      <c r="D4309" s="241"/>
      <c r="E4309" s="241"/>
      <c r="F4309" s="241"/>
      <c r="G4309" s="241"/>
      <c r="H4309" s="241"/>
      <c r="I4309" s="241"/>
      <c r="J4309" s="258"/>
    </row>
    <row r="4310" spans="1:10" ht="30" x14ac:dyDescent="0.2">
      <c r="A4310" s="259"/>
      <c r="B4310" s="227" t="s">
        <v>786</v>
      </c>
      <c r="C4310" s="227" t="s">
        <v>787</v>
      </c>
      <c r="D4310" s="227" t="s">
        <v>788</v>
      </c>
      <c r="E4310" s="231" t="s">
        <v>789</v>
      </c>
      <c r="F4310" s="231"/>
      <c r="G4310" s="227" t="s">
        <v>790</v>
      </c>
      <c r="H4310" s="227" t="s">
        <v>791</v>
      </c>
      <c r="I4310" s="227" t="s">
        <v>792</v>
      </c>
      <c r="J4310" s="260" t="s">
        <v>793</v>
      </c>
    </row>
    <row r="4311" spans="1:10" ht="38.25" x14ac:dyDescent="0.2">
      <c r="A4311" s="261" t="s">
        <v>909</v>
      </c>
      <c r="B4311" s="228" t="s">
        <v>2963</v>
      </c>
      <c r="C4311" s="228" t="s">
        <v>21</v>
      </c>
      <c r="D4311" s="228" t="s">
        <v>2964</v>
      </c>
      <c r="E4311" s="232" t="s">
        <v>1037</v>
      </c>
      <c r="F4311" s="232"/>
      <c r="G4311" s="228" t="s">
        <v>11</v>
      </c>
      <c r="H4311" s="233">
        <v>1</v>
      </c>
      <c r="I4311" s="234">
        <v>8.99</v>
      </c>
      <c r="J4311" s="262">
        <v>8.99</v>
      </c>
    </row>
    <row r="4312" spans="1:10" ht="25.5" x14ac:dyDescent="0.2">
      <c r="A4312" s="248" t="s">
        <v>911</v>
      </c>
      <c r="B4312" s="229" t="s">
        <v>1790</v>
      </c>
      <c r="C4312" s="229" t="s">
        <v>21</v>
      </c>
      <c r="D4312" s="229" t="s">
        <v>1439</v>
      </c>
      <c r="E4312" s="235" t="s">
        <v>934</v>
      </c>
      <c r="F4312" s="235"/>
      <c r="G4312" s="229" t="s">
        <v>914</v>
      </c>
      <c r="H4312" s="236">
        <v>0.152</v>
      </c>
      <c r="I4312" s="237">
        <v>21.07</v>
      </c>
      <c r="J4312" s="249">
        <v>3.2</v>
      </c>
    </row>
    <row r="4313" spans="1:10" ht="25.5" x14ac:dyDescent="0.2">
      <c r="A4313" s="248" t="s">
        <v>911</v>
      </c>
      <c r="B4313" s="229" t="s">
        <v>976</v>
      </c>
      <c r="C4313" s="229" t="s">
        <v>21</v>
      </c>
      <c r="D4313" s="229" t="s">
        <v>977</v>
      </c>
      <c r="E4313" s="235" t="s">
        <v>934</v>
      </c>
      <c r="F4313" s="235"/>
      <c r="G4313" s="229" t="s">
        <v>914</v>
      </c>
      <c r="H4313" s="236">
        <v>0.152</v>
      </c>
      <c r="I4313" s="237">
        <v>25.86</v>
      </c>
      <c r="J4313" s="249">
        <v>3.93</v>
      </c>
    </row>
    <row r="4314" spans="1:10" x14ac:dyDescent="0.2">
      <c r="A4314" s="250" t="s">
        <v>917</v>
      </c>
      <c r="B4314" s="230" t="s">
        <v>2208</v>
      </c>
      <c r="C4314" s="230" t="s">
        <v>21</v>
      </c>
      <c r="D4314" s="230" t="s">
        <v>2209</v>
      </c>
      <c r="E4314" s="238" t="s">
        <v>920</v>
      </c>
      <c r="F4314" s="238"/>
      <c r="G4314" s="230" t="s">
        <v>11</v>
      </c>
      <c r="H4314" s="239">
        <v>7.1000000000000004E-3</v>
      </c>
      <c r="I4314" s="240">
        <v>61.17</v>
      </c>
      <c r="J4314" s="251">
        <v>0.43</v>
      </c>
    </row>
    <row r="4315" spans="1:10" ht="25.5" x14ac:dyDescent="0.2">
      <c r="A4315" s="250" t="s">
        <v>917</v>
      </c>
      <c r="B4315" s="230" t="s">
        <v>2965</v>
      </c>
      <c r="C4315" s="230" t="s">
        <v>21</v>
      </c>
      <c r="D4315" s="230" t="s">
        <v>2966</v>
      </c>
      <c r="E4315" s="238" t="s">
        <v>920</v>
      </c>
      <c r="F4315" s="238"/>
      <c r="G4315" s="230" t="s">
        <v>11</v>
      </c>
      <c r="H4315" s="239">
        <v>1</v>
      </c>
      <c r="I4315" s="240">
        <v>0.83</v>
      </c>
      <c r="J4315" s="251">
        <v>0.83</v>
      </c>
    </row>
    <row r="4316" spans="1:10" ht="25.5" x14ac:dyDescent="0.2">
      <c r="A4316" s="250" t="s">
        <v>917</v>
      </c>
      <c r="B4316" s="230" t="s">
        <v>2210</v>
      </c>
      <c r="C4316" s="230" t="s">
        <v>21</v>
      </c>
      <c r="D4316" s="230" t="s">
        <v>2211</v>
      </c>
      <c r="E4316" s="238" t="s">
        <v>920</v>
      </c>
      <c r="F4316" s="238"/>
      <c r="G4316" s="230" t="s">
        <v>11</v>
      </c>
      <c r="H4316" s="239">
        <v>8.0000000000000002E-3</v>
      </c>
      <c r="I4316" s="240">
        <v>69.3</v>
      </c>
      <c r="J4316" s="251">
        <v>0.55000000000000004</v>
      </c>
    </row>
    <row r="4317" spans="1:10" x14ac:dyDescent="0.2">
      <c r="A4317" s="250" t="s">
        <v>917</v>
      </c>
      <c r="B4317" s="230" t="s">
        <v>2212</v>
      </c>
      <c r="C4317" s="230" t="s">
        <v>21</v>
      </c>
      <c r="D4317" s="230" t="s">
        <v>2213</v>
      </c>
      <c r="E4317" s="238" t="s">
        <v>920</v>
      </c>
      <c r="F4317" s="238"/>
      <c r="G4317" s="230" t="s">
        <v>11</v>
      </c>
      <c r="H4317" s="239">
        <v>3.3799999999999997E-2</v>
      </c>
      <c r="I4317" s="240">
        <v>1.67</v>
      </c>
      <c r="J4317" s="251">
        <v>0.05</v>
      </c>
    </row>
    <row r="4318" spans="1:10" ht="25.5" x14ac:dyDescent="0.2">
      <c r="A4318" s="252"/>
      <c r="B4318" s="253"/>
      <c r="C4318" s="253"/>
      <c r="D4318" s="253"/>
      <c r="E4318" s="253" t="s">
        <v>926</v>
      </c>
      <c r="F4318" s="254">
        <v>2.3272894193252238</v>
      </c>
      <c r="G4318" s="253" t="s">
        <v>927</v>
      </c>
      <c r="H4318" s="254">
        <v>2.74</v>
      </c>
      <c r="I4318" s="253" t="s">
        <v>928</v>
      </c>
      <c r="J4318" s="255">
        <v>5.07</v>
      </c>
    </row>
    <row r="4319" spans="1:10" ht="26.25" thickBot="1" x14ac:dyDescent="0.25">
      <c r="A4319" s="252"/>
      <c r="B4319" s="253"/>
      <c r="C4319" s="253"/>
      <c r="D4319" s="253"/>
      <c r="E4319" s="253" t="s">
        <v>929</v>
      </c>
      <c r="F4319" s="254">
        <v>2.0499999999999998</v>
      </c>
      <c r="G4319" s="253"/>
      <c r="H4319" s="256" t="s">
        <v>930</v>
      </c>
      <c r="I4319" s="256"/>
      <c r="J4319" s="255">
        <v>11.04</v>
      </c>
    </row>
    <row r="4320" spans="1:10" ht="15" thickTop="1" x14ac:dyDescent="0.2">
      <c r="A4320" s="257"/>
      <c r="B4320" s="241"/>
      <c r="C4320" s="241"/>
      <c r="D4320" s="241"/>
      <c r="E4320" s="241"/>
      <c r="F4320" s="241"/>
      <c r="G4320" s="241"/>
      <c r="H4320" s="241"/>
      <c r="I4320" s="241"/>
      <c r="J4320" s="258"/>
    </row>
    <row r="4321" spans="1:10" ht="30" x14ac:dyDescent="0.2">
      <c r="A4321" s="259"/>
      <c r="B4321" s="227" t="s">
        <v>786</v>
      </c>
      <c r="C4321" s="227" t="s">
        <v>787</v>
      </c>
      <c r="D4321" s="227" t="s">
        <v>788</v>
      </c>
      <c r="E4321" s="231" t="s">
        <v>789</v>
      </c>
      <c r="F4321" s="231"/>
      <c r="G4321" s="227" t="s">
        <v>790</v>
      </c>
      <c r="H4321" s="227" t="s">
        <v>791</v>
      </c>
      <c r="I4321" s="227" t="s">
        <v>792</v>
      </c>
      <c r="J4321" s="260" t="s">
        <v>793</v>
      </c>
    </row>
    <row r="4322" spans="1:10" ht="51" x14ac:dyDescent="0.2">
      <c r="A4322" s="261" t="s">
        <v>909</v>
      </c>
      <c r="B4322" s="228" t="s">
        <v>1086</v>
      </c>
      <c r="C4322" s="228" t="s">
        <v>21</v>
      </c>
      <c r="D4322" s="228" t="s">
        <v>1087</v>
      </c>
      <c r="E4322" s="232" t="s">
        <v>1037</v>
      </c>
      <c r="F4322" s="232"/>
      <c r="G4322" s="228" t="s">
        <v>11</v>
      </c>
      <c r="H4322" s="233">
        <v>1</v>
      </c>
      <c r="I4322" s="234">
        <v>40.67</v>
      </c>
      <c r="J4322" s="262">
        <v>40.67</v>
      </c>
    </row>
    <row r="4323" spans="1:10" ht="25.5" x14ac:dyDescent="0.2">
      <c r="A4323" s="248" t="s">
        <v>911</v>
      </c>
      <c r="B4323" s="229" t="s">
        <v>2967</v>
      </c>
      <c r="C4323" s="229" t="s">
        <v>21</v>
      </c>
      <c r="D4323" s="229" t="s">
        <v>2968</v>
      </c>
      <c r="E4323" s="235" t="s">
        <v>1037</v>
      </c>
      <c r="F4323" s="235"/>
      <c r="G4323" s="229" t="s">
        <v>11</v>
      </c>
      <c r="H4323" s="236">
        <v>1</v>
      </c>
      <c r="I4323" s="237">
        <v>27.31</v>
      </c>
      <c r="J4323" s="249">
        <v>27.31</v>
      </c>
    </row>
    <row r="4324" spans="1:10" ht="51" x14ac:dyDescent="0.2">
      <c r="A4324" s="248" t="s">
        <v>911</v>
      </c>
      <c r="B4324" s="229" t="s">
        <v>2204</v>
      </c>
      <c r="C4324" s="229" t="s">
        <v>21</v>
      </c>
      <c r="D4324" s="229" t="s">
        <v>2205</v>
      </c>
      <c r="E4324" s="235" t="s">
        <v>1037</v>
      </c>
      <c r="F4324" s="235"/>
      <c r="G4324" s="229" t="s">
        <v>11</v>
      </c>
      <c r="H4324" s="236">
        <v>1</v>
      </c>
      <c r="I4324" s="237">
        <v>6.32</v>
      </c>
      <c r="J4324" s="249">
        <v>6.32</v>
      </c>
    </row>
    <row r="4325" spans="1:10" ht="38.25" x14ac:dyDescent="0.2">
      <c r="A4325" s="248" t="s">
        <v>911</v>
      </c>
      <c r="B4325" s="229" t="s">
        <v>2969</v>
      </c>
      <c r="C4325" s="229" t="s">
        <v>21</v>
      </c>
      <c r="D4325" s="229" t="s">
        <v>2970</v>
      </c>
      <c r="E4325" s="235" t="s">
        <v>1037</v>
      </c>
      <c r="F4325" s="235"/>
      <c r="G4325" s="229" t="s">
        <v>11</v>
      </c>
      <c r="H4325" s="236">
        <v>1</v>
      </c>
      <c r="I4325" s="237">
        <v>7.04</v>
      </c>
      <c r="J4325" s="249">
        <v>7.04</v>
      </c>
    </row>
    <row r="4326" spans="1:10" ht="25.5" x14ac:dyDescent="0.2">
      <c r="A4326" s="252"/>
      <c r="B4326" s="253"/>
      <c r="C4326" s="253"/>
      <c r="D4326" s="253"/>
      <c r="E4326" s="253" t="s">
        <v>926</v>
      </c>
      <c r="F4326" s="254">
        <v>4.5811337999999999</v>
      </c>
      <c r="G4326" s="253" t="s">
        <v>927</v>
      </c>
      <c r="H4326" s="254">
        <v>5.4</v>
      </c>
      <c r="I4326" s="253" t="s">
        <v>928</v>
      </c>
      <c r="J4326" s="255">
        <v>9.98</v>
      </c>
    </row>
    <row r="4327" spans="1:10" ht="26.25" thickBot="1" x14ac:dyDescent="0.25">
      <c r="A4327" s="252"/>
      <c r="B4327" s="253"/>
      <c r="C4327" s="253"/>
      <c r="D4327" s="253"/>
      <c r="E4327" s="253" t="s">
        <v>929</v>
      </c>
      <c r="F4327" s="254">
        <v>9.3000000000000007</v>
      </c>
      <c r="G4327" s="253"/>
      <c r="H4327" s="256" t="s">
        <v>930</v>
      </c>
      <c r="I4327" s="256"/>
      <c r="J4327" s="255">
        <v>49.97</v>
      </c>
    </row>
    <row r="4328" spans="1:10" ht="15" thickTop="1" x14ac:dyDescent="0.2">
      <c r="A4328" s="257"/>
      <c r="B4328" s="241"/>
      <c r="C4328" s="241"/>
      <c r="D4328" s="241"/>
      <c r="E4328" s="241"/>
      <c r="F4328" s="241"/>
      <c r="G4328" s="241"/>
      <c r="H4328" s="241"/>
      <c r="I4328" s="241"/>
      <c r="J4328" s="258"/>
    </row>
    <row r="4329" spans="1:10" ht="30" x14ac:dyDescent="0.2">
      <c r="A4329" s="259"/>
      <c r="B4329" s="227" t="s">
        <v>786</v>
      </c>
      <c r="C4329" s="227" t="s">
        <v>787</v>
      </c>
      <c r="D4329" s="227" t="s">
        <v>788</v>
      </c>
      <c r="E4329" s="231" t="s">
        <v>789</v>
      </c>
      <c r="F4329" s="231"/>
      <c r="G4329" s="227" t="s">
        <v>790</v>
      </c>
      <c r="H4329" s="227" t="s">
        <v>791</v>
      </c>
      <c r="I4329" s="227" t="s">
        <v>792</v>
      </c>
      <c r="J4329" s="260" t="s">
        <v>793</v>
      </c>
    </row>
    <row r="4330" spans="1:10" ht="38.25" x14ac:dyDescent="0.2">
      <c r="A4330" s="261" t="s">
        <v>909</v>
      </c>
      <c r="B4330" s="228" t="s">
        <v>1139</v>
      </c>
      <c r="C4330" s="228" t="s">
        <v>21</v>
      </c>
      <c r="D4330" s="228" t="s">
        <v>1140</v>
      </c>
      <c r="E4330" s="232" t="s">
        <v>1040</v>
      </c>
      <c r="F4330" s="232"/>
      <c r="G4330" s="228" t="s">
        <v>6</v>
      </c>
      <c r="H4330" s="233">
        <v>1</v>
      </c>
      <c r="I4330" s="234">
        <v>22.13</v>
      </c>
      <c r="J4330" s="262">
        <v>22.13</v>
      </c>
    </row>
    <row r="4331" spans="1:10" ht="25.5" x14ac:dyDescent="0.2">
      <c r="A4331" s="248" t="s">
        <v>911</v>
      </c>
      <c r="B4331" s="229" t="s">
        <v>937</v>
      </c>
      <c r="C4331" s="229" t="s">
        <v>21</v>
      </c>
      <c r="D4331" s="229" t="s">
        <v>938</v>
      </c>
      <c r="E4331" s="235" t="s">
        <v>934</v>
      </c>
      <c r="F4331" s="235"/>
      <c r="G4331" s="229" t="s">
        <v>914</v>
      </c>
      <c r="H4331" s="236">
        <v>0.16309999999999999</v>
      </c>
      <c r="I4331" s="237">
        <v>26.6</v>
      </c>
      <c r="J4331" s="249">
        <v>4.33</v>
      </c>
    </row>
    <row r="4332" spans="1:10" ht="25.5" x14ac:dyDescent="0.2">
      <c r="A4332" s="248" t="s">
        <v>911</v>
      </c>
      <c r="B4332" s="229" t="s">
        <v>939</v>
      </c>
      <c r="C4332" s="229" t="s">
        <v>21</v>
      </c>
      <c r="D4332" s="229" t="s">
        <v>916</v>
      </c>
      <c r="E4332" s="235" t="s">
        <v>934</v>
      </c>
      <c r="F4332" s="235"/>
      <c r="G4332" s="229" t="s">
        <v>914</v>
      </c>
      <c r="H4332" s="236">
        <v>4.4400000000000002E-2</v>
      </c>
      <c r="I4332" s="237">
        <v>21.14</v>
      </c>
      <c r="J4332" s="249">
        <v>0.93</v>
      </c>
    </row>
    <row r="4333" spans="1:10" ht="51" x14ac:dyDescent="0.2">
      <c r="A4333" s="248" t="s">
        <v>911</v>
      </c>
      <c r="B4333" s="229" t="s">
        <v>2538</v>
      </c>
      <c r="C4333" s="229" t="s">
        <v>21</v>
      </c>
      <c r="D4333" s="229" t="s">
        <v>2539</v>
      </c>
      <c r="E4333" s="235" t="s">
        <v>1040</v>
      </c>
      <c r="F4333" s="235"/>
      <c r="G4333" s="229" t="s">
        <v>102</v>
      </c>
      <c r="H4333" s="236">
        <v>3.39E-2</v>
      </c>
      <c r="I4333" s="237">
        <v>497.9</v>
      </c>
      <c r="J4333" s="249">
        <v>16.87</v>
      </c>
    </row>
    <row r="4334" spans="1:10" ht="25.5" x14ac:dyDescent="0.2">
      <c r="A4334" s="252"/>
      <c r="B4334" s="253"/>
      <c r="C4334" s="253"/>
      <c r="D4334" s="253"/>
      <c r="E4334" s="253" t="s">
        <v>926</v>
      </c>
      <c r="F4334" s="254">
        <v>2.4741794812944686</v>
      </c>
      <c r="G4334" s="253" t="s">
        <v>927</v>
      </c>
      <c r="H4334" s="254">
        <v>2.92</v>
      </c>
      <c r="I4334" s="253" t="s">
        <v>928</v>
      </c>
      <c r="J4334" s="255">
        <v>5.39</v>
      </c>
    </row>
    <row r="4335" spans="1:10" ht="26.25" thickBot="1" x14ac:dyDescent="0.25">
      <c r="A4335" s="252"/>
      <c r="B4335" s="253"/>
      <c r="C4335" s="253"/>
      <c r="D4335" s="253"/>
      <c r="E4335" s="253" t="s">
        <v>929</v>
      </c>
      <c r="F4335" s="254">
        <v>5.0599999999999996</v>
      </c>
      <c r="G4335" s="253"/>
      <c r="H4335" s="256" t="s">
        <v>930</v>
      </c>
      <c r="I4335" s="256"/>
      <c r="J4335" s="255">
        <v>27.19</v>
      </c>
    </row>
    <row r="4336" spans="1:10" ht="15" thickTop="1" x14ac:dyDescent="0.2">
      <c r="A4336" s="257"/>
      <c r="B4336" s="241"/>
      <c r="C4336" s="241"/>
      <c r="D4336" s="241"/>
      <c r="E4336" s="241"/>
      <c r="F4336" s="241"/>
      <c r="G4336" s="241"/>
      <c r="H4336" s="241"/>
      <c r="I4336" s="241"/>
      <c r="J4336" s="258"/>
    </row>
    <row r="4337" spans="1:10" ht="30" x14ac:dyDescent="0.2">
      <c r="A4337" s="259"/>
      <c r="B4337" s="227" t="s">
        <v>786</v>
      </c>
      <c r="C4337" s="227" t="s">
        <v>787</v>
      </c>
      <c r="D4337" s="227" t="s">
        <v>788</v>
      </c>
      <c r="E4337" s="231" t="s">
        <v>789</v>
      </c>
      <c r="F4337" s="231"/>
      <c r="G4337" s="227" t="s">
        <v>790</v>
      </c>
      <c r="H4337" s="227" t="s">
        <v>791</v>
      </c>
      <c r="I4337" s="227" t="s">
        <v>792</v>
      </c>
      <c r="J4337" s="260" t="s">
        <v>793</v>
      </c>
    </row>
    <row r="4338" spans="1:10" ht="38.25" x14ac:dyDescent="0.2">
      <c r="A4338" s="261" t="s">
        <v>909</v>
      </c>
      <c r="B4338" s="228" t="s">
        <v>1141</v>
      </c>
      <c r="C4338" s="228" t="s">
        <v>21</v>
      </c>
      <c r="D4338" s="228" t="s">
        <v>1142</v>
      </c>
      <c r="E4338" s="232" t="s">
        <v>1040</v>
      </c>
      <c r="F4338" s="232"/>
      <c r="G4338" s="228" t="s">
        <v>6</v>
      </c>
      <c r="H4338" s="233">
        <v>1</v>
      </c>
      <c r="I4338" s="234">
        <v>36.909999999999997</v>
      </c>
      <c r="J4338" s="262">
        <v>36.909999999999997</v>
      </c>
    </row>
    <row r="4339" spans="1:10" ht="25.5" x14ac:dyDescent="0.2">
      <c r="A4339" s="248" t="s">
        <v>911</v>
      </c>
      <c r="B4339" s="229" t="s">
        <v>937</v>
      </c>
      <c r="C4339" s="229" t="s">
        <v>21</v>
      </c>
      <c r="D4339" s="229" t="s">
        <v>938</v>
      </c>
      <c r="E4339" s="235" t="s">
        <v>934</v>
      </c>
      <c r="F4339" s="235"/>
      <c r="G4339" s="229" t="s">
        <v>914</v>
      </c>
      <c r="H4339" s="236">
        <v>0.27179999999999999</v>
      </c>
      <c r="I4339" s="237">
        <v>26.6</v>
      </c>
      <c r="J4339" s="249">
        <v>7.22</v>
      </c>
    </row>
    <row r="4340" spans="1:10" ht="25.5" x14ac:dyDescent="0.2">
      <c r="A4340" s="248" t="s">
        <v>911</v>
      </c>
      <c r="B4340" s="229" t="s">
        <v>939</v>
      </c>
      <c r="C4340" s="229" t="s">
        <v>21</v>
      </c>
      <c r="D4340" s="229" t="s">
        <v>916</v>
      </c>
      <c r="E4340" s="235" t="s">
        <v>934</v>
      </c>
      <c r="F4340" s="235"/>
      <c r="G4340" s="229" t="s">
        <v>914</v>
      </c>
      <c r="H4340" s="236">
        <v>7.4099999999999999E-2</v>
      </c>
      <c r="I4340" s="237">
        <v>21.14</v>
      </c>
      <c r="J4340" s="249">
        <v>1.56</v>
      </c>
    </row>
    <row r="4341" spans="1:10" ht="51" x14ac:dyDescent="0.2">
      <c r="A4341" s="248" t="s">
        <v>911</v>
      </c>
      <c r="B4341" s="229" t="s">
        <v>2538</v>
      </c>
      <c r="C4341" s="229" t="s">
        <v>21</v>
      </c>
      <c r="D4341" s="229" t="s">
        <v>2539</v>
      </c>
      <c r="E4341" s="235" t="s">
        <v>1040</v>
      </c>
      <c r="F4341" s="235"/>
      <c r="G4341" s="229" t="s">
        <v>102</v>
      </c>
      <c r="H4341" s="236">
        <v>5.6500000000000002E-2</v>
      </c>
      <c r="I4341" s="237">
        <v>497.9</v>
      </c>
      <c r="J4341" s="249">
        <v>28.13</v>
      </c>
    </row>
    <row r="4342" spans="1:10" ht="25.5" x14ac:dyDescent="0.2">
      <c r="A4342" s="252"/>
      <c r="B4342" s="253"/>
      <c r="C4342" s="253"/>
      <c r="D4342" s="253"/>
      <c r="E4342" s="253" t="s">
        <v>926</v>
      </c>
      <c r="F4342" s="254">
        <v>4.1358733073215515</v>
      </c>
      <c r="G4342" s="253" t="s">
        <v>927</v>
      </c>
      <c r="H4342" s="254">
        <v>4.87</v>
      </c>
      <c r="I4342" s="253" t="s">
        <v>928</v>
      </c>
      <c r="J4342" s="255">
        <v>9.01</v>
      </c>
    </row>
    <row r="4343" spans="1:10" ht="26.25" thickBot="1" x14ac:dyDescent="0.25">
      <c r="A4343" s="252"/>
      <c r="B4343" s="253"/>
      <c r="C4343" s="253"/>
      <c r="D4343" s="253"/>
      <c r="E4343" s="253" t="s">
        <v>929</v>
      </c>
      <c r="F4343" s="254">
        <v>8.44</v>
      </c>
      <c r="G4343" s="253"/>
      <c r="H4343" s="256" t="s">
        <v>930</v>
      </c>
      <c r="I4343" s="256"/>
      <c r="J4343" s="255">
        <v>45.35</v>
      </c>
    </row>
    <row r="4344" spans="1:10" ht="15" thickTop="1" x14ac:dyDescent="0.2">
      <c r="A4344" s="257"/>
      <c r="B4344" s="241"/>
      <c r="C4344" s="241"/>
      <c r="D4344" s="241"/>
      <c r="E4344" s="241"/>
      <c r="F4344" s="241"/>
      <c r="G4344" s="241"/>
      <c r="H4344" s="241"/>
      <c r="I4344" s="241"/>
      <c r="J4344" s="258"/>
    </row>
    <row r="4345" spans="1:10" ht="30" x14ac:dyDescent="0.2">
      <c r="A4345" s="259"/>
      <c r="B4345" s="227" t="s">
        <v>786</v>
      </c>
      <c r="C4345" s="227" t="s">
        <v>787</v>
      </c>
      <c r="D4345" s="227" t="s">
        <v>788</v>
      </c>
      <c r="E4345" s="231" t="s">
        <v>789</v>
      </c>
      <c r="F4345" s="231"/>
      <c r="G4345" s="227" t="s">
        <v>790</v>
      </c>
      <c r="H4345" s="227" t="s">
        <v>791</v>
      </c>
      <c r="I4345" s="227" t="s">
        <v>792</v>
      </c>
      <c r="J4345" s="260" t="s">
        <v>793</v>
      </c>
    </row>
    <row r="4346" spans="1:10" ht="38.25" x14ac:dyDescent="0.2">
      <c r="A4346" s="261" t="s">
        <v>909</v>
      </c>
      <c r="B4346" s="228" t="s">
        <v>2971</v>
      </c>
      <c r="C4346" s="228" t="s">
        <v>21</v>
      </c>
      <c r="D4346" s="228" t="s">
        <v>2972</v>
      </c>
      <c r="E4346" s="232" t="s">
        <v>1037</v>
      </c>
      <c r="F4346" s="232"/>
      <c r="G4346" s="228" t="s">
        <v>11</v>
      </c>
      <c r="H4346" s="233">
        <v>1</v>
      </c>
      <c r="I4346" s="234">
        <v>145.59</v>
      </c>
      <c r="J4346" s="262">
        <v>145.59</v>
      </c>
    </row>
    <row r="4347" spans="1:10" ht="25.5" x14ac:dyDescent="0.2">
      <c r="A4347" s="248" t="s">
        <v>911</v>
      </c>
      <c r="B4347" s="229" t="s">
        <v>976</v>
      </c>
      <c r="C4347" s="229" t="s">
        <v>21</v>
      </c>
      <c r="D4347" s="229" t="s">
        <v>977</v>
      </c>
      <c r="E4347" s="235" t="s">
        <v>934</v>
      </c>
      <c r="F4347" s="235"/>
      <c r="G4347" s="229" t="s">
        <v>914</v>
      </c>
      <c r="H4347" s="236">
        <v>0.38700000000000001</v>
      </c>
      <c r="I4347" s="237">
        <v>25.86</v>
      </c>
      <c r="J4347" s="249">
        <v>10</v>
      </c>
    </row>
    <row r="4348" spans="1:10" ht="25.5" x14ac:dyDescent="0.2">
      <c r="A4348" s="248" t="s">
        <v>911</v>
      </c>
      <c r="B4348" s="229" t="s">
        <v>939</v>
      </c>
      <c r="C4348" s="229" t="s">
        <v>21</v>
      </c>
      <c r="D4348" s="229" t="s">
        <v>916</v>
      </c>
      <c r="E4348" s="235" t="s">
        <v>934</v>
      </c>
      <c r="F4348" s="235"/>
      <c r="G4348" s="229" t="s">
        <v>914</v>
      </c>
      <c r="H4348" s="236">
        <v>0.18859999999999999</v>
      </c>
      <c r="I4348" s="237">
        <v>21.14</v>
      </c>
      <c r="J4348" s="249">
        <v>3.98</v>
      </c>
    </row>
    <row r="4349" spans="1:10" ht="38.25" x14ac:dyDescent="0.2">
      <c r="A4349" s="250" t="s">
        <v>917</v>
      </c>
      <c r="B4349" s="230" t="s">
        <v>1896</v>
      </c>
      <c r="C4349" s="230" t="s">
        <v>21</v>
      </c>
      <c r="D4349" s="230" t="s">
        <v>1897</v>
      </c>
      <c r="E4349" s="238" t="s">
        <v>920</v>
      </c>
      <c r="F4349" s="238"/>
      <c r="G4349" s="230" t="s">
        <v>11</v>
      </c>
      <c r="H4349" s="239">
        <v>2</v>
      </c>
      <c r="I4349" s="240">
        <v>18.559999999999999</v>
      </c>
      <c r="J4349" s="251">
        <v>37.119999999999997</v>
      </c>
    </row>
    <row r="4350" spans="1:10" ht="25.5" x14ac:dyDescent="0.2">
      <c r="A4350" s="250" t="s">
        <v>917</v>
      </c>
      <c r="B4350" s="230" t="s">
        <v>2973</v>
      </c>
      <c r="C4350" s="230" t="s">
        <v>21</v>
      </c>
      <c r="D4350" s="230" t="s">
        <v>2974</v>
      </c>
      <c r="E4350" s="238" t="s">
        <v>920</v>
      </c>
      <c r="F4350" s="238"/>
      <c r="G4350" s="230" t="s">
        <v>11</v>
      </c>
      <c r="H4350" s="239">
        <v>1</v>
      </c>
      <c r="I4350" s="240">
        <v>91.68</v>
      </c>
      <c r="J4350" s="251">
        <v>91.68</v>
      </c>
    </row>
    <row r="4351" spans="1:10" x14ac:dyDescent="0.2">
      <c r="A4351" s="250" t="s">
        <v>917</v>
      </c>
      <c r="B4351" s="230" t="s">
        <v>1906</v>
      </c>
      <c r="C4351" s="230" t="s">
        <v>21</v>
      </c>
      <c r="D4351" s="230" t="s">
        <v>1907</v>
      </c>
      <c r="E4351" s="238" t="s">
        <v>920</v>
      </c>
      <c r="F4351" s="238"/>
      <c r="G4351" s="230" t="s">
        <v>121</v>
      </c>
      <c r="H4351" s="239">
        <v>3.04E-2</v>
      </c>
      <c r="I4351" s="240">
        <v>92.75</v>
      </c>
      <c r="J4351" s="251">
        <v>2.81</v>
      </c>
    </row>
    <row r="4352" spans="1:10" ht="25.5" x14ac:dyDescent="0.2">
      <c r="A4352" s="252"/>
      <c r="B4352" s="253"/>
      <c r="C4352" s="253"/>
      <c r="D4352" s="253"/>
      <c r="E4352" s="253" t="s">
        <v>926</v>
      </c>
      <c r="F4352" s="254">
        <v>4.5994950654119808</v>
      </c>
      <c r="G4352" s="253" t="s">
        <v>927</v>
      </c>
      <c r="H4352" s="254">
        <v>5.42</v>
      </c>
      <c r="I4352" s="253" t="s">
        <v>928</v>
      </c>
      <c r="J4352" s="255">
        <v>10.02</v>
      </c>
    </row>
    <row r="4353" spans="1:10" ht="26.25" thickBot="1" x14ac:dyDescent="0.25">
      <c r="A4353" s="252"/>
      <c r="B4353" s="253"/>
      <c r="C4353" s="253"/>
      <c r="D4353" s="253"/>
      <c r="E4353" s="253" t="s">
        <v>929</v>
      </c>
      <c r="F4353" s="254">
        <v>33.31</v>
      </c>
      <c r="G4353" s="253"/>
      <c r="H4353" s="256" t="s">
        <v>930</v>
      </c>
      <c r="I4353" s="256"/>
      <c r="J4353" s="255">
        <v>178.9</v>
      </c>
    </row>
    <row r="4354" spans="1:10" ht="15" thickTop="1" x14ac:dyDescent="0.2">
      <c r="A4354" s="257"/>
      <c r="B4354" s="241"/>
      <c r="C4354" s="241"/>
      <c r="D4354" s="241"/>
      <c r="E4354" s="241"/>
      <c r="F4354" s="241"/>
      <c r="G4354" s="241"/>
      <c r="H4354" s="241"/>
      <c r="I4354" s="241"/>
      <c r="J4354" s="258"/>
    </row>
    <row r="4355" spans="1:10" ht="30" x14ac:dyDescent="0.2">
      <c r="A4355" s="259"/>
      <c r="B4355" s="227" t="s">
        <v>786</v>
      </c>
      <c r="C4355" s="227" t="s">
        <v>787</v>
      </c>
      <c r="D4355" s="227" t="s">
        <v>788</v>
      </c>
      <c r="E4355" s="231" t="s">
        <v>789</v>
      </c>
      <c r="F4355" s="231"/>
      <c r="G4355" s="227" t="s">
        <v>790</v>
      </c>
      <c r="H4355" s="227" t="s">
        <v>791</v>
      </c>
      <c r="I4355" s="227" t="s">
        <v>792</v>
      </c>
      <c r="J4355" s="260" t="s">
        <v>793</v>
      </c>
    </row>
    <row r="4356" spans="1:10" ht="76.5" x14ac:dyDescent="0.2">
      <c r="A4356" s="261" t="s">
        <v>909</v>
      </c>
      <c r="B4356" s="228" t="s">
        <v>1051</v>
      </c>
      <c r="C4356" s="228" t="s">
        <v>21</v>
      </c>
      <c r="D4356" s="228" t="s">
        <v>1052</v>
      </c>
      <c r="E4356" s="232" t="s">
        <v>1037</v>
      </c>
      <c r="F4356" s="232"/>
      <c r="G4356" s="228" t="s">
        <v>11</v>
      </c>
      <c r="H4356" s="233">
        <v>1</v>
      </c>
      <c r="I4356" s="234">
        <v>232.59</v>
      </c>
      <c r="J4356" s="262">
        <v>232.59</v>
      </c>
    </row>
    <row r="4357" spans="1:10" ht="38.25" x14ac:dyDescent="0.2">
      <c r="A4357" s="248" t="s">
        <v>911</v>
      </c>
      <c r="B4357" s="229" t="s">
        <v>2975</v>
      </c>
      <c r="C4357" s="229" t="s">
        <v>21</v>
      </c>
      <c r="D4357" s="229" t="s">
        <v>2976</v>
      </c>
      <c r="E4357" s="235" t="s">
        <v>1037</v>
      </c>
      <c r="F4357" s="235"/>
      <c r="G4357" s="229" t="s">
        <v>11</v>
      </c>
      <c r="H4357" s="236">
        <v>1</v>
      </c>
      <c r="I4357" s="237">
        <v>9.99</v>
      </c>
      <c r="J4357" s="249">
        <v>9.99</v>
      </c>
    </row>
    <row r="4358" spans="1:10" ht="25.5" x14ac:dyDescent="0.2">
      <c r="A4358" s="248" t="s">
        <v>911</v>
      </c>
      <c r="B4358" s="229" t="s">
        <v>2977</v>
      </c>
      <c r="C4358" s="229" t="s">
        <v>21</v>
      </c>
      <c r="D4358" s="229" t="s">
        <v>2978</v>
      </c>
      <c r="E4358" s="235" t="s">
        <v>1037</v>
      </c>
      <c r="F4358" s="235"/>
      <c r="G4358" s="229" t="s">
        <v>11</v>
      </c>
      <c r="H4358" s="236">
        <v>1</v>
      </c>
      <c r="I4358" s="237">
        <v>12.85</v>
      </c>
      <c r="J4358" s="249">
        <v>12.85</v>
      </c>
    </row>
    <row r="4359" spans="1:10" ht="25.5" x14ac:dyDescent="0.2">
      <c r="A4359" s="248" t="s">
        <v>911</v>
      </c>
      <c r="B4359" s="229" t="s">
        <v>2760</v>
      </c>
      <c r="C4359" s="229" t="s">
        <v>21</v>
      </c>
      <c r="D4359" s="229" t="s">
        <v>2761</v>
      </c>
      <c r="E4359" s="235" t="s">
        <v>1037</v>
      </c>
      <c r="F4359" s="235"/>
      <c r="G4359" s="229" t="s">
        <v>11</v>
      </c>
      <c r="H4359" s="236">
        <v>1</v>
      </c>
      <c r="I4359" s="237">
        <v>11.07</v>
      </c>
      <c r="J4359" s="249">
        <v>11.07</v>
      </c>
    </row>
    <row r="4360" spans="1:10" ht="38.25" x14ac:dyDescent="0.2">
      <c r="A4360" s="248" t="s">
        <v>911</v>
      </c>
      <c r="B4360" s="229" t="s">
        <v>2971</v>
      </c>
      <c r="C4360" s="229" t="s">
        <v>21</v>
      </c>
      <c r="D4360" s="229" t="s">
        <v>2972</v>
      </c>
      <c r="E4360" s="235" t="s">
        <v>1037</v>
      </c>
      <c r="F4360" s="235"/>
      <c r="G4360" s="229" t="s">
        <v>11</v>
      </c>
      <c r="H4360" s="236">
        <v>1</v>
      </c>
      <c r="I4360" s="237">
        <v>145.59</v>
      </c>
      <c r="J4360" s="249">
        <v>145.59</v>
      </c>
    </row>
    <row r="4361" spans="1:10" ht="38.25" x14ac:dyDescent="0.2">
      <c r="A4361" s="248" t="s">
        <v>911</v>
      </c>
      <c r="B4361" s="229" t="s">
        <v>2979</v>
      </c>
      <c r="C4361" s="229" t="s">
        <v>21</v>
      </c>
      <c r="D4361" s="229" t="s">
        <v>2980</v>
      </c>
      <c r="E4361" s="235" t="s">
        <v>1037</v>
      </c>
      <c r="F4361" s="235"/>
      <c r="G4361" s="229" t="s">
        <v>11</v>
      </c>
      <c r="H4361" s="236">
        <v>1</v>
      </c>
      <c r="I4361" s="237">
        <v>53.09</v>
      </c>
      <c r="J4361" s="249">
        <v>53.09</v>
      </c>
    </row>
    <row r="4362" spans="1:10" ht="25.5" x14ac:dyDescent="0.2">
      <c r="A4362" s="252"/>
      <c r="B4362" s="253"/>
      <c r="C4362" s="253"/>
      <c r="D4362" s="253"/>
      <c r="E4362" s="253" t="s">
        <v>926</v>
      </c>
      <c r="F4362" s="254">
        <v>9.4973606000000004</v>
      </c>
      <c r="G4362" s="253" t="s">
        <v>927</v>
      </c>
      <c r="H4362" s="254">
        <v>11.19</v>
      </c>
      <c r="I4362" s="253" t="s">
        <v>928</v>
      </c>
      <c r="J4362" s="255">
        <v>20.69</v>
      </c>
    </row>
    <row r="4363" spans="1:10" ht="26.25" thickBot="1" x14ac:dyDescent="0.25">
      <c r="A4363" s="252"/>
      <c r="B4363" s="253"/>
      <c r="C4363" s="253"/>
      <c r="D4363" s="253"/>
      <c r="E4363" s="253" t="s">
        <v>929</v>
      </c>
      <c r="F4363" s="254">
        <v>53.21</v>
      </c>
      <c r="G4363" s="253"/>
      <c r="H4363" s="256" t="s">
        <v>930</v>
      </c>
      <c r="I4363" s="256"/>
      <c r="J4363" s="255">
        <v>285.8</v>
      </c>
    </row>
    <row r="4364" spans="1:10" ht="15" thickTop="1" x14ac:dyDescent="0.2">
      <c r="A4364" s="257"/>
      <c r="B4364" s="241"/>
      <c r="C4364" s="241"/>
      <c r="D4364" s="241"/>
      <c r="E4364" s="241"/>
      <c r="F4364" s="241"/>
      <c r="G4364" s="241"/>
      <c r="H4364" s="241"/>
      <c r="I4364" s="241"/>
      <c r="J4364" s="258"/>
    </row>
    <row r="4365" spans="1:10" ht="30" x14ac:dyDescent="0.2">
      <c r="A4365" s="259"/>
      <c r="B4365" s="227" t="s">
        <v>786</v>
      </c>
      <c r="C4365" s="227" t="s">
        <v>787</v>
      </c>
      <c r="D4365" s="227" t="s">
        <v>788</v>
      </c>
      <c r="E4365" s="231" t="s">
        <v>789</v>
      </c>
      <c r="F4365" s="231"/>
      <c r="G4365" s="227" t="s">
        <v>790</v>
      </c>
      <c r="H4365" s="227" t="s">
        <v>791</v>
      </c>
      <c r="I4365" s="227" t="s">
        <v>792</v>
      </c>
      <c r="J4365" s="260" t="s">
        <v>793</v>
      </c>
    </row>
    <row r="4366" spans="1:10" ht="51" x14ac:dyDescent="0.2">
      <c r="A4366" s="261" t="s">
        <v>909</v>
      </c>
      <c r="B4366" s="228" t="s">
        <v>1147</v>
      </c>
      <c r="C4366" s="228" t="s">
        <v>21</v>
      </c>
      <c r="D4366" s="228" t="s">
        <v>1148</v>
      </c>
      <c r="E4366" s="232" t="s">
        <v>1043</v>
      </c>
      <c r="F4366" s="232"/>
      <c r="G4366" s="228" t="s">
        <v>11</v>
      </c>
      <c r="H4366" s="233">
        <v>1</v>
      </c>
      <c r="I4366" s="234">
        <v>176.52</v>
      </c>
      <c r="J4366" s="262">
        <v>176.52</v>
      </c>
    </row>
    <row r="4367" spans="1:10" ht="25.5" x14ac:dyDescent="0.2">
      <c r="A4367" s="248" t="s">
        <v>911</v>
      </c>
      <c r="B4367" s="229" t="s">
        <v>932</v>
      </c>
      <c r="C4367" s="229" t="s">
        <v>21</v>
      </c>
      <c r="D4367" s="229" t="s">
        <v>933</v>
      </c>
      <c r="E4367" s="235" t="s">
        <v>934</v>
      </c>
      <c r="F4367" s="235"/>
      <c r="G4367" s="229" t="s">
        <v>914</v>
      </c>
      <c r="H4367" s="236">
        <v>0.17269999999999999</v>
      </c>
      <c r="I4367" s="237">
        <v>22.03</v>
      </c>
      <c r="J4367" s="249">
        <v>3.8</v>
      </c>
    </row>
    <row r="4368" spans="1:10" ht="25.5" x14ac:dyDescent="0.2">
      <c r="A4368" s="248" t="s">
        <v>911</v>
      </c>
      <c r="B4368" s="229" t="s">
        <v>935</v>
      </c>
      <c r="C4368" s="229" t="s">
        <v>21</v>
      </c>
      <c r="D4368" s="229" t="s">
        <v>936</v>
      </c>
      <c r="E4368" s="235" t="s">
        <v>934</v>
      </c>
      <c r="F4368" s="235"/>
      <c r="G4368" s="229" t="s">
        <v>914</v>
      </c>
      <c r="H4368" s="236">
        <v>0.41439999999999999</v>
      </c>
      <c r="I4368" s="237">
        <v>26.91</v>
      </c>
      <c r="J4368" s="249">
        <v>11.15</v>
      </c>
    </row>
    <row r="4369" spans="1:10" ht="38.25" x14ac:dyDescent="0.2">
      <c r="A4369" s="250" t="s">
        <v>917</v>
      </c>
      <c r="B4369" s="230" t="s">
        <v>2981</v>
      </c>
      <c r="C4369" s="230" t="s">
        <v>21</v>
      </c>
      <c r="D4369" s="230" t="s">
        <v>2982</v>
      </c>
      <c r="E4369" s="238" t="s">
        <v>920</v>
      </c>
      <c r="F4369" s="238"/>
      <c r="G4369" s="230" t="s">
        <v>11</v>
      </c>
      <c r="H4369" s="239">
        <v>1</v>
      </c>
      <c r="I4369" s="240">
        <v>161.57</v>
      </c>
      <c r="J4369" s="251">
        <v>161.57</v>
      </c>
    </row>
    <row r="4370" spans="1:10" ht="25.5" x14ac:dyDescent="0.2">
      <c r="A4370" s="252"/>
      <c r="B4370" s="253"/>
      <c r="C4370" s="253"/>
      <c r="D4370" s="253"/>
      <c r="E4370" s="253" t="s">
        <v>926</v>
      </c>
      <c r="F4370" s="254">
        <v>4.8657333027312371</v>
      </c>
      <c r="G4370" s="253" t="s">
        <v>927</v>
      </c>
      <c r="H4370" s="254">
        <v>5.73</v>
      </c>
      <c r="I4370" s="253" t="s">
        <v>928</v>
      </c>
      <c r="J4370" s="255">
        <v>10.6</v>
      </c>
    </row>
    <row r="4371" spans="1:10" ht="26.25" thickBot="1" x14ac:dyDescent="0.25">
      <c r="A4371" s="252"/>
      <c r="B4371" s="253"/>
      <c r="C4371" s="253"/>
      <c r="D4371" s="253"/>
      <c r="E4371" s="253" t="s">
        <v>929</v>
      </c>
      <c r="F4371" s="254">
        <v>40.380000000000003</v>
      </c>
      <c r="G4371" s="253"/>
      <c r="H4371" s="256" t="s">
        <v>930</v>
      </c>
      <c r="I4371" s="256"/>
      <c r="J4371" s="255">
        <v>216.9</v>
      </c>
    </row>
    <row r="4372" spans="1:10" ht="15" thickTop="1" x14ac:dyDescent="0.2">
      <c r="A4372" s="257"/>
      <c r="B4372" s="241"/>
      <c r="C4372" s="241"/>
      <c r="D4372" s="241"/>
      <c r="E4372" s="241"/>
      <c r="F4372" s="241"/>
      <c r="G4372" s="241"/>
      <c r="H4372" s="241"/>
      <c r="I4372" s="241"/>
      <c r="J4372" s="258"/>
    </row>
    <row r="4373" spans="1:10" ht="30" x14ac:dyDescent="0.2">
      <c r="A4373" s="259"/>
      <c r="B4373" s="227" t="s">
        <v>786</v>
      </c>
      <c r="C4373" s="227" t="s">
        <v>787</v>
      </c>
      <c r="D4373" s="227" t="s">
        <v>788</v>
      </c>
      <c r="E4373" s="231" t="s">
        <v>789</v>
      </c>
      <c r="F4373" s="231"/>
      <c r="G4373" s="227" t="s">
        <v>790</v>
      </c>
      <c r="H4373" s="227" t="s">
        <v>791</v>
      </c>
      <c r="I4373" s="227" t="s">
        <v>792</v>
      </c>
      <c r="J4373" s="260" t="s">
        <v>793</v>
      </c>
    </row>
    <row r="4374" spans="1:10" ht="38.25" x14ac:dyDescent="0.2">
      <c r="A4374" s="261" t="s">
        <v>909</v>
      </c>
      <c r="B4374" s="228" t="s">
        <v>2969</v>
      </c>
      <c r="C4374" s="228" t="s">
        <v>21</v>
      </c>
      <c r="D4374" s="228" t="s">
        <v>2970</v>
      </c>
      <c r="E4374" s="232" t="s">
        <v>1037</v>
      </c>
      <c r="F4374" s="232"/>
      <c r="G4374" s="228" t="s">
        <v>11</v>
      </c>
      <c r="H4374" s="233">
        <v>1</v>
      </c>
      <c r="I4374" s="234">
        <v>7.04</v>
      </c>
      <c r="J4374" s="262">
        <v>7.04</v>
      </c>
    </row>
    <row r="4375" spans="1:10" ht="25.5" x14ac:dyDescent="0.2">
      <c r="A4375" s="248" t="s">
        <v>911</v>
      </c>
      <c r="B4375" s="229" t="s">
        <v>1790</v>
      </c>
      <c r="C4375" s="229" t="s">
        <v>21</v>
      </c>
      <c r="D4375" s="229" t="s">
        <v>1439</v>
      </c>
      <c r="E4375" s="235" t="s">
        <v>934</v>
      </c>
      <c r="F4375" s="235"/>
      <c r="G4375" s="229" t="s">
        <v>914</v>
      </c>
      <c r="H4375" s="236">
        <v>9.4399999999999998E-2</v>
      </c>
      <c r="I4375" s="237">
        <v>21.07</v>
      </c>
      <c r="J4375" s="249">
        <v>1.98</v>
      </c>
    </row>
    <row r="4376" spans="1:10" ht="25.5" x14ac:dyDescent="0.2">
      <c r="A4376" s="248" t="s">
        <v>911</v>
      </c>
      <c r="B4376" s="229" t="s">
        <v>976</v>
      </c>
      <c r="C4376" s="229" t="s">
        <v>21</v>
      </c>
      <c r="D4376" s="229" t="s">
        <v>977</v>
      </c>
      <c r="E4376" s="235" t="s">
        <v>934</v>
      </c>
      <c r="F4376" s="235"/>
      <c r="G4376" s="229" t="s">
        <v>914</v>
      </c>
      <c r="H4376" s="236">
        <v>9.4399999999999998E-2</v>
      </c>
      <c r="I4376" s="237">
        <v>25.86</v>
      </c>
      <c r="J4376" s="249">
        <v>2.44</v>
      </c>
    </row>
    <row r="4377" spans="1:10" x14ac:dyDescent="0.2">
      <c r="A4377" s="250" t="s">
        <v>917</v>
      </c>
      <c r="B4377" s="230" t="s">
        <v>2208</v>
      </c>
      <c r="C4377" s="230" t="s">
        <v>21</v>
      </c>
      <c r="D4377" s="230" t="s">
        <v>2209</v>
      </c>
      <c r="E4377" s="238" t="s">
        <v>920</v>
      </c>
      <c r="F4377" s="238"/>
      <c r="G4377" s="230" t="s">
        <v>11</v>
      </c>
      <c r="H4377" s="239">
        <v>5.8999999999999999E-3</v>
      </c>
      <c r="I4377" s="240">
        <v>61.17</v>
      </c>
      <c r="J4377" s="251">
        <v>0.36</v>
      </c>
    </row>
    <row r="4378" spans="1:10" ht="25.5" x14ac:dyDescent="0.2">
      <c r="A4378" s="250" t="s">
        <v>917</v>
      </c>
      <c r="B4378" s="230" t="s">
        <v>2983</v>
      </c>
      <c r="C4378" s="230" t="s">
        <v>21</v>
      </c>
      <c r="D4378" s="230" t="s">
        <v>2984</v>
      </c>
      <c r="E4378" s="238" t="s">
        <v>920</v>
      </c>
      <c r="F4378" s="238"/>
      <c r="G4378" s="230" t="s">
        <v>11</v>
      </c>
      <c r="H4378" s="239">
        <v>1</v>
      </c>
      <c r="I4378" s="240">
        <v>1.73</v>
      </c>
      <c r="J4378" s="251">
        <v>1.73</v>
      </c>
    </row>
    <row r="4379" spans="1:10" ht="25.5" x14ac:dyDescent="0.2">
      <c r="A4379" s="250" t="s">
        <v>917</v>
      </c>
      <c r="B4379" s="230" t="s">
        <v>2210</v>
      </c>
      <c r="C4379" s="230" t="s">
        <v>21</v>
      </c>
      <c r="D4379" s="230" t="s">
        <v>2211</v>
      </c>
      <c r="E4379" s="238" t="s">
        <v>920</v>
      </c>
      <c r="F4379" s="238"/>
      <c r="G4379" s="230" t="s">
        <v>11</v>
      </c>
      <c r="H4379" s="239">
        <v>7.0000000000000001E-3</v>
      </c>
      <c r="I4379" s="240">
        <v>69.3</v>
      </c>
      <c r="J4379" s="251">
        <v>0.48</v>
      </c>
    </row>
    <row r="4380" spans="1:10" x14ac:dyDescent="0.2">
      <c r="A4380" s="250" t="s">
        <v>917</v>
      </c>
      <c r="B4380" s="230" t="s">
        <v>2212</v>
      </c>
      <c r="C4380" s="230" t="s">
        <v>21</v>
      </c>
      <c r="D4380" s="230" t="s">
        <v>2213</v>
      </c>
      <c r="E4380" s="238" t="s">
        <v>920</v>
      </c>
      <c r="F4380" s="238"/>
      <c r="G4380" s="230" t="s">
        <v>11</v>
      </c>
      <c r="H4380" s="239">
        <v>3.15E-2</v>
      </c>
      <c r="I4380" s="240">
        <v>1.67</v>
      </c>
      <c r="J4380" s="251">
        <v>0.05</v>
      </c>
    </row>
    <row r="4381" spans="1:10" ht="25.5" x14ac:dyDescent="0.2">
      <c r="A4381" s="252"/>
      <c r="B4381" s="253"/>
      <c r="C4381" s="253"/>
      <c r="D4381" s="253"/>
      <c r="E4381" s="253" t="s">
        <v>926</v>
      </c>
      <c r="F4381" s="254">
        <v>1.4459490475097545</v>
      </c>
      <c r="G4381" s="253" t="s">
        <v>927</v>
      </c>
      <c r="H4381" s="254">
        <v>1.7</v>
      </c>
      <c r="I4381" s="253" t="s">
        <v>928</v>
      </c>
      <c r="J4381" s="255">
        <v>3.15</v>
      </c>
    </row>
    <row r="4382" spans="1:10" ht="26.25" thickBot="1" x14ac:dyDescent="0.25">
      <c r="A4382" s="252"/>
      <c r="B4382" s="253"/>
      <c r="C4382" s="253"/>
      <c r="D4382" s="253"/>
      <c r="E4382" s="253" t="s">
        <v>929</v>
      </c>
      <c r="F4382" s="254">
        <v>1.61</v>
      </c>
      <c r="G4382" s="253"/>
      <c r="H4382" s="256" t="s">
        <v>930</v>
      </c>
      <c r="I4382" s="256"/>
      <c r="J4382" s="255">
        <v>8.65</v>
      </c>
    </row>
    <row r="4383" spans="1:10" ht="15" thickTop="1" x14ac:dyDescent="0.2">
      <c r="A4383" s="257"/>
      <c r="B4383" s="241"/>
      <c r="C4383" s="241"/>
      <c r="D4383" s="241"/>
      <c r="E4383" s="241"/>
      <c r="F4383" s="241"/>
      <c r="G4383" s="241"/>
      <c r="H4383" s="241"/>
      <c r="I4383" s="241"/>
      <c r="J4383" s="258"/>
    </row>
    <row r="4384" spans="1:10" ht="30" x14ac:dyDescent="0.2">
      <c r="A4384" s="259"/>
      <c r="B4384" s="227" t="s">
        <v>786</v>
      </c>
      <c r="C4384" s="227" t="s">
        <v>787</v>
      </c>
      <c r="D4384" s="227" t="s">
        <v>788</v>
      </c>
      <c r="E4384" s="231" t="s">
        <v>789</v>
      </c>
      <c r="F4384" s="231"/>
      <c r="G4384" s="227" t="s">
        <v>790</v>
      </c>
      <c r="H4384" s="227" t="s">
        <v>791</v>
      </c>
      <c r="I4384" s="227" t="s">
        <v>792</v>
      </c>
      <c r="J4384" s="260" t="s">
        <v>793</v>
      </c>
    </row>
    <row r="4385" spans="1:10" ht="25.5" x14ac:dyDescent="0.2">
      <c r="A4385" s="261" t="s">
        <v>909</v>
      </c>
      <c r="B4385" s="228" t="s">
        <v>2706</v>
      </c>
      <c r="C4385" s="228" t="s">
        <v>79</v>
      </c>
      <c r="D4385" s="228" t="s">
        <v>2707</v>
      </c>
      <c r="E4385" s="232" t="s">
        <v>1342</v>
      </c>
      <c r="F4385" s="232"/>
      <c r="G4385" s="228" t="s">
        <v>102</v>
      </c>
      <c r="H4385" s="233">
        <v>1</v>
      </c>
      <c r="I4385" s="234">
        <v>48.18</v>
      </c>
      <c r="J4385" s="262">
        <v>48.18</v>
      </c>
    </row>
    <row r="4386" spans="1:10" ht="25.5" x14ac:dyDescent="0.2">
      <c r="A4386" s="248" t="s">
        <v>911</v>
      </c>
      <c r="B4386" s="229" t="s">
        <v>1262</v>
      </c>
      <c r="C4386" s="229" t="s">
        <v>79</v>
      </c>
      <c r="D4386" s="229" t="s">
        <v>1263</v>
      </c>
      <c r="E4386" s="235" t="s">
        <v>1264</v>
      </c>
      <c r="F4386" s="235"/>
      <c r="G4386" s="229" t="s">
        <v>1265</v>
      </c>
      <c r="H4386" s="236">
        <v>1.62</v>
      </c>
      <c r="I4386" s="237">
        <v>3.74</v>
      </c>
      <c r="J4386" s="249">
        <v>6.05</v>
      </c>
    </row>
    <row r="4387" spans="1:10" ht="25.5" x14ac:dyDescent="0.2">
      <c r="A4387" s="248" t="s">
        <v>911</v>
      </c>
      <c r="B4387" s="229" t="s">
        <v>1303</v>
      </c>
      <c r="C4387" s="229" t="s">
        <v>79</v>
      </c>
      <c r="D4387" s="229" t="s">
        <v>1304</v>
      </c>
      <c r="E4387" s="235" t="s">
        <v>1264</v>
      </c>
      <c r="F4387" s="235"/>
      <c r="G4387" s="229" t="s">
        <v>1265</v>
      </c>
      <c r="H4387" s="236">
        <v>0.36</v>
      </c>
      <c r="I4387" s="237">
        <v>3.58</v>
      </c>
      <c r="J4387" s="249">
        <v>1.28</v>
      </c>
    </row>
    <row r="4388" spans="1:10" ht="25.5" x14ac:dyDescent="0.2">
      <c r="A4388" s="248" t="s">
        <v>911</v>
      </c>
      <c r="B4388" s="229" t="s">
        <v>1963</v>
      </c>
      <c r="C4388" s="229" t="s">
        <v>79</v>
      </c>
      <c r="D4388" s="229" t="s">
        <v>1964</v>
      </c>
      <c r="E4388" s="235" t="s">
        <v>1264</v>
      </c>
      <c r="F4388" s="235"/>
      <c r="G4388" s="229" t="s">
        <v>1265</v>
      </c>
      <c r="H4388" s="236">
        <v>0.36</v>
      </c>
      <c r="I4388" s="237">
        <v>3.61</v>
      </c>
      <c r="J4388" s="249">
        <v>1.29</v>
      </c>
    </row>
    <row r="4389" spans="1:10" ht="25.5" x14ac:dyDescent="0.2">
      <c r="A4389" s="248" t="s">
        <v>911</v>
      </c>
      <c r="B4389" s="229" t="s">
        <v>2400</v>
      </c>
      <c r="C4389" s="229" t="s">
        <v>79</v>
      </c>
      <c r="D4389" s="229" t="s">
        <v>2401</v>
      </c>
      <c r="E4389" s="235" t="s">
        <v>1264</v>
      </c>
      <c r="F4389" s="235"/>
      <c r="G4389" s="229" t="s">
        <v>1265</v>
      </c>
      <c r="H4389" s="236">
        <v>0.18</v>
      </c>
      <c r="I4389" s="237">
        <v>3.55</v>
      </c>
      <c r="J4389" s="249">
        <v>0.63</v>
      </c>
    </row>
    <row r="4390" spans="1:10" x14ac:dyDescent="0.2">
      <c r="A4390" s="250" t="s">
        <v>917</v>
      </c>
      <c r="B4390" s="230" t="s">
        <v>2345</v>
      </c>
      <c r="C4390" s="230" t="s">
        <v>21</v>
      </c>
      <c r="D4390" s="230" t="s">
        <v>2346</v>
      </c>
      <c r="E4390" s="238" t="s">
        <v>1186</v>
      </c>
      <c r="F4390" s="238"/>
      <c r="G4390" s="230" t="s">
        <v>914</v>
      </c>
      <c r="H4390" s="239">
        <v>0.18</v>
      </c>
      <c r="I4390" s="240">
        <v>18.78</v>
      </c>
      <c r="J4390" s="251">
        <v>3.38</v>
      </c>
    </row>
    <row r="4391" spans="1:10" x14ac:dyDescent="0.2">
      <c r="A4391" s="250" t="s">
        <v>917</v>
      </c>
      <c r="B4391" s="230" t="s">
        <v>1967</v>
      </c>
      <c r="C4391" s="230" t="s">
        <v>21</v>
      </c>
      <c r="D4391" s="230" t="s">
        <v>1968</v>
      </c>
      <c r="E4391" s="238" t="s">
        <v>1186</v>
      </c>
      <c r="F4391" s="238"/>
      <c r="G4391" s="230" t="s">
        <v>914</v>
      </c>
      <c r="H4391" s="239">
        <v>0.36</v>
      </c>
      <c r="I4391" s="240">
        <v>18.78</v>
      </c>
      <c r="J4391" s="251">
        <v>6.76</v>
      </c>
    </row>
    <row r="4392" spans="1:10" x14ac:dyDescent="0.2">
      <c r="A4392" s="250" t="s">
        <v>917</v>
      </c>
      <c r="B4392" s="230" t="s">
        <v>1308</v>
      </c>
      <c r="C4392" s="230" t="s">
        <v>21</v>
      </c>
      <c r="D4392" s="230" t="s">
        <v>1309</v>
      </c>
      <c r="E4392" s="238" t="s">
        <v>1186</v>
      </c>
      <c r="F4392" s="238"/>
      <c r="G4392" s="230" t="s">
        <v>914</v>
      </c>
      <c r="H4392" s="239">
        <v>0.36</v>
      </c>
      <c r="I4392" s="240">
        <v>18.78</v>
      </c>
      <c r="J4392" s="251">
        <v>6.76</v>
      </c>
    </row>
    <row r="4393" spans="1:10" x14ac:dyDescent="0.2">
      <c r="A4393" s="250" t="s">
        <v>917</v>
      </c>
      <c r="B4393" s="230" t="s">
        <v>1277</v>
      </c>
      <c r="C4393" s="230" t="s">
        <v>21</v>
      </c>
      <c r="D4393" s="230" t="s">
        <v>1278</v>
      </c>
      <c r="E4393" s="238" t="s">
        <v>1186</v>
      </c>
      <c r="F4393" s="238"/>
      <c r="G4393" s="230" t="s">
        <v>914</v>
      </c>
      <c r="H4393" s="239">
        <v>1.62</v>
      </c>
      <c r="I4393" s="240">
        <v>13.6</v>
      </c>
      <c r="J4393" s="251">
        <v>22.03</v>
      </c>
    </row>
    <row r="4394" spans="1:10" ht="25.5" x14ac:dyDescent="0.2">
      <c r="A4394" s="252"/>
      <c r="B4394" s="253"/>
      <c r="C4394" s="253"/>
      <c r="D4394" s="253"/>
      <c r="E4394" s="253" t="s">
        <v>926</v>
      </c>
      <c r="F4394" s="254">
        <v>17.870094099999999</v>
      </c>
      <c r="G4394" s="253" t="s">
        <v>927</v>
      </c>
      <c r="H4394" s="254">
        <v>21.06</v>
      </c>
      <c r="I4394" s="253" t="s">
        <v>928</v>
      </c>
      <c r="J4394" s="255">
        <v>38.93</v>
      </c>
    </row>
    <row r="4395" spans="1:10" ht="26.25" thickBot="1" x14ac:dyDescent="0.25">
      <c r="A4395" s="252"/>
      <c r="B4395" s="253"/>
      <c r="C4395" s="253"/>
      <c r="D4395" s="253"/>
      <c r="E4395" s="253" t="s">
        <v>929</v>
      </c>
      <c r="F4395" s="254">
        <v>11.02</v>
      </c>
      <c r="G4395" s="253"/>
      <c r="H4395" s="256" t="s">
        <v>930</v>
      </c>
      <c r="I4395" s="256"/>
      <c r="J4395" s="255">
        <v>59.2</v>
      </c>
    </row>
    <row r="4396" spans="1:10" ht="15" thickTop="1" x14ac:dyDescent="0.2">
      <c r="A4396" s="257"/>
      <c r="B4396" s="241"/>
      <c r="C4396" s="241"/>
      <c r="D4396" s="241"/>
      <c r="E4396" s="241"/>
      <c r="F4396" s="241"/>
      <c r="G4396" s="241"/>
      <c r="H4396" s="241"/>
      <c r="I4396" s="241"/>
      <c r="J4396" s="258"/>
    </row>
    <row r="4397" spans="1:10" ht="30" x14ac:dyDescent="0.2">
      <c r="A4397" s="259"/>
      <c r="B4397" s="227" t="s">
        <v>786</v>
      </c>
      <c r="C4397" s="227" t="s">
        <v>787</v>
      </c>
      <c r="D4397" s="227" t="s">
        <v>788</v>
      </c>
      <c r="E4397" s="231" t="s">
        <v>789</v>
      </c>
      <c r="F4397" s="231"/>
      <c r="G4397" s="227" t="s">
        <v>790</v>
      </c>
      <c r="H4397" s="227" t="s">
        <v>791</v>
      </c>
      <c r="I4397" s="227" t="s">
        <v>792</v>
      </c>
      <c r="J4397" s="260" t="s">
        <v>793</v>
      </c>
    </row>
    <row r="4398" spans="1:10" ht="38.25" x14ac:dyDescent="0.2">
      <c r="A4398" s="261" t="s">
        <v>909</v>
      </c>
      <c r="B4398" s="228" t="s">
        <v>2712</v>
      </c>
      <c r="C4398" s="228" t="s">
        <v>79</v>
      </c>
      <c r="D4398" s="228" t="s">
        <v>2713</v>
      </c>
      <c r="E4398" s="232" t="s">
        <v>1342</v>
      </c>
      <c r="F4398" s="232"/>
      <c r="G4398" s="228" t="s">
        <v>102</v>
      </c>
      <c r="H4398" s="233">
        <v>1</v>
      </c>
      <c r="I4398" s="234">
        <v>48.18</v>
      </c>
      <c r="J4398" s="262">
        <v>48.18</v>
      </c>
    </row>
    <row r="4399" spans="1:10" ht="25.5" x14ac:dyDescent="0.2">
      <c r="A4399" s="248" t="s">
        <v>911</v>
      </c>
      <c r="B4399" s="229" t="s">
        <v>1262</v>
      </c>
      <c r="C4399" s="229" t="s">
        <v>79</v>
      </c>
      <c r="D4399" s="229" t="s">
        <v>1263</v>
      </c>
      <c r="E4399" s="235" t="s">
        <v>1264</v>
      </c>
      <c r="F4399" s="235"/>
      <c r="G4399" s="229" t="s">
        <v>1265</v>
      </c>
      <c r="H4399" s="236">
        <v>1.62</v>
      </c>
      <c r="I4399" s="237">
        <v>3.74</v>
      </c>
      <c r="J4399" s="249">
        <v>6.05</v>
      </c>
    </row>
    <row r="4400" spans="1:10" ht="25.5" x14ac:dyDescent="0.2">
      <c r="A4400" s="248" t="s">
        <v>911</v>
      </c>
      <c r="B4400" s="229" t="s">
        <v>1303</v>
      </c>
      <c r="C4400" s="229" t="s">
        <v>79</v>
      </c>
      <c r="D4400" s="229" t="s">
        <v>1304</v>
      </c>
      <c r="E4400" s="235" t="s">
        <v>1264</v>
      </c>
      <c r="F4400" s="235"/>
      <c r="G4400" s="229" t="s">
        <v>1265</v>
      </c>
      <c r="H4400" s="236">
        <v>0.36</v>
      </c>
      <c r="I4400" s="237">
        <v>3.58</v>
      </c>
      <c r="J4400" s="249">
        <v>1.28</v>
      </c>
    </row>
    <row r="4401" spans="1:10" ht="25.5" x14ac:dyDescent="0.2">
      <c r="A4401" s="248" t="s">
        <v>911</v>
      </c>
      <c r="B4401" s="229" t="s">
        <v>1963</v>
      </c>
      <c r="C4401" s="229" t="s">
        <v>79</v>
      </c>
      <c r="D4401" s="229" t="s">
        <v>1964</v>
      </c>
      <c r="E4401" s="235" t="s">
        <v>1264</v>
      </c>
      <c r="F4401" s="235"/>
      <c r="G4401" s="229" t="s">
        <v>1265</v>
      </c>
      <c r="H4401" s="236">
        <v>0.36</v>
      </c>
      <c r="I4401" s="237">
        <v>3.61</v>
      </c>
      <c r="J4401" s="249">
        <v>1.29</v>
      </c>
    </row>
    <row r="4402" spans="1:10" ht="25.5" x14ac:dyDescent="0.2">
      <c r="A4402" s="248" t="s">
        <v>911</v>
      </c>
      <c r="B4402" s="229" t="s">
        <v>2400</v>
      </c>
      <c r="C4402" s="229" t="s">
        <v>79</v>
      </c>
      <c r="D4402" s="229" t="s">
        <v>2401</v>
      </c>
      <c r="E4402" s="235" t="s">
        <v>1264</v>
      </c>
      <c r="F4402" s="235"/>
      <c r="G4402" s="229" t="s">
        <v>1265</v>
      </c>
      <c r="H4402" s="236">
        <v>0.18</v>
      </c>
      <c r="I4402" s="237">
        <v>3.55</v>
      </c>
      <c r="J4402" s="249">
        <v>0.63</v>
      </c>
    </row>
    <row r="4403" spans="1:10" x14ac:dyDescent="0.2">
      <c r="A4403" s="250" t="s">
        <v>917</v>
      </c>
      <c r="B4403" s="230" t="s">
        <v>2345</v>
      </c>
      <c r="C4403" s="230" t="s">
        <v>21</v>
      </c>
      <c r="D4403" s="230" t="s">
        <v>2346</v>
      </c>
      <c r="E4403" s="238" t="s">
        <v>1186</v>
      </c>
      <c r="F4403" s="238"/>
      <c r="G4403" s="230" t="s">
        <v>914</v>
      </c>
      <c r="H4403" s="239">
        <v>0.18</v>
      </c>
      <c r="I4403" s="240">
        <v>18.78</v>
      </c>
      <c r="J4403" s="251">
        <v>3.38</v>
      </c>
    </row>
    <row r="4404" spans="1:10" x14ac:dyDescent="0.2">
      <c r="A4404" s="250" t="s">
        <v>917</v>
      </c>
      <c r="B4404" s="230" t="s">
        <v>1967</v>
      </c>
      <c r="C4404" s="230" t="s">
        <v>21</v>
      </c>
      <c r="D4404" s="230" t="s">
        <v>1968</v>
      </c>
      <c r="E4404" s="238" t="s">
        <v>1186</v>
      </c>
      <c r="F4404" s="238"/>
      <c r="G4404" s="230" t="s">
        <v>914</v>
      </c>
      <c r="H4404" s="239">
        <v>0.36</v>
      </c>
      <c r="I4404" s="240">
        <v>18.78</v>
      </c>
      <c r="J4404" s="251">
        <v>6.76</v>
      </c>
    </row>
    <row r="4405" spans="1:10" x14ac:dyDescent="0.2">
      <c r="A4405" s="250" t="s">
        <v>917</v>
      </c>
      <c r="B4405" s="230" t="s">
        <v>1308</v>
      </c>
      <c r="C4405" s="230" t="s">
        <v>21</v>
      </c>
      <c r="D4405" s="230" t="s">
        <v>1309</v>
      </c>
      <c r="E4405" s="238" t="s">
        <v>1186</v>
      </c>
      <c r="F4405" s="238"/>
      <c r="G4405" s="230" t="s">
        <v>914</v>
      </c>
      <c r="H4405" s="239">
        <v>0.36</v>
      </c>
      <c r="I4405" s="240">
        <v>18.78</v>
      </c>
      <c r="J4405" s="251">
        <v>6.76</v>
      </c>
    </row>
    <row r="4406" spans="1:10" x14ac:dyDescent="0.2">
      <c r="A4406" s="250" t="s">
        <v>917</v>
      </c>
      <c r="B4406" s="230" t="s">
        <v>1277</v>
      </c>
      <c r="C4406" s="230" t="s">
        <v>21</v>
      </c>
      <c r="D4406" s="230" t="s">
        <v>1278</v>
      </c>
      <c r="E4406" s="238" t="s">
        <v>1186</v>
      </c>
      <c r="F4406" s="238"/>
      <c r="G4406" s="230" t="s">
        <v>914</v>
      </c>
      <c r="H4406" s="239">
        <v>1.62</v>
      </c>
      <c r="I4406" s="240">
        <v>13.6</v>
      </c>
      <c r="J4406" s="251">
        <v>22.03</v>
      </c>
    </row>
    <row r="4407" spans="1:10" ht="25.5" x14ac:dyDescent="0.2">
      <c r="A4407" s="252"/>
      <c r="B4407" s="253"/>
      <c r="C4407" s="253"/>
      <c r="D4407" s="253"/>
      <c r="E4407" s="253" t="s">
        <v>926</v>
      </c>
      <c r="F4407" s="254">
        <v>17.870094099999999</v>
      </c>
      <c r="G4407" s="253" t="s">
        <v>927</v>
      </c>
      <c r="H4407" s="254">
        <v>21.06</v>
      </c>
      <c r="I4407" s="253" t="s">
        <v>928</v>
      </c>
      <c r="J4407" s="255">
        <v>38.93</v>
      </c>
    </row>
    <row r="4408" spans="1:10" ht="26.25" thickBot="1" x14ac:dyDescent="0.25">
      <c r="A4408" s="252"/>
      <c r="B4408" s="253"/>
      <c r="C4408" s="253"/>
      <c r="D4408" s="253"/>
      <c r="E4408" s="253" t="s">
        <v>929</v>
      </c>
      <c r="F4408" s="254">
        <v>11.02</v>
      </c>
      <c r="G4408" s="253"/>
      <c r="H4408" s="256" t="s">
        <v>930</v>
      </c>
      <c r="I4408" s="256"/>
      <c r="J4408" s="255">
        <v>59.2</v>
      </c>
    </row>
    <row r="4409" spans="1:10" ht="15" thickTop="1" x14ac:dyDescent="0.2">
      <c r="A4409" s="257"/>
      <c r="B4409" s="241"/>
      <c r="C4409" s="241"/>
      <c r="D4409" s="241"/>
      <c r="E4409" s="241"/>
      <c r="F4409" s="241"/>
      <c r="G4409" s="241"/>
      <c r="H4409" s="241"/>
      <c r="I4409" s="241"/>
      <c r="J4409" s="258"/>
    </row>
    <row r="4410" spans="1:10" ht="30" x14ac:dyDescent="0.2">
      <c r="A4410" s="259"/>
      <c r="B4410" s="227" t="s">
        <v>786</v>
      </c>
      <c r="C4410" s="227" t="s">
        <v>787</v>
      </c>
      <c r="D4410" s="227" t="s">
        <v>788</v>
      </c>
      <c r="E4410" s="231" t="s">
        <v>789</v>
      </c>
      <c r="F4410" s="231"/>
      <c r="G4410" s="227" t="s">
        <v>790</v>
      </c>
      <c r="H4410" s="227" t="s">
        <v>791</v>
      </c>
      <c r="I4410" s="227" t="s">
        <v>792</v>
      </c>
      <c r="J4410" s="260" t="s">
        <v>793</v>
      </c>
    </row>
    <row r="4411" spans="1:10" ht="25.5" x14ac:dyDescent="0.2">
      <c r="A4411" s="261" t="s">
        <v>909</v>
      </c>
      <c r="B4411" s="228" t="s">
        <v>1403</v>
      </c>
      <c r="C4411" s="228" t="s">
        <v>21</v>
      </c>
      <c r="D4411" s="228" t="s">
        <v>1404</v>
      </c>
      <c r="E4411" s="232" t="s">
        <v>1394</v>
      </c>
      <c r="F4411" s="232"/>
      <c r="G4411" s="228" t="s">
        <v>11</v>
      </c>
      <c r="H4411" s="233">
        <v>1</v>
      </c>
      <c r="I4411" s="234">
        <v>2.46</v>
      </c>
      <c r="J4411" s="262">
        <v>2.46</v>
      </c>
    </row>
    <row r="4412" spans="1:10" ht="25.5" x14ac:dyDescent="0.2">
      <c r="A4412" s="248" t="s">
        <v>911</v>
      </c>
      <c r="B4412" s="229" t="s">
        <v>974</v>
      </c>
      <c r="C4412" s="229" t="s">
        <v>21</v>
      </c>
      <c r="D4412" s="229" t="s">
        <v>975</v>
      </c>
      <c r="E4412" s="235" t="s">
        <v>934</v>
      </c>
      <c r="F4412" s="235"/>
      <c r="G4412" s="229" t="s">
        <v>914</v>
      </c>
      <c r="H4412" s="236">
        <v>3.2300000000000002E-2</v>
      </c>
      <c r="I4412" s="237">
        <v>21.52</v>
      </c>
      <c r="J4412" s="249">
        <v>0.69</v>
      </c>
    </row>
    <row r="4413" spans="1:10" ht="25.5" x14ac:dyDescent="0.2">
      <c r="A4413" s="248" t="s">
        <v>911</v>
      </c>
      <c r="B4413" s="229" t="s">
        <v>1292</v>
      </c>
      <c r="C4413" s="229" t="s">
        <v>21</v>
      </c>
      <c r="D4413" s="229" t="s">
        <v>1293</v>
      </c>
      <c r="E4413" s="235" t="s">
        <v>934</v>
      </c>
      <c r="F4413" s="235"/>
      <c r="G4413" s="229" t="s">
        <v>914</v>
      </c>
      <c r="H4413" s="236">
        <v>6.4500000000000002E-2</v>
      </c>
      <c r="I4413" s="237">
        <v>26.23</v>
      </c>
      <c r="J4413" s="249">
        <v>1.69</v>
      </c>
    </row>
    <row r="4414" spans="1:10" x14ac:dyDescent="0.2">
      <c r="A4414" s="250" t="s">
        <v>917</v>
      </c>
      <c r="B4414" s="230" t="s">
        <v>1409</v>
      </c>
      <c r="C4414" s="230" t="s">
        <v>21</v>
      </c>
      <c r="D4414" s="230" t="s">
        <v>1410</v>
      </c>
      <c r="E4414" s="238" t="s">
        <v>920</v>
      </c>
      <c r="F4414" s="238"/>
      <c r="G4414" s="230" t="s">
        <v>121</v>
      </c>
      <c r="H4414" s="239">
        <v>3.3999999999999998E-3</v>
      </c>
      <c r="I4414" s="240">
        <v>23.58</v>
      </c>
      <c r="J4414" s="251">
        <v>0.08</v>
      </c>
    </row>
    <row r="4415" spans="1:10" ht="25.5" x14ac:dyDescent="0.2">
      <c r="A4415" s="252"/>
      <c r="B4415" s="253"/>
      <c r="C4415" s="253"/>
      <c r="D4415" s="253"/>
      <c r="E4415" s="253" t="s">
        <v>926</v>
      </c>
      <c r="F4415" s="254">
        <v>0.77117282533853571</v>
      </c>
      <c r="G4415" s="253" t="s">
        <v>927</v>
      </c>
      <c r="H4415" s="254">
        <v>0.91</v>
      </c>
      <c r="I4415" s="253" t="s">
        <v>928</v>
      </c>
      <c r="J4415" s="255">
        <v>1.68</v>
      </c>
    </row>
    <row r="4416" spans="1:10" ht="26.25" thickBot="1" x14ac:dyDescent="0.25">
      <c r="A4416" s="252"/>
      <c r="B4416" s="253"/>
      <c r="C4416" s="253"/>
      <c r="D4416" s="253"/>
      <c r="E4416" s="253" t="s">
        <v>929</v>
      </c>
      <c r="F4416" s="254">
        <v>0.56000000000000005</v>
      </c>
      <c r="G4416" s="253"/>
      <c r="H4416" s="256" t="s">
        <v>930</v>
      </c>
      <c r="I4416" s="256"/>
      <c r="J4416" s="255">
        <v>3.02</v>
      </c>
    </row>
    <row r="4417" spans="1:10" ht="15" thickTop="1" x14ac:dyDescent="0.2">
      <c r="A4417" s="257"/>
      <c r="B4417" s="241"/>
      <c r="C4417" s="241"/>
      <c r="D4417" s="241"/>
      <c r="E4417" s="241"/>
      <c r="F4417" s="241"/>
      <c r="G4417" s="241"/>
      <c r="H4417" s="241"/>
      <c r="I4417" s="241"/>
      <c r="J4417" s="258"/>
    </row>
    <row r="4418" spans="1:10" ht="30" x14ac:dyDescent="0.2">
      <c r="A4418" s="259"/>
      <c r="B4418" s="227" t="s">
        <v>786</v>
      </c>
      <c r="C4418" s="227" t="s">
        <v>787</v>
      </c>
      <c r="D4418" s="227" t="s">
        <v>788</v>
      </c>
      <c r="E4418" s="231" t="s">
        <v>789</v>
      </c>
      <c r="F4418" s="231"/>
      <c r="G4418" s="227" t="s">
        <v>790</v>
      </c>
      <c r="H4418" s="227" t="s">
        <v>791</v>
      </c>
      <c r="I4418" s="227" t="s">
        <v>792</v>
      </c>
      <c r="J4418" s="260" t="s">
        <v>793</v>
      </c>
    </row>
    <row r="4419" spans="1:10" ht="25.5" x14ac:dyDescent="0.2">
      <c r="A4419" s="261" t="s">
        <v>909</v>
      </c>
      <c r="B4419" s="228" t="s">
        <v>1176</v>
      </c>
      <c r="C4419" s="228" t="s">
        <v>21</v>
      </c>
      <c r="D4419" s="228" t="s">
        <v>1177</v>
      </c>
      <c r="E4419" s="232" t="s">
        <v>934</v>
      </c>
      <c r="F4419" s="232"/>
      <c r="G4419" s="228" t="s">
        <v>914</v>
      </c>
      <c r="H4419" s="233">
        <v>1</v>
      </c>
      <c r="I4419" s="234">
        <v>24.89</v>
      </c>
      <c r="J4419" s="262">
        <v>24.89</v>
      </c>
    </row>
    <row r="4420" spans="1:10" ht="25.5" x14ac:dyDescent="0.2">
      <c r="A4420" s="248" t="s">
        <v>911</v>
      </c>
      <c r="B4420" s="229" t="s">
        <v>2594</v>
      </c>
      <c r="C4420" s="229" t="s">
        <v>21</v>
      </c>
      <c r="D4420" s="229" t="s">
        <v>2595</v>
      </c>
      <c r="E4420" s="235" t="s">
        <v>934</v>
      </c>
      <c r="F4420" s="235"/>
      <c r="G4420" s="229" t="s">
        <v>914</v>
      </c>
      <c r="H4420" s="236">
        <v>1</v>
      </c>
      <c r="I4420" s="237">
        <v>0.26</v>
      </c>
      <c r="J4420" s="249">
        <v>0.26</v>
      </c>
    </row>
    <row r="4421" spans="1:10" x14ac:dyDescent="0.2">
      <c r="A4421" s="250" t="s">
        <v>917</v>
      </c>
      <c r="B4421" s="230" t="s">
        <v>2596</v>
      </c>
      <c r="C4421" s="230" t="s">
        <v>21</v>
      </c>
      <c r="D4421" s="230" t="s">
        <v>2597</v>
      </c>
      <c r="E4421" s="238" t="s">
        <v>1186</v>
      </c>
      <c r="F4421" s="238"/>
      <c r="G4421" s="230" t="s">
        <v>914</v>
      </c>
      <c r="H4421" s="239">
        <v>1</v>
      </c>
      <c r="I4421" s="240">
        <v>17.399999999999999</v>
      </c>
      <c r="J4421" s="251">
        <v>17.399999999999999</v>
      </c>
    </row>
    <row r="4422" spans="1:10" ht="25.5" x14ac:dyDescent="0.2">
      <c r="A4422" s="250" t="s">
        <v>917</v>
      </c>
      <c r="B4422" s="230" t="s">
        <v>2232</v>
      </c>
      <c r="C4422" s="230" t="s">
        <v>21</v>
      </c>
      <c r="D4422" s="230" t="s">
        <v>2233</v>
      </c>
      <c r="E4422" s="238" t="s">
        <v>2005</v>
      </c>
      <c r="F4422" s="238"/>
      <c r="G4422" s="230" t="s">
        <v>914</v>
      </c>
      <c r="H4422" s="239">
        <v>1</v>
      </c>
      <c r="I4422" s="240">
        <v>3.18</v>
      </c>
      <c r="J4422" s="251">
        <v>3.18</v>
      </c>
    </row>
    <row r="4423" spans="1:10" ht="25.5" x14ac:dyDescent="0.2">
      <c r="A4423" s="250" t="s">
        <v>917</v>
      </c>
      <c r="B4423" s="230" t="s">
        <v>2234</v>
      </c>
      <c r="C4423" s="230" t="s">
        <v>21</v>
      </c>
      <c r="D4423" s="230" t="s">
        <v>2235</v>
      </c>
      <c r="E4423" s="238" t="s">
        <v>1382</v>
      </c>
      <c r="F4423" s="238"/>
      <c r="G4423" s="230" t="s">
        <v>914</v>
      </c>
      <c r="H4423" s="239">
        <v>1</v>
      </c>
      <c r="I4423" s="240">
        <v>1.02</v>
      </c>
      <c r="J4423" s="251">
        <v>1.02</v>
      </c>
    </row>
    <row r="4424" spans="1:10" ht="25.5" x14ac:dyDescent="0.2">
      <c r="A4424" s="250" t="s">
        <v>917</v>
      </c>
      <c r="B4424" s="230" t="s">
        <v>2236</v>
      </c>
      <c r="C4424" s="230" t="s">
        <v>21</v>
      </c>
      <c r="D4424" s="230" t="s">
        <v>2237</v>
      </c>
      <c r="E4424" s="238" t="s">
        <v>2005</v>
      </c>
      <c r="F4424" s="238"/>
      <c r="G4424" s="230" t="s">
        <v>914</v>
      </c>
      <c r="H4424" s="239">
        <v>1</v>
      </c>
      <c r="I4424" s="240">
        <v>1.1399999999999999</v>
      </c>
      <c r="J4424" s="251">
        <v>1.1399999999999999</v>
      </c>
    </row>
    <row r="4425" spans="1:10" ht="25.5" x14ac:dyDescent="0.2">
      <c r="A4425" s="250" t="s">
        <v>917</v>
      </c>
      <c r="B4425" s="230" t="s">
        <v>2238</v>
      </c>
      <c r="C4425" s="230" t="s">
        <v>21</v>
      </c>
      <c r="D4425" s="230" t="s">
        <v>2239</v>
      </c>
      <c r="E4425" s="238" t="s">
        <v>2240</v>
      </c>
      <c r="F4425" s="238"/>
      <c r="G4425" s="230" t="s">
        <v>914</v>
      </c>
      <c r="H4425" s="239">
        <v>1</v>
      </c>
      <c r="I4425" s="240">
        <v>0.06</v>
      </c>
      <c r="J4425" s="251">
        <v>0.06</v>
      </c>
    </row>
    <row r="4426" spans="1:10" ht="38.25" x14ac:dyDescent="0.2">
      <c r="A4426" s="250" t="s">
        <v>917</v>
      </c>
      <c r="B4426" s="230" t="s">
        <v>2249</v>
      </c>
      <c r="C4426" s="230" t="s">
        <v>21</v>
      </c>
      <c r="D4426" s="230" t="s">
        <v>2250</v>
      </c>
      <c r="E4426" s="238" t="s">
        <v>1193</v>
      </c>
      <c r="F4426" s="238"/>
      <c r="G4426" s="230" t="s">
        <v>914</v>
      </c>
      <c r="H4426" s="239">
        <v>1</v>
      </c>
      <c r="I4426" s="240">
        <v>0.49</v>
      </c>
      <c r="J4426" s="251">
        <v>0.49</v>
      </c>
    </row>
    <row r="4427" spans="1:10" ht="25.5" x14ac:dyDescent="0.2">
      <c r="A4427" s="250" t="s">
        <v>917</v>
      </c>
      <c r="B4427" s="230" t="s">
        <v>2251</v>
      </c>
      <c r="C4427" s="230" t="s">
        <v>21</v>
      </c>
      <c r="D4427" s="230" t="s">
        <v>2252</v>
      </c>
      <c r="E4427" s="238" t="s">
        <v>1193</v>
      </c>
      <c r="F4427" s="238"/>
      <c r="G4427" s="230" t="s">
        <v>914</v>
      </c>
      <c r="H4427" s="239">
        <v>1</v>
      </c>
      <c r="I4427" s="240">
        <v>1.34</v>
      </c>
      <c r="J4427" s="251">
        <v>1.34</v>
      </c>
    </row>
    <row r="4428" spans="1:10" ht="25.5" x14ac:dyDescent="0.2">
      <c r="A4428" s="252"/>
      <c r="B4428" s="253"/>
      <c r="C4428" s="253"/>
      <c r="D4428" s="253"/>
      <c r="E4428" s="253" t="s">
        <v>926</v>
      </c>
      <c r="F4428" s="254">
        <v>8.1064953000000006</v>
      </c>
      <c r="G4428" s="253" t="s">
        <v>927</v>
      </c>
      <c r="H4428" s="254">
        <v>9.5500000000000007</v>
      </c>
      <c r="I4428" s="253" t="s">
        <v>928</v>
      </c>
      <c r="J4428" s="255">
        <v>17.66</v>
      </c>
    </row>
    <row r="4429" spans="1:10" ht="26.25" thickBot="1" x14ac:dyDescent="0.25">
      <c r="A4429" s="252"/>
      <c r="B4429" s="253"/>
      <c r="C4429" s="253"/>
      <c r="D4429" s="253"/>
      <c r="E4429" s="253" t="s">
        <v>929</v>
      </c>
      <c r="F4429" s="254">
        <v>5.69</v>
      </c>
      <c r="G4429" s="253"/>
      <c r="H4429" s="256" t="s">
        <v>930</v>
      </c>
      <c r="I4429" s="256"/>
      <c r="J4429" s="255">
        <v>30.58</v>
      </c>
    </row>
    <row r="4430" spans="1:10" ht="15" thickTop="1" x14ac:dyDescent="0.2">
      <c r="A4430" s="257"/>
      <c r="B4430" s="241"/>
      <c r="C4430" s="241"/>
      <c r="D4430" s="241"/>
      <c r="E4430" s="241"/>
      <c r="F4430" s="241"/>
      <c r="G4430" s="241"/>
      <c r="H4430" s="241"/>
      <c r="I4430" s="241"/>
      <c r="J4430" s="258"/>
    </row>
    <row r="4431" spans="1:10" ht="30" x14ac:dyDescent="0.2">
      <c r="A4431" s="259"/>
      <c r="B4431" s="227" t="s">
        <v>786</v>
      </c>
      <c r="C4431" s="227" t="s">
        <v>787</v>
      </c>
      <c r="D4431" s="227" t="s">
        <v>788</v>
      </c>
      <c r="E4431" s="231" t="s">
        <v>789</v>
      </c>
      <c r="F4431" s="231"/>
      <c r="G4431" s="227" t="s">
        <v>790</v>
      </c>
      <c r="H4431" s="227" t="s">
        <v>791</v>
      </c>
      <c r="I4431" s="227" t="s">
        <v>792</v>
      </c>
      <c r="J4431" s="260" t="s">
        <v>793</v>
      </c>
    </row>
    <row r="4432" spans="1:10" ht="25.5" x14ac:dyDescent="0.2">
      <c r="A4432" s="261" t="s">
        <v>909</v>
      </c>
      <c r="B4432" s="228" t="s">
        <v>1614</v>
      </c>
      <c r="C4432" s="228" t="s">
        <v>21</v>
      </c>
      <c r="D4432" s="228" t="s">
        <v>1615</v>
      </c>
      <c r="E4432" s="232" t="s">
        <v>934</v>
      </c>
      <c r="F4432" s="232"/>
      <c r="G4432" s="228" t="s">
        <v>914</v>
      </c>
      <c r="H4432" s="233">
        <v>1</v>
      </c>
      <c r="I4432" s="234">
        <v>27.34</v>
      </c>
      <c r="J4432" s="262">
        <v>27.34</v>
      </c>
    </row>
    <row r="4433" spans="1:10" ht="38.25" x14ac:dyDescent="0.2">
      <c r="A4433" s="248" t="s">
        <v>911</v>
      </c>
      <c r="B4433" s="229" t="s">
        <v>2598</v>
      </c>
      <c r="C4433" s="229" t="s">
        <v>21</v>
      </c>
      <c r="D4433" s="229" t="s">
        <v>2599</v>
      </c>
      <c r="E4433" s="235" t="s">
        <v>934</v>
      </c>
      <c r="F4433" s="235"/>
      <c r="G4433" s="229" t="s">
        <v>914</v>
      </c>
      <c r="H4433" s="236">
        <v>1</v>
      </c>
      <c r="I4433" s="237">
        <v>0.3</v>
      </c>
      <c r="J4433" s="249">
        <v>0.3</v>
      </c>
    </row>
    <row r="4434" spans="1:10" x14ac:dyDescent="0.2">
      <c r="A4434" s="250" t="s">
        <v>917</v>
      </c>
      <c r="B4434" s="230" t="s">
        <v>2600</v>
      </c>
      <c r="C4434" s="230" t="s">
        <v>21</v>
      </c>
      <c r="D4434" s="230" t="s">
        <v>2601</v>
      </c>
      <c r="E4434" s="238" t="s">
        <v>1186</v>
      </c>
      <c r="F4434" s="238"/>
      <c r="G4434" s="230" t="s">
        <v>914</v>
      </c>
      <c r="H4434" s="239">
        <v>1</v>
      </c>
      <c r="I4434" s="240">
        <v>19.63</v>
      </c>
      <c r="J4434" s="251">
        <v>19.63</v>
      </c>
    </row>
    <row r="4435" spans="1:10" ht="25.5" x14ac:dyDescent="0.2">
      <c r="A4435" s="250" t="s">
        <v>917</v>
      </c>
      <c r="B4435" s="230" t="s">
        <v>2232</v>
      </c>
      <c r="C4435" s="230" t="s">
        <v>21</v>
      </c>
      <c r="D4435" s="230" t="s">
        <v>2233</v>
      </c>
      <c r="E4435" s="238" t="s">
        <v>2005</v>
      </c>
      <c r="F4435" s="238"/>
      <c r="G4435" s="230" t="s">
        <v>914</v>
      </c>
      <c r="H4435" s="239">
        <v>1</v>
      </c>
      <c r="I4435" s="240">
        <v>3.18</v>
      </c>
      <c r="J4435" s="251">
        <v>3.18</v>
      </c>
    </row>
    <row r="4436" spans="1:10" ht="25.5" x14ac:dyDescent="0.2">
      <c r="A4436" s="250" t="s">
        <v>917</v>
      </c>
      <c r="B4436" s="230" t="s">
        <v>2234</v>
      </c>
      <c r="C4436" s="230" t="s">
        <v>21</v>
      </c>
      <c r="D4436" s="230" t="s">
        <v>2235</v>
      </c>
      <c r="E4436" s="238" t="s">
        <v>1382</v>
      </c>
      <c r="F4436" s="238"/>
      <c r="G4436" s="230" t="s">
        <v>914</v>
      </c>
      <c r="H4436" s="239">
        <v>1</v>
      </c>
      <c r="I4436" s="240">
        <v>1.02</v>
      </c>
      <c r="J4436" s="251">
        <v>1.02</v>
      </c>
    </row>
    <row r="4437" spans="1:10" ht="25.5" x14ac:dyDescent="0.2">
      <c r="A4437" s="250" t="s">
        <v>917</v>
      </c>
      <c r="B4437" s="230" t="s">
        <v>2236</v>
      </c>
      <c r="C4437" s="230" t="s">
        <v>21</v>
      </c>
      <c r="D4437" s="230" t="s">
        <v>2237</v>
      </c>
      <c r="E4437" s="238" t="s">
        <v>2005</v>
      </c>
      <c r="F4437" s="238"/>
      <c r="G4437" s="230" t="s">
        <v>914</v>
      </c>
      <c r="H4437" s="239">
        <v>1</v>
      </c>
      <c r="I4437" s="240">
        <v>1.1399999999999999</v>
      </c>
      <c r="J4437" s="251">
        <v>1.1399999999999999</v>
      </c>
    </row>
    <row r="4438" spans="1:10" ht="25.5" x14ac:dyDescent="0.2">
      <c r="A4438" s="250" t="s">
        <v>917</v>
      </c>
      <c r="B4438" s="230" t="s">
        <v>2238</v>
      </c>
      <c r="C4438" s="230" t="s">
        <v>21</v>
      </c>
      <c r="D4438" s="230" t="s">
        <v>2239</v>
      </c>
      <c r="E4438" s="238" t="s">
        <v>2240</v>
      </c>
      <c r="F4438" s="238"/>
      <c r="G4438" s="230" t="s">
        <v>914</v>
      </c>
      <c r="H4438" s="239">
        <v>1</v>
      </c>
      <c r="I4438" s="240">
        <v>0.06</v>
      </c>
      <c r="J4438" s="251">
        <v>0.06</v>
      </c>
    </row>
    <row r="4439" spans="1:10" ht="25.5" x14ac:dyDescent="0.2">
      <c r="A4439" s="250" t="s">
        <v>917</v>
      </c>
      <c r="B4439" s="230" t="s">
        <v>2241</v>
      </c>
      <c r="C4439" s="230" t="s">
        <v>21</v>
      </c>
      <c r="D4439" s="230" t="s">
        <v>2242</v>
      </c>
      <c r="E4439" s="238" t="s">
        <v>1193</v>
      </c>
      <c r="F4439" s="238"/>
      <c r="G4439" s="230" t="s">
        <v>914</v>
      </c>
      <c r="H4439" s="239">
        <v>1</v>
      </c>
      <c r="I4439" s="240">
        <v>0.84</v>
      </c>
      <c r="J4439" s="251">
        <v>0.84</v>
      </c>
    </row>
    <row r="4440" spans="1:10" ht="25.5" x14ac:dyDescent="0.2">
      <c r="A4440" s="250" t="s">
        <v>917</v>
      </c>
      <c r="B4440" s="230" t="s">
        <v>2243</v>
      </c>
      <c r="C4440" s="230" t="s">
        <v>21</v>
      </c>
      <c r="D4440" s="230" t="s">
        <v>2244</v>
      </c>
      <c r="E4440" s="238" t="s">
        <v>1193</v>
      </c>
      <c r="F4440" s="238"/>
      <c r="G4440" s="230" t="s">
        <v>914</v>
      </c>
      <c r="H4440" s="239">
        <v>1</v>
      </c>
      <c r="I4440" s="240">
        <v>1.17</v>
      </c>
      <c r="J4440" s="251">
        <v>1.17</v>
      </c>
    </row>
    <row r="4441" spans="1:10" ht="25.5" x14ac:dyDescent="0.2">
      <c r="A4441" s="252"/>
      <c r="B4441" s="253"/>
      <c r="C4441" s="253"/>
      <c r="D4441" s="253"/>
      <c r="E4441" s="253" t="s">
        <v>926</v>
      </c>
      <c r="F4441" s="254">
        <v>9.1484967000000008</v>
      </c>
      <c r="G4441" s="253" t="s">
        <v>927</v>
      </c>
      <c r="H4441" s="254">
        <v>10.78</v>
      </c>
      <c r="I4441" s="253" t="s">
        <v>928</v>
      </c>
      <c r="J4441" s="255">
        <v>19.93</v>
      </c>
    </row>
    <row r="4442" spans="1:10" ht="26.25" thickBot="1" x14ac:dyDescent="0.25">
      <c r="A4442" s="252"/>
      <c r="B4442" s="253"/>
      <c r="C4442" s="253"/>
      <c r="D4442" s="253"/>
      <c r="E4442" s="253" t="s">
        <v>929</v>
      </c>
      <c r="F4442" s="254">
        <v>6.25</v>
      </c>
      <c r="G4442" s="253"/>
      <c r="H4442" s="256" t="s">
        <v>930</v>
      </c>
      <c r="I4442" s="256"/>
      <c r="J4442" s="255">
        <v>33.590000000000003</v>
      </c>
    </row>
    <row r="4443" spans="1:10" ht="15" thickTop="1" x14ac:dyDescent="0.2">
      <c r="A4443" s="257"/>
      <c r="B4443" s="241"/>
      <c r="C4443" s="241"/>
      <c r="D4443" s="241"/>
      <c r="E4443" s="241"/>
      <c r="F4443" s="241"/>
      <c r="G4443" s="241"/>
      <c r="H4443" s="241"/>
      <c r="I4443" s="241"/>
      <c r="J4443" s="258"/>
    </row>
    <row r="4444" spans="1:10" ht="30" x14ac:dyDescent="0.2">
      <c r="A4444" s="259"/>
      <c r="B4444" s="227" t="s">
        <v>786</v>
      </c>
      <c r="C4444" s="227" t="s">
        <v>787</v>
      </c>
      <c r="D4444" s="227" t="s">
        <v>788</v>
      </c>
      <c r="E4444" s="231" t="s">
        <v>789</v>
      </c>
      <c r="F4444" s="231"/>
      <c r="G4444" s="227" t="s">
        <v>790</v>
      </c>
      <c r="H4444" s="227" t="s">
        <v>791</v>
      </c>
      <c r="I4444" s="227" t="s">
        <v>792</v>
      </c>
      <c r="J4444" s="260" t="s">
        <v>793</v>
      </c>
    </row>
    <row r="4445" spans="1:10" ht="63.75" x14ac:dyDescent="0.2">
      <c r="A4445" s="261" t="s">
        <v>909</v>
      </c>
      <c r="B4445" s="228" t="s">
        <v>1053</v>
      </c>
      <c r="C4445" s="228" t="s">
        <v>21</v>
      </c>
      <c r="D4445" s="228" t="s">
        <v>1054</v>
      </c>
      <c r="E4445" s="232" t="s">
        <v>1055</v>
      </c>
      <c r="F4445" s="232"/>
      <c r="G4445" s="228" t="s">
        <v>6</v>
      </c>
      <c r="H4445" s="233">
        <v>1</v>
      </c>
      <c r="I4445" s="234">
        <v>30.99</v>
      </c>
      <c r="J4445" s="262">
        <v>30.99</v>
      </c>
    </row>
    <row r="4446" spans="1:10" ht="51" x14ac:dyDescent="0.2">
      <c r="A4446" s="248" t="s">
        <v>911</v>
      </c>
      <c r="B4446" s="229" t="s">
        <v>2323</v>
      </c>
      <c r="C4446" s="229" t="s">
        <v>21</v>
      </c>
      <c r="D4446" s="229" t="s">
        <v>2324</v>
      </c>
      <c r="E4446" s="235" t="s">
        <v>934</v>
      </c>
      <c r="F4446" s="235"/>
      <c r="G4446" s="229" t="s">
        <v>102</v>
      </c>
      <c r="H4446" s="236">
        <v>2.1299999999999999E-2</v>
      </c>
      <c r="I4446" s="237">
        <v>891.28</v>
      </c>
      <c r="J4446" s="249">
        <v>18.98</v>
      </c>
    </row>
    <row r="4447" spans="1:10" ht="25.5" x14ac:dyDescent="0.2">
      <c r="A4447" s="248" t="s">
        <v>911</v>
      </c>
      <c r="B4447" s="229" t="s">
        <v>937</v>
      </c>
      <c r="C4447" s="229" t="s">
        <v>21</v>
      </c>
      <c r="D4447" s="229" t="s">
        <v>938</v>
      </c>
      <c r="E4447" s="235" t="s">
        <v>934</v>
      </c>
      <c r="F4447" s="235"/>
      <c r="G4447" s="229" t="s">
        <v>914</v>
      </c>
      <c r="H4447" s="236">
        <v>0.35</v>
      </c>
      <c r="I4447" s="237">
        <v>26.6</v>
      </c>
      <c r="J4447" s="249">
        <v>9.31</v>
      </c>
    </row>
    <row r="4448" spans="1:10" ht="25.5" x14ac:dyDescent="0.2">
      <c r="A4448" s="248" t="s">
        <v>911</v>
      </c>
      <c r="B4448" s="229" t="s">
        <v>939</v>
      </c>
      <c r="C4448" s="229" t="s">
        <v>21</v>
      </c>
      <c r="D4448" s="229" t="s">
        <v>916</v>
      </c>
      <c r="E4448" s="235" t="s">
        <v>934</v>
      </c>
      <c r="F4448" s="235"/>
      <c r="G4448" s="229" t="s">
        <v>914</v>
      </c>
      <c r="H4448" s="236">
        <v>0.128</v>
      </c>
      <c r="I4448" s="237">
        <v>21.14</v>
      </c>
      <c r="J4448" s="249">
        <v>2.7</v>
      </c>
    </row>
    <row r="4449" spans="1:10" ht="25.5" x14ac:dyDescent="0.2">
      <c r="A4449" s="252"/>
      <c r="B4449" s="253"/>
      <c r="C4449" s="253"/>
      <c r="D4449" s="253"/>
      <c r="E4449" s="253" t="s">
        <v>926</v>
      </c>
      <c r="F4449" s="254">
        <v>5.3982097773697495</v>
      </c>
      <c r="G4449" s="253" t="s">
        <v>927</v>
      </c>
      <c r="H4449" s="254">
        <v>6.36</v>
      </c>
      <c r="I4449" s="253" t="s">
        <v>928</v>
      </c>
      <c r="J4449" s="255">
        <v>11.76</v>
      </c>
    </row>
    <row r="4450" spans="1:10" ht="26.25" thickBot="1" x14ac:dyDescent="0.25">
      <c r="A4450" s="252"/>
      <c r="B4450" s="253"/>
      <c r="C4450" s="253"/>
      <c r="D4450" s="253"/>
      <c r="E4450" s="253" t="s">
        <v>929</v>
      </c>
      <c r="F4450" s="254">
        <v>7.09</v>
      </c>
      <c r="G4450" s="253"/>
      <c r="H4450" s="256" t="s">
        <v>930</v>
      </c>
      <c r="I4450" s="256"/>
      <c r="J4450" s="255">
        <v>38.08</v>
      </c>
    </row>
    <row r="4451" spans="1:10" ht="15" thickTop="1" x14ac:dyDescent="0.2">
      <c r="A4451" s="257"/>
      <c r="B4451" s="241"/>
      <c r="C4451" s="241"/>
      <c r="D4451" s="241"/>
      <c r="E4451" s="241"/>
      <c r="F4451" s="241"/>
      <c r="G4451" s="241"/>
      <c r="H4451" s="241"/>
      <c r="I4451" s="241"/>
      <c r="J4451" s="258"/>
    </row>
    <row r="4452" spans="1:10" ht="30" x14ac:dyDescent="0.2">
      <c r="A4452" s="259"/>
      <c r="B4452" s="227" t="s">
        <v>786</v>
      </c>
      <c r="C4452" s="227" t="s">
        <v>787</v>
      </c>
      <c r="D4452" s="227" t="s">
        <v>788</v>
      </c>
      <c r="E4452" s="231" t="s">
        <v>789</v>
      </c>
      <c r="F4452" s="231"/>
      <c r="G4452" s="227" t="s">
        <v>790</v>
      </c>
      <c r="H4452" s="227" t="s">
        <v>791</v>
      </c>
      <c r="I4452" s="227" t="s">
        <v>792</v>
      </c>
      <c r="J4452" s="260" t="s">
        <v>793</v>
      </c>
    </row>
    <row r="4453" spans="1:10" ht="63.75" x14ac:dyDescent="0.2">
      <c r="A4453" s="261" t="s">
        <v>909</v>
      </c>
      <c r="B4453" s="228" t="s">
        <v>1469</v>
      </c>
      <c r="C4453" s="228" t="s">
        <v>21</v>
      </c>
      <c r="D4453" s="228" t="s">
        <v>1470</v>
      </c>
      <c r="E4453" s="232" t="s">
        <v>1055</v>
      </c>
      <c r="F4453" s="232"/>
      <c r="G4453" s="228" t="s">
        <v>6</v>
      </c>
      <c r="H4453" s="233">
        <v>1</v>
      </c>
      <c r="I4453" s="234">
        <v>28.35</v>
      </c>
      <c r="J4453" s="262">
        <v>28.35</v>
      </c>
    </row>
    <row r="4454" spans="1:10" ht="63.75" x14ac:dyDescent="0.2">
      <c r="A4454" s="248" t="s">
        <v>911</v>
      </c>
      <c r="B4454" s="229" t="s">
        <v>2289</v>
      </c>
      <c r="C4454" s="229" t="s">
        <v>21</v>
      </c>
      <c r="D4454" s="229" t="s">
        <v>2290</v>
      </c>
      <c r="E4454" s="235" t="s">
        <v>934</v>
      </c>
      <c r="F4454" s="235"/>
      <c r="G4454" s="229" t="s">
        <v>102</v>
      </c>
      <c r="H4454" s="236">
        <v>2.1299999999999999E-2</v>
      </c>
      <c r="I4454" s="237">
        <v>767.38</v>
      </c>
      <c r="J4454" s="249">
        <v>16.34</v>
      </c>
    </row>
    <row r="4455" spans="1:10" ht="25.5" x14ac:dyDescent="0.2">
      <c r="A4455" s="248" t="s">
        <v>911</v>
      </c>
      <c r="B4455" s="229" t="s">
        <v>937</v>
      </c>
      <c r="C4455" s="229" t="s">
        <v>21</v>
      </c>
      <c r="D4455" s="229" t="s">
        <v>938</v>
      </c>
      <c r="E4455" s="235" t="s">
        <v>934</v>
      </c>
      <c r="F4455" s="235"/>
      <c r="G4455" s="229" t="s">
        <v>914</v>
      </c>
      <c r="H4455" s="236">
        <v>0.35</v>
      </c>
      <c r="I4455" s="237">
        <v>26.6</v>
      </c>
      <c r="J4455" s="249">
        <v>9.31</v>
      </c>
    </row>
    <row r="4456" spans="1:10" ht="25.5" x14ac:dyDescent="0.2">
      <c r="A4456" s="248" t="s">
        <v>911</v>
      </c>
      <c r="B4456" s="229" t="s">
        <v>939</v>
      </c>
      <c r="C4456" s="229" t="s">
        <v>21</v>
      </c>
      <c r="D4456" s="229" t="s">
        <v>916</v>
      </c>
      <c r="E4456" s="235" t="s">
        <v>934</v>
      </c>
      <c r="F4456" s="235"/>
      <c r="G4456" s="229" t="s">
        <v>914</v>
      </c>
      <c r="H4456" s="236">
        <v>0.128</v>
      </c>
      <c r="I4456" s="237">
        <v>21.14</v>
      </c>
      <c r="J4456" s="249">
        <v>2.7</v>
      </c>
    </row>
    <row r="4457" spans="1:10" ht="25.5" x14ac:dyDescent="0.2">
      <c r="A4457" s="252"/>
      <c r="B4457" s="253"/>
      <c r="C4457" s="253"/>
      <c r="D4457" s="253"/>
      <c r="E4457" s="253" t="s">
        <v>926</v>
      </c>
      <c r="F4457" s="254">
        <v>4.5490016066100525</v>
      </c>
      <c r="G4457" s="253" t="s">
        <v>927</v>
      </c>
      <c r="H4457" s="254">
        <v>5.36</v>
      </c>
      <c r="I4457" s="253" t="s">
        <v>928</v>
      </c>
      <c r="J4457" s="255">
        <v>9.91</v>
      </c>
    </row>
    <row r="4458" spans="1:10" ht="26.25" thickBot="1" x14ac:dyDescent="0.25">
      <c r="A4458" s="252"/>
      <c r="B4458" s="253"/>
      <c r="C4458" s="253"/>
      <c r="D4458" s="253"/>
      <c r="E4458" s="253" t="s">
        <v>929</v>
      </c>
      <c r="F4458" s="254">
        <v>6.48</v>
      </c>
      <c r="G4458" s="253"/>
      <c r="H4458" s="256" t="s">
        <v>930</v>
      </c>
      <c r="I4458" s="256"/>
      <c r="J4458" s="255">
        <v>34.83</v>
      </c>
    </row>
    <row r="4459" spans="1:10" ht="15" thickTop="1" x14ac:dyDescent="0.2">
      <c r="A4459" s="257"/>
      <c r="B4459" s="241"/>
      <c r="C4459" s="241"/>
      <c r="D4459" s="241"/>
      <c r="E4459" s="241"/>
      <c r="F4459" s="241"/>
      <c r="G4459" s="241"/>
      <c r="H4459" s="241"/>
      <c r="I4459" s="241"/>
      <c r="J4459" s="258"/>
    </row>
    <row r="4460" spans="1:10" ht="30" x14ac:dyDescent="0.2">
      <c r="A4460" s="259"/>
      <c r="B4460" s="227" t="s">
        <v>786</v>
      </c>
      <c r="C4460" s="227" t="s">
        <v>787</v>
      </c>
      <c r="D4460" s="227" t="s">
        <v>788</v>
      </c>
      <c r="E4460" s="231" t="s">
        <v>789</v>
      </c>
      <c r="F4460" s="231"/>
      <c r="G4460" s="227" t="s">
        <v>790</v>
      </c>
      <c r="H4460" s="227" t="s">
        <v>791</v>
      </c>
      <c r="I4460" s="227" t="s">
        <v>792</v>
      </c>
      <c r="J4460" s="260" t="s">
        <v>793</v>
      </c>
    </row>
    <row r="4461" spans="1:10" ht="63.75" x14ac:dyDescent="0.2">
      <c r="A4461" s="261" t="s">
        <v>909</v>
      </c>
      <c r="B4461" s="228" t="s">
        <v>2194</v>
      </c>
      <c r="C4461" s="228" t="s">
        <v>21</v>
      </c>
      <c r="D4461" s="228" t="s">
        <v>2195</v>
      </c>
      <c r="E4461" s="232" t="s">
        <v>1055</v>
      </c>
      <c r="F4461" s="232"/>
      <c r="G4461" s="228" t="s">
        <v>6</v>
      </c>
      <c r="H4461" s="233">
        <v>1</v>
      </c>
      <c r="I4461" s="234">
        <v>44.96</v>
      </c>
      <c r="J4461" s="262">
        <v>44.96</v>
      </c>
    </row>
    <row r="4462" spans="1:10" ht="63.75" x14ac:dyDescent="0.2">
      <c r="A4462" s="248" t="s">
        <v>911</v>
      </c>
      <c r="B4462" s="229" t="s">
        <v>2289</v>
      </c>
      <c r="C4462" s="229" t="s">
        <v>21</v>
      </c>
      <c r="D4462" s="229" t="s">
        <v>2290</v>
      </c>
      <c r="E4462" s="235" t="s">
        <v>934</v>
      </c>
      <c r="F4462" s="235"/>
      <c r="G4462" s="229" t="s">
        <v>102</v>
      </c>
      <c r="H4462" s="236">
        <v>3.7600000000000001E-2</v>
      </c>
      <c r="I4462" s="237">
        <v>767.38</v>
      </c>
      <c r="J4462" s="249">
        <v>28.85</v>
      </c>
    </row>
    <row r="4463" spans="1:10" ht="25.5" x14ac:dyDescent="0.2">
      <c r="A4463" s="248" t="s">
        <v>911</v>
      </c>
      <c r="B4463" s="229" t="s">
        <v>937</v>
      </c>
      <c r="C4463" s="229" t="s">
        <v>21</v>
      </c>
      <c r="D4463" s="229" t="s">
        <v>938</v>
      </c>
      <c r="E4463" s="235" t="s">
        <v>934</v>
      </c>
      <c r="F4463" s="235"/>
      <c r="G4463" s="229" t="s">
        <v>914</v>
      </c>
      <c r="H4463" s="236">
        <v>0.47</v>
      </c>
      <c r="I4463" s="237">
        <v>26.6</v>
      </c>
      <c r="J4463" s="249">
        <v>12.5</v>
      </c>
    </row>
    <row r="4464" spans="1:10" ht="25.5" x14ac:dyDescent="0.2">
      <c r="A4464" s="248" t="s">
        <v>911</v>
      </c>
      <c r="B4464" s="229" t="s">
        <v>939</v>
      </c>
      <c r="C4464" s="229" t="s">
        <v>21</v>
      </c>
      <c r="D4464" s="229" t="s">
        <v>916</v>
      </c>
      <c r="E4464" s="235" t="s">
        <v>934</v>
      </c>
      <c r="F4464" s="235"/>
      <c r="G4464" s="229" t="s">
        <v>914</v>
      </c>
      <c r="H4464" s="236">
        <v>0.17100000000000001</v>
      </c>
      <c r="I4464" s="237">
        <v>21.14</v>
      </c>
      <c r="J4464" s="249">
        <v>3.61</v>
      </c>
    </row>
    <row r="4465" spans="1:10" ht="25.5" x14ac:dyDescent="0.2">
      <c r="A4465" s="252"/>
      <c r="B4465" s="253"/>
      <c r="C4465" s="253"/>
      <c r="D4465" s="253"/>
      <c r="E4465" s="253" t="s">
        <v>926</v>
      </c>
      <c r="F4465" s="254">
        <v>6.3851273812256135</v>
      </c>
      <c r="G4465" s="253" t="s">
        <v>927</v>
      </c>
      <c r="H4465" s="254">
        <v>7.52</v>
      </c>
      <c r="I4465" s="253" t="s">
        <v>928</v>
      </c>
      <c r="J4465" s="255">
        <v>13.91</v>
      </c>
    </row>
    <row r="4466" spans="1:10" ht="26.25" thickBot="1" x14ac:dyDescent="0.25">
      <c r="A4466" s="252"/>
      <c r="B4466" s="253"/>
      <c r="C4466" s="253"/>
      <c r="D4466" s="253"/>
      <c r="E4466" s="253" t="s">
        <v>929</v>
      </c>
      <c r="F4466" s="254">
        <v>10.28</v>
      </c>
      <c r="G4466" s="253"/>
      <c r="H4466" s="256" t="s">
        <v>930</v>
      </c>
      <c r="I4466" s="256"/>
      <c r="J4466" s="255">
        <v>55.24</v>
      </c>
    </row>
    <row r="4467" spans="1:10" ht="15" thickTop="1" x14ac:dyDescent="0.2">
      <c r="A4467" s="257"/>
      <c r="B4467" s="241"/>
      <c r="C4467" s="241"/>
      <c r="D4467" s="241"/>
      <c r="E4467" s="241"/>
      <c r="F4467" s="241"/>
      <c r="G4467" s="241"/>
      <c r="H4467" s="241"/>
      <c r="I4467" s="241"/>
      <c r="J4467" s="258"/>
    </row>
    <row r="4468" spans="1:10" ht="30" x14ac:dyDescent="0.2">
      <c r="A4468" s="259"/>
      <c r="B4468" s="227" t="s">
        <v>786</v>
      </c>
      <c r="C4468" s="227" t="s">
        <v>787</v>
      </c>
      <c r="D4468" s="227" t="s">
        <v>788</v>
      </c>
      <c r="E4468" s="231" t="s">
        <v>789</v>
      </c>
      <c r="F4468" s="231"/>
      <c r="G4468" s="227" t="s">
        <v>790</v>
      </c>
      <c r="H4468" s="227" t="s">
        <v>791</v>
      </c>
      <c r="I4468" s="227" t="s">
        <v>792</v>
      </c>
      <c r="J4468" s="260" t="s">
        <v>793</v>
      </c>
    </row>
    <row r="4469" spans="1:10" ht="25.5" x14ac:dyDescent="0.2">
      <c r="A4469" s="261" t="s">
        <v>909</v>
      </c>
      <c r="B4469" s="228" t="s">
        <v>2034</v>
      </c>
      <c r="C4469" s="228" t="s">
        <v>21</v>
      </c>
      <c r="D4469" s="228" t="s">
        <v>2035</v>
      </c>
      <c r="E4469" s="232" t="s">
        <v>934</v>
      </c>
      <c r="F4469" s="232"/>
      <c r="G4469" s="228" t="s">
        <v>914</v>
      </c>
      <c r="H4469" s="233">
        <v>1</v>
      </c>
      <c r="I4469" s="234">
        <v>30</v>
      </c>
      <c r="J4469" s="262">
        <v>30</v>
      </c>
    </row>
    <row r="4470" spans="1:10" ht="38.25" x14ac:dyDescent="0.2">
      <c r="A4470" s="248" t="s">
        <v>911</v>
      </c>
      <c r="B4470" s="229" t="s">
        <v>2602</v>
      </c>
      <c r="C4470" s="229" t="s">
        <v>21</v>
      </c>
      <c r="D4470" s="229" t="s">
        <v>2603</v>
      </c>
      <c r="E4470" s="235" t="s">
        <v>934</v>
      </c>
      <c r="F4470" s="235"/>
      <c r="G4470" s="229" t="s">
        <v>914</v>
      </c>
      <c r="H4470" s="236">
        <v>1</v>
      </c>
      <c r="I4470" s="237">
        <v>0.2</v>
      </c>
      <c r="J4470" s="249">
        <v>0.2</v>
      </c>
    </row>
    <row r="4471" spans="1:10" x14ac:dyDescent="0.2">
      <c r="A4471" s="250" t="s">
        <v>917</v>
      </c>
      <c r="B4471" s="230" t="s">
        <v>2604</v>
      </c>
      <c r="C4471" s="230" t="s">
        <v>21</v>
      </c>
      <c r="D4471" s="230" t="s">
        <v>2605</v>
      </c>
      <c r="E4471" s="238" t="s">
        <v>1186</v>
      </c>
      <c r="F4471" s="238"/>
      <c r="G4471" s="230" t="s">
        <v>914</v>
      </c>
      <c r="H4471" s="239">
        <v>1</v>
      </c>
      <c r="I4471" s="240">
        <v>23.57</v>
      </c>
      <c r="J4471" s="251">
        <v>23.57</v>
      </c>
    </row>
    <row r="4472" spans="1:10" ht="25.5" x14ac:dyDescent="0.2">
      <c r="A4472" s="250" t="s">
        <v>917</v>
      </c>
      <c r="B4472" s="230" t="s">
        <v>2232</v>
      </c>
      <c r="C4472" s="230" t="s">
        <v>21</v>
      </c>
      <c r="D4472" s="230" t="s">
        <v>2233</v>
      </c>
      <c r="E4472" s="238" t="s">
        <v>2005</v>
      </c>
      <c r="F4472" s="238"/>
      <c r="G4472" s="230" t="s">
        <v>914</v>
      </c>
      <c r="H4472" s="239">
        <v>1</v>
      </c>
      <c r="I4472" s="240">
        <v>3.18</v>
      </c>
      <c r="J4472" s="251">
        <v>3.18</v>
      </c>
    </row>
    <row r="4473" spans="1:10" ht="25.5" x14ac:dyDescent="0.2">
      <c r="A4473" s="250" t="s">
        <v>917</v>
      </c>
      <c r="B4473" s="230" t="s">
        <v>2234</v>
      </c>
      <c r="C4473" s="230" t="s">
        <v>21</v>
      </c>
      <c r="D4473" s="230" t="s">
        <v>2235</v>
      </c>
      <c r="E4473" s="238" t="s">
        <v>1382</v>
      </c>
      <c r="F4473" s="238"/>
      <c r="G4473" s="230" t="s">
        <v>914</v>
      </c>
      <c r="H4473" s="239">
        <v>1</v>
      </c>
      <c r="I4473" s="240">
        <v>1.02</v>
      </c>
      <c r="J4473" s="251">
        <v>1.02</v>
      </c>
    </row>
    <row r="4474" spans="1:10" ht="25.5" x14ac:dyDescent="0.2">
      <c r="A4474" s="250" t="s">
        <v>917</v>
      </c>
      <c r="B4474" s="230" t="s">
        <v>2236</v>
      </c>
      <c r="C4474" s="230" t="s">
        <v>21</v>
      </c>
      <c r="D4474" s="230" t="s">
        <v>2237</v>
      </c>
      <c r="E4474" s="238" t="s">
        <v>2005</v>
      </c>
      <c r="F4474" s="238"/>
      <c r="G4474" s="230" t="s">
        <v>914</v>
      </c>
      <c r="H4474" s="239">
        <v>1</v>
      </c>
      <c r="I4474" s="240">
        <v>1.1399999999999999</v>
      </c>
      <c r="J4474" s="251">
        <v>1.1399999999999999</v>
      </c>
    </row>
    <row r="4475" spans="1:10" ht="25.5" x14ac:dyDescent="0.2">
      <c r="A4475" s="250" t="s">
        <v>917</v>
      </c>
      <c r="B4475" s="230" t="s">
        <v>2238</v>
      </c>
      <c r="C4475" s="230" t="s">
        <v>21</v>
      </c>
      <c r="D4475" s="230" t="s">
        <v>2239</v>
      </c>
      <c r="E4475" s="238" t="s">
        <v>2240</v>
      </c>
      <c r="F4475" s="238"/>
      <c r="G4475" s="230" t="s">
        <v>914</v>
      </c>
      <c r="H4475" s="239">
        <v>1</v>
      </c>
      <c r="I4475" s="240">
        <v>0.06</v>
      </c>
      <c r="J4475" s="251">
        <v>0.06</v>
      </c>
    </row>
    <row r="4476" spans="1:10" ht="38.25" x14ac:dyDescent="0.2">
      <c r="A4476" s="250" t="s">
        <v>917</v>
      </c>
      <c r="B4476" s="230" t="s">
        <v>2255</v>
      </c>
      <c r="C4476" s="230" t="s">
        <v>21</v>
      </c>
      <c r="D4476" s="230" t="s">
        <v>2256</v>
      </c>
      <c r="E4476" s="238" t="s">
        <v>1193</v>
      </c>
      <c r="F4476" s="238"/>
      <c r="G4476" s="230" t="s">
        <v>914</v>
      </c>
      <c r="H4476" s="239">
        <v>1</v>
      </c>
      <c r="I4476" s="240">
        <v>0.01</v>
      </c>
      <c r="J4476" s="251">
        <v>0.01</v>
      </c>
    </row>
    <row r="4477" spans="1:10" ht="25.5" x14ac:dyDescent="0.2">
      <c r="A4477" s="250" t="s">
        <v>917</v>
      </c>
      <c r="B4477" s="230" t="s">
        <v>2257</v>
      </c>
      <c r="C4477" s="230" t="s">
        <v>21</v>
      </c>
      <c r="D4477" s="230" t="s">
        <v>2258</v>
      </c>
      <c r="E4477" s="238" t="s">
        <v>1193</v>
      </c>
      <c r="F4477" s="238"/>
      <c r="G4477" s="230" t="s">
        <v>914</v>
      </c>
      <c r="H4477" s="239">
        <v>1</v>
      </c>
      <c r="I4477" s="240">
        <v>0.82</v>
      </c>
      <c r="J4477" s="251">
        <v>0.82</v>
      </c>
    </row>
    <row r="4478" spans="1:10" ht="25.5" x14ac:dyDescent="0.2">
      <c r="A4478" s="252"/>
      <c r="B4478" s="253"/>
      <c r="C4478" s="253"/>
      <c r="D4478" s="253"/>
      <c r="E4478" s="253" t="s">
        <v>926</v>
      </c>
      <c r="F4478" s="254">
        <v>10.9111774</v>
      </c>
      <c r="G4478" s="253" t="s">
        <v>927</v>
      </c>
      <c r="H4478" s="254">
        <v>12.86</v>
      </c>
      <c r="I4478" s="253" t="s">
        <v>928</v>
      </c>
      <c r="J4478" s="255">
        <v>23.77</v>
      </c>
    </row>
    <row r="4479" spans="1:10" ht="26.25" thickBot="1" x14ac:dyDescent="0.25">
      <c r="A4479" s="252"/>
      <c r="B4479" s="253"/>
      <c r="C4479" s="253"/>
      <c r="D4479" s="253"/>
      <c r="E4479" s="253" t="s">
        <v>929</v>
      </c>
      <c r="F4479" s="254">
        <v>6.86</v>
      </c>
      <c r="G4479" s="253"/>
      <c r="H4479" s="256" t="s">
        <v>930</v>
      </c>
      <c r="I4479" s="256"/>
      <c r="J4479" s="255">
        <v>36.86</v>
      </c>
    </row>
    <row r="4480" spans="1:10" ht="15" thickTop="1" x14ac:dyDescent="0.2">
      <c r="A4480" s="257"/>
      <c r="B4480" s="241"/>
      <c r="C4480" s="241"/>
      <c r="D4480" s="241"/>
      <c r="E4480" s="241"/>
      <c r="F4480" s="241"/>
      <c r="G4480" s="241"/>
      <c r="H4480" s="241"/>
      <c r="I4480" s="241"/>
      <c r="J4480" s="258"/>
    </row>
    <row r="4481" spans="1:10" ht="30" x14ac:dyDescent="0.2">
      <c r="A4481" s="259"/>
      <c r="B4481" s="227" t="s">
        <v>786</v>
      </c>
      <c r="C4481" s="227" t="s">
        <v>787</v>
      </c>
      <c r="D4481" s="227" t="s">
        <v>788</v>
      </c>
      <c r="E4481" s="231" t="s">
        <v>789</v>
      </c>
      <c r="F4481" s="231"/>
      <c r="G4481" s="227" t="s">
        <v>790</v>
      </c>
      <c r="H4481" s="227" t="s">
        <v>791</v>
      </c>
      <c r="I4481" s="227" t="s">
        <v>792</v>
      </c>
      <c r="J4481" s="260" t="s">
        <v>793</v>
      </c>
    </row>
    <row r="4482" spans="1:10" ht="25.5" x14ac:dyDescent="0.2">
      <c r="A4482" s="261" t="s">
        <v>909</v>
      </c>
      <c r="B4482" s="228" t="s">
        <v>2224</v>
      </c>
      <c r="C4482" s="228" t="s">
        <v>21</v>
      </c>
      <c r="D4482" s="228" t="s">
        <v>2225</v>
      </c>
      <c r="E4482" s="232" t="s">
        <v>934</v>
      </c>
      <c r="F4482" s="232"/>
      <c r="G4482" s="228" t="s">
        <v>914</v>
      </c>
      <c r="H4482" s="233">
        <v>1</v>
      </c>
      <c r="I4482" s="234">
        <v>35.97</v>
      </c>
      <c r="J4482" s="262">
        <v>35.97</v>
      </c>
    </row>
    <row r="4483" spans="1:10" ht="25.5" x14ac:dyDescent="0.2">
      <c r="A4483" s="248" t="s">
        <v>911</v>
      </c>
      <c r="B4483" s="229" t="s">
        <v>2606</v>
      </c>
      <c r="C4483" s="229" t="s">
        <v>21</v>
      </c>
      <c r="D4483" s="229" t="s">
        <v>2607</v>
      </c>
      <c r="E4483" s="235" t="s">
        <v>934</v>
      </c>
      <c r="F4483" s="235"/>
      <c r="G4483" s="229" t="s">
        <v>914</v>
      </c>
      <c r="H4483" s="236">
        <v>1</v>
      </c>
      <c r="I4483" s="237">
        <v>0.72</v>
      </c>
      <c r="J4483" s="249">
        <v>0.72</v>
      </c>
    </row>
    <row r="4484" spans="1:10" x14ac:dyDescent="0.2">
      <c r="A4484" s="250" t="s">
        <v>917</v>
      </c>
      <c r="B4484" s="230" t="s">
        <v>2608</v>
      </c>
      <c r="C4484" s="230" t="s">
        <v>21</v>
      </c>
      <c r="D4484" s="230" t="s">
        <v>2609</v>
      </c>
      <c r="E4484" s="238" t="s">
        <v>1186</v>
      </c>
      <c r="F4484" s="238"/>
      <c r="G4484" s="230" t="s">
        <v>914</v>
      </c>
      <c r="H4484" s="239">
        <v>1</v>
      </c>
      <c r="I4484" s="240">
        <v>32.770000000000003</v>
      </c>
      <c r="J4484" s="251">
        <v>32.770000000000003</v>
      </c>
    </row>
    <row r="4485" spans="1:10" ht="25.5" x14ac:dyDescent="0.2">
      <c r="A4485" s="250" t="s">
        <v>917</v>
      </c>
      <c r="B4485" s="230" t="s">
        <v>2236</v>
      </c>
      <c r="C4485" s="230" t="s">
        <v>21</v>
      </c>
      <c r="D4485" s="230" t="s">
        <v>2237</v>
      </c>
      <c r="E4485" s="238" t="s">
        <v>2005</v>
      </c>
      <c r="F4485" s="238"/>
      <c r="G4485" s="230" t="s">
        <v>914</v>
      </c>
      <c r="H4485" s="239">
        <v>1</v>
      </c>
      <c r="I4485" s="240">
        <v>1.1399999999999999</v>
      </c>
      <c r="J4485" s="251">
        <v>1.1399999999999999</v>
      </c>
    </row>
    <row r="4486" spans="1:10" ht="25.5" x14ac:dyDescent="0.2">
      <c r="A4486" s="250" t="s">
        <v>917</v>
      </c>
      <c r="B4486" s="230" t="s">
        <v>2238</v>
      </c>
      <c r="C4486" s="230" t="s">
        <v>21</v>
      </c>
      <c r="D4486" s="230" t="s">
        <v>2239</v>
      </c>
      <c r="E4486" s="238" t="s">
        <v>2240</v>
      </c>
      <c r="F4486" s="238"/>
      <c r="G4486" s="230" t="s">
        <v>914</v>
      </c>
      <c r="H4486" s="239">
        <v>1</v>
      </c>
      <c r="I4486" s="240">
        <v>0.06</v>
      </c>
      <c r="J4486" s="251">
        <v>0.06</v>
      </c>
    </row>
    <row r="4487" spans="1:10" ht="38.25" x14ac:dyDescent="0.2">
      <c r="A4487" s="250" t="s">
        <v>917</v>
      </c>
      <c r="B4487" s="230" t="s">
        <v>2756</v>
      </c>
      <c r="C4487" s="230" t="s">
        <v>21</v>
      </c>
      <c r="D4487" s="230" t="s">
        <v>2757</v>
      </c>
      <c r="E4487" s="238" t="s">
        <v>1193</v>
      </c>
      <c r="F4487" s="238"/>
      <c r="G4487" s="230" t="s">
        <v>914</v>
      </c>
      <c r="H4487" s="239">
        <v>1</v>
      </c>
      <c r="I4487" s="240">
        <v>0.11</v>
      </c>
      <c r="J4487" s="251">
        <v>0.11</v>
      </c>
    </row>
    <row r="4488" spans="1:10" ht="25.5" x14ac:dyDescent="0.2">
      <c r="A4488" s="250" t="s">
        <v>917</v>
      </c>
      <c r="B4488" s="230" t="s">
        <v>2758</v>
      </c>
      <c r="C4488" s="230" t="s">
        <v>21</v>
      </c>
      <c r="D4488" s="230" t="s">
        <v>2759</v>
      </c>
      <c r="E4488" s="238" t="s">
        <v>1193</v>
      </c>
      <c r="F4488" s="238"/>
      <c r="G4488" s="230" t="s">
        <v>914</v>
      </c>
      <c r="H4488" s="239">
        <v>1</v>
      </c>
      <c r="I4488" s="240">
        <v>1.17</v>
      </c>
      <c r="J4488" s="251">
        <v>1.17</v>
      </c>
    </row>
    <row r="4489" spans="1:10" ht="25.5" x14ac:dyDescent="0.2">
      <c r="A4489" s="252"/>
      <c r="B4489" s="253"/>
      <c r="C4489" s="253"/>
      <c r="D4489" s="253"/>
      <c r="E4489" s="253" t="s">
        <v>926</v>
      </c>
      <c r="F4489" s="254">
        <v>15.372963</v>
      </c>
      <c r="G4489" s="253" t="s">
        <v>927</v>
      </c>
      <c r="H4489" s="254">
        <v>18.12</v>
      </c>
      <c r="I4489" s="253" t="s">
        <v>928</v>
      </c>
      <c r="J4489" s="255">
        <v>33.49</v>
      </c>
    </row>
    <row r="4490" spans="1:10" ht="26.25" thickBot="1" x14ac:dyDescent="0.25">
      <c r="A4490" s="252"/>
      <c r="B4490" s="253"/>
      <c r="C4490" s="253"/>
      <c r="D4490" s="253"/>
      <c r="E4490" s="253" t="s">
        <v>929</v>
      </c>
      <c r="F4490" s="254">
        <v>8.2200000000000006</v>
      </c>
      <c r="G4490" s="253"/>
      <c r="H4490" s="256" t="s">
        <v>930</v>
      </c>
      <c r="I4490" s="256"/>
      <c r="J4490" s="255">
        <v>44.19</v>
      </c>
    </row>
    <row r="4491" spans="1:10" ht="15" thickTop="1" x14ac:dyDescent="0.2">
      <c r="A4491" s="257"/>
      <c r="B4491" s="241"/>
      <c r="C4491" s="241"/>
      <c r="D4491" s="241"/>
      <c r="E4491" s="241"/>
      <c r="F4491" s="241"/>
      <c r="G4491" s="241"/>
      <c r="H4491" s="241"/>
      <c r="I4491" s="241"/>
      <c r="J4491" s="258"/>
    </row>
    <row r="4492" spans="1:10" ht="30" x14ac:dyDescent="0.2">
      <c r="A4492" s="259"/>
      <c r="B4492" s="227" t="s">
        <v>786</v>
      </c>
      <c r="C4492" s="227" t="s">
        <v>787</v>
      </c>
      <c r="D4492" s="227" t="s">
        <v>788</v>
      </c>
      <c r="E4492" s="231" t="s">
        <v>789</v>
      </c>
      <c r="F4492" s="231"/>
      <c r="G4492" s="227" t="s">
        <v>790</v>
      </c>
      <c r="H4492" s="227" t="s">
        <v>791</v>
      </c>
      <c r="I4492" s="227" t="s">
        <v>792</v>
      </c>
      <c r="J4492" s="260" t="s">
        <v>793</v>
      </c>
    </row>
    <row r="4493" spans="1:10" ht="38.25" x14ac:dyDescent="0.2">
      <c r="A4493" s="261" t="s">
        <v>909</v>
      </c>
      <c r="B4493" s="228" t="s">
        <v>2313</v>
      </c>
      <c r="C4493" s="228" t="s">
        <v>21</v>
      </c>
      <c r="D4493" s="228" t="s">
        <v>2314</v>
      </c>
      <c r="E4493" s="232" t="s">
        <v>1208</v>
      </c>
      <c r="F4493" s="232"/>
      <c r="G4493" s="228" t="s">
        <v>1400</v>
      </c>
      <c r="H4493" s="233">
        <v>1</v>
      </c>
      <c r="I4493" s="234">
        <v>1.1599999999999999</v>
      </c>
      <c r="J4493" s="262">
        <v>1.1599999999999999</v>
      </c>
    </row>
    <row r="4494" spans="1:10" ht="38.25" x14ac:dyDescent="0.2">
      <c r="A4494" s="248" t="s">
        <v>911</v>
      </c>
      <c r="B4494" s="229" t="s">
        <v>2985</v>
      </c>
      <c r="C4494" s="229" t="s">
        <v>21</v>
      </c>
      <c r="D4494" s="229" t="s">
        <v>2986</v>
      </c>
      <c r="E4494" s="235" t="s">
        <v>1208</v>
      </c>
      <c r="F4494" s="235"/>
      <c r="G4494" s="229" t="s">
        <v>914</v>
      </c>
      <c r="H4494" s="236">
        <v>1</v>
      </c>
      <c r="I4494" s="237">
        <v>1.04</v>
      </c>
      <c r="J4494" s="249">
        <v>1.04</v>
      </c>
    </row>
    <row r="4495" spans="1:10" ht="38.25" x14ac:dyDescent="0.2">
      <c r="A4495" s="248" t="s">
        <v>911</v>
      </c>
      <c r="B4495" s="229" t="s">
        <v>2987</v>
      </c>
      <c r="C4495" s="229" t="s">
        <v>21</v>
      </c>
      <c r="D4495" s="229" t="s">
        <v>2988</v>
      </c>
      <c r="E4495" s="235" t="s">
        <v>1208</v>
      </c>
      <c r="F4495" s="235"/>
      <c r="G4495" s="229" t="s">
        <v>914</v>
      </c>
      <c r="H4495" s="236">
        <v>1</v>
      </c>
      <c r="I4495" s="237">
        <v>0.12</v>
      </c>
      <c r="J4495" s="249">
        <v>0.12</v>
      </c>
    </row>
    <row r="4496" spans="1:10" ht="25.5" x14ac:dyDescent="0.2">
      <c r="A4496" s="252"/>
      <c r="B4496" s="253"/>
      <c r="C4496" s="253"/>
      <c r="D4496" s="253"/>
      <c r="E4496" s="253" t="s">
        <v>926</v>
      </c>
      <c r="F4496" s="254">
        <v>0</v>
      </c>
      <c r="G4496" s="253" t="s">
        <v>927</v>
      </c>
      <c r="H4496" s="254">
        <v>0</v>
      </c>
      <c r="I4496" s="253" t="s">
        <v>928</v>
      </c>
      <c r="J4496" s="255">
        <v>0</v>
      </c>
    </row>
    <row r="4497" spans="1:10" ht="26.25" thickBot="1" x14ac:dyDescent="0.25">
      <c r="A4497" s="252"/>
      <c r="B4497" s="253"/>
      <c r="C4497" s="253"/>
      <c r="D4497" s="253"/>
      <c r="E4497" s="253" t="s">
        <v>929</v>
      </c>
      <c r="F4497" s="254">
        <v>0.26</v>
      </c>
      <c r="G4497" s="253"/>
      <c r="H4497" s="256" t="s">
        <v>930</v>
      </c>
      <c r="I4497" s="256"/>
      <c r="J4497" s="255">
        <v>1.42</v>
      </c>
    </row>
    <row r="4498" spans="1:10" ht="15" thickTop="1" x14ac:dyDescent="0.2">
      <c r="A4498" s="257"/>
      <c r="B4498" s="241"/>
      <c r="C4498" s="241"/>
      <c r="D4498" s="241"/>
      <c r="E4498" s="241"/>
      <c r="F4498" s="241"/>
      <c r="G4498" s="241"/>
      <c r="H4498" s="241"/>
      <c r="I4498" s="241"/>
      <c r="J4498" s="258"/>
    </row>
    <row r="4499" spans="1:10" ht="30" x14ac:dyDescent="0.2">
      <c r="A4499" s="259"/>
      <c r="B4499" s="227" t="s">
        <v>786</v>
      </c>
      <c r="C4499" s="227" t="s">
        <v>787</v>
      </c>
      <c r="D4499" s="227" t="s">
        <v>788</v>
      </c>
      <c r="E4499" s="231" t="s">
        <v>789</v>
      </c>
      <c r="F4499" s="231"/>
      <c r="G4499" s="227" t="s">
        <v>790</v>
      </c>
      <c r="H4499" s="227" t="s">
        <v>791</v>
      </c>
      <c r="I4499" s="227" t="s">
        <v>792</v>
      </c>
      <c r="J4499" s="260" t="s">
        <v>793</v>
      </c>
    </row>
    <row r="4500" spans="1:10" ht="38.25" x14ac:dyDescent="0.2">
      <c r="A4500" s="261" t="s">
        <v>909</v>
      </c>
      <c r="B4500" s="228" t="s">
        <v>2311</v>
      </c>
      <c r="C4500" s="228" t="s">
        <v>21</v>
      </c>
      <c r="D4500" s="228" t="s">
        <v>2312</v>
      </c>
      <c r="E4500" s="232" t="s">
        <v>1208</v>
      </c>
      <c r="F4500" s="232"/>
      <c r="G4500" s="228" t="s">
        <v>1397</v>
      </c>
      <c r="H4500" s="233">
        <v>1</v>
      </c>
      <c r="I4500" s="234">
        <v>5.61</v>
      </c>
      <c r="J4500" s="262">
        <v>5.61</v>
      </c>
    </row>
    <row r="4501" spans="1:10" ht="38.25" x14ac:dyDescent="0.2">
      <c r="A4501" s="248" t="s">
        <v>911</v>
      </c>
      <c r="B4501" s="229" t="s">
        <v>2985</v>
      </c>
      <c r="C4501" s="229" t="s">
        <v>21</v>
      </c>
      <c r="D4501" s="229" t="s">
        <v>2986</v>
      </c>
      <c r="E4501" s="235" t="s">
        <v>1208</v>
      </c>
      <c r="F4501" s="235"/>
      <c r="G4501" s="229" t="s">
        <v>914</v>
      </c>
      <c r="H4501" s="236">
        <v>1</v>
      </c>
      <c r="I4501" s="237">
        <v>1.04</v>
      </c>
      <c r="J4501" s="249">
        <v>1.04</v>
      </c>
    </row>
    <row r="4502" spans="1:10" ht="38.25" x14ac:dyDescent="0.2">
      <c r="A4502" s="248" t="s">
        <v>911</v>
      </c>
      <c r="B4502" s="229" t="s">
        <v>2987</v>
      </c>
      <c r="C4502" s="229" t="s">
        <v>21</v>
      </c>
      <c r="D4502" s="229" t="s">
        <v>2988</v>
      </c>
      <c r="E4502" s="235" t="s">
        <v>1208</v>
      </c>
      <c r="F4502" s="235"/>
      <c r="G4502" s="229" t="s">
        <v>914</v>
      </c>
      <c r="H4502" s="236">
        <v>1</v>
      </c>
      <c r="I4502" s="237">
        <v>0.12</v>
      </c>
      <c r="J4502" s="249">
        <v>0.12</v>
      </c>
    </row>
    <row r="4503" spans="1:10" ht="38.25" x14ac:dyDescent="0.2">
      <c r="A4503" s="248" t="s">
        <v>911</v>
      </c>
      <c r="B4503" s="229" t="s">
        <v>2989</v>
      </c>
      <c r="C4503" s="229" t="s">
        <v>21</v>
      </c>
      <c r="D4503" s="229" t="s">
        <v>2990</v>
      </c>
      <c r="E4503" s="235" t="s">
        <v>1208</v>
      </c>
      <c r="F4503" s="235"/>
      <c r="G4503" s="229" t="s">
        <v>914</v>
      </c>
      <c r="H4503" s="236">
        <v>1</v>
      </c>
      <c r="I4503" s="237">
        <v>1.1399999999999999</v>
      </c>
      <c r="J4503" s="249">
        <v>1.1399999999999999</v>
      </c>
    </row>
    <row r="4504" spans="1:10" ht="38.25" x14ac:dyDescent="0.2">
      <c r="A4504" s="248" t="s">
        <v>911</v>
      </c>
      <c r="B4504" s="229" t="s">
        <v>2991</v>
      </c>
      <c r="C4504" s="229" t="s">
        <v>21</v>
      </c>
      <c r="D4504" s="229" t="s">
        <v>2992</v>
      </c>
      <c r="E4504" s="235" t="s">
        <v>1208</v>
      </c>
      <c r="F4504" s="235"/>
      <c r="G4504" s="229" t="s">
        <v>914</v>
      </c>
      <c r="H4504" s="236">
        <v>1</v>
      </c>
      <c r="I4504" s="237">
        <v>3.31</v>
      </c>
      <c r="J4504" s="249">
        <v>3.31</v>
      </c>
    </row>
    <row r="4505" spans="1:10" ht="25.5" x14ac:dyDescent="0.2">
      <c r="A4505" s="252"/>
      <c r="B4505" s="253"/>
      <c r="C4505" s="253"/>
      <c r="D4505" s="253"/>
      <c r="E4505" s="253" t="s">
        <v>926</v>
      </c>
      <c r="F4505" s="254">
        <v>0</v>
      </c>
      <c r="G4505" s="253" t="s">
        <v>927</v>
      </c>
      <c r="H4505" s="254">
        <v>0</v>
      </c>
      <c r="I4505" s="253" t="s">
        <v>928</v>
      </c>
      <c r="J4505" s="255">
        <v>0</v>
      </c>
    </row>
    <row r="4506" spans="1:10" ht="26.25" thickBot="1" x14ac:dyDescent="0.25">
      <c r="A4506" s="252"/>
      <c r="B4506" s="253"/>
      <c r="C4506" s="253"/>
      <c r="D4506" s="253"/>
      <c r="E4506" s="253" t="s">
        <v>929</v>
      </c>
      <c r="F4506" s="254">
        <v>1.28</v>
      </c>
      <c r="G4506" s="253"/>
      <c r="H4506" s="256" t="s">
        <v>930</v>
      </c>
      <c r="I4506" s="256"/>
      <c r="J4506" s="255">
        <v>6.89</v>
      </c>
    </row>
    <row r="4507" spans="1:10" ht="15" thickTop="1" x14ac:dyDescent="0.2">
      <c r="A4507" s="257"/>
      <c r="B4507" s="241"/>
      <c r="C4507" s="241"/>
      <c r="D4507" s="241"/>
      <c r="E4507" s="241"/>
      <c r="F4507" s="241"/>
      <c r="G4507" s="241"/>
      <c r="H4507" s="241"/>
      <c r="I4507" s="241"/>
      <c r="J4507" s="258"/>
    </row>
    <row r="4508" spans="1:10" ht="30" x14ac:dyDescent="0.2">
      <c r="A4508" s="259"/>
      <c r="B4508" s="227" t="s">
        <v>786</v>
      </c>
      <c r="C4508" s="227" t="s">
        <v>787</v>
      </c>
      <c r="D4508" s="227" t="s">
        <v>788</v>
      </c>
      <c r="E4508" s="231" t="s">
        <v>789</v>
      </c>
      <c r="F4508" s="231"/>
      <c r="G4508" s="227" t="s">
        <v>790</v>
      </c>
      <c r="H4508" s="227" t="s">
        <v>791</v>
      </c>
      <c r="I4508" s="227" t="s">
        <v>792</v>
      </c>
      <c r="J4508" s="260" t="s">
        <v>793</v>
      </c>
    </row>
    <row r="4509" spans="1:10" ht="38.25" x14ac:dyDescent="0.2">
      <c r="A4509" s="261" t="s">
        <v>909</v>
      </c>
      <c r="B4509" s="228" t="s">
        <v>2985</v>
      </c>
      <c r="C4509" s="228" t="s">
        <v>21</v>
      </c>
      <c r="D4509" s="228" t="s">
        <v>2986</v>
      </c>
      <c r="E4509" s="232" t="s">
        <v>1208</v>
      </c>
      <c r="F4509" s="232"/>
      <c r="G4509" s="228" t="s">
        <v>914</v>
      </c>
      <c r="H4509" s="233">
        <v>1</v>
      </c>
      <c r="I4509" s="234">
        <v>1.04</v>
      </c>
      <c r="J4509" s="262">
        <v>1.04</v>
      </c>
    </row>
    <row r="4510" spans="1:10" ht="38.25" x14ac:dyDescent="0.2">
      <c r="A4510" s="250" t="s">
        <v>917</v>
      </c>
      <c r="B4510" s="230" t="s">
        <v>2993</v>
      </c>
      <c r="C4510" s="230" t="s">
        <v>21</v>
      </c>
      <c r="D4510" s="230" t="s">
        <v>2994</v>
      </c>
      <c r="E4510" s="238" t="s">
        <v>1193</v>
      </c>
      <c r="F4510" s="238"/>
      <c r="G4510" s="230" t="s">
        <v>11</v>
      </c>
      <c r="H4510" s="239">
        <v>6.3999999999999997E-5</v>
      </c>
      <c r="I4510" s="240">
        <v>16316.38</v>
      </c>
      <c r="J4510" s="251">
        <v>1.04</v>
      </c>
    </row>
    <row r="4511" spans="1:10" ht="25.5" x14ac:dyDescent="0.2">
      <c r="A4511" s="252"/>
      <c r="B4511" s="253"/>
      <c r="C4511" s="253"/>
      <c r="D4511" s="253"/>
      <c r="E4511" s="253" t="s">
        <v>926</v>
      </c>
      <c r="F4511" s="254">
        <v>0</v>
      </c>
      <c r="G4511" s="253" t="s">
        <v>927</v>
      </c>
      <c r="H4511" s="254">
        <v>0</v>
      </c>
      <c r="I4511" s="253" t="s">
        <v>928</v>
      </c>
      <c r="J4511" s="255">
        <v>0</v>
      </c>
    </row>
    <row r="4512" spans="1:10" ht="26.25" thickBot="1" x14ac:dyDescent="0.25">
      <c r="A4512" s="252"/>
      <c r="B4512" s="253"/>
      <c r="C4512" s="253"/>
      <c r="D4512" s="253"/>
      <c r="E4512" s="253" t="s">
        <v>929</v>
      </c>
      <c r="F4512" s="254">
        <v>0.23</v>
      </c>
      <c r="G4512" s="253"/>
      <c r="H4512" s="256" t="s">
        <v>930</v>
      </c>
      <c r="I4512" s="256"/>
      <c r="J4512" s="255">
        <v>1.27</v>
      </c>
    </row>
    <row r="4513" spans="1:10" ht="15" thickTop="1" x14ac:dyDescent="0.2">
      <c r="A4513" s="257"/>
      <c r="B4513" s="241"/>
      <c r="C4513" s="241"/>
      <c r="D4513" s="241"/>
      <c r="E4513" s="241"/>
      <c r="F4513" s="241"/>
      <c r="G4513" s="241"/>
      <c r="H4513" s="241"/>
      <c r="I4513" s="241"/>
      <c r="J4513" s="258"/>
    </row>
    <row r="4514" spans="1:10" ht="30" x14ac:dyDescent="0.2">
      <c r="A4514" s="259"/>
      <c r="B4514" s="227" t="s">
        <v>786</v>
      </c>
      <c r="C4514" s="227" t="s">
        <v>787</v>
      </c>
      <c r="D4514" s="227" t="s">
        <v>788</v>
      </c>
      <c r="E4514" s="231" t="s">
        <v>789</v>
      </c>
      <c r="F4514" s="231"/>
      <c r="G4514" s="227" t="s">
        <v>790</v>
      </c>
      <c r="H4514" s="227" t="s">
        <v>791</v>
      </c>
      <c r="I4514" s="227" t="s">
        <v>792</v>
      </c>
      <c r="J4514" s="260" t="s">
        <v>793</v>
      </c>
    </row>
    <row r="4515" spans="1:10" ht="38.25" x14ac:dyDescent="0.2">
      <c r="A4515" s="261" t="s">
        <v>909</v>
      </c>
      <c r="B4515" s="228" t="s">
        <v>2987</v>
      </c>
      <c r="C4515" s="228" t="s">
        <v>21</v>
      </c>
      <c r="D4515" s="228" t="s">
        <v>2988</v>
      </c>
      <c r="E4515" s="232" t="s">
        <v>1208</v>
      </c>
      <c r="F4515" s="232"/>
      <c r="G4515" s="228" t="s">
        <v>914</v>
      </c>
      <c r="H4515" s="233">
        <v>1</v>
      </c>
      <c r="I4515" s="234">
        <v>0.12</v>
      </c>
      <c r="J4515" s="262">
        <v>0.12</v>
      </c>
    </row>
    <row r="4516" spans="1:10" ht="38.25" x14ac:dyDescent="0.2">
      <c r="A4516" s="250" t="s">
        <v>917</v>
      </c>
      <c r="B4516" s="230" t="s">
        <v>2993</v>
      </c>
      <c r="C4516" s="230" t="s">
        <v>21</v>
      </c>
      <c r="D4516" s="230" t="s">
        <v>2994</v>
      </c>
      <c r="E4516" s="238" t="s">
        <v>1193</v>
      </c>
      <c r="F4516" s="238"/>
      <c r="G4516" s="230" t="s">
        <v>11</v>
      </c>
      <c r="H4516" s="239">
        <v>7.6000000000000001E-6</v>
      </c>
      <c r="I4516" s="240">
        <v>16316.38</v>
      </c>
      <c r="J4516" s="251">
        <v>0.12</v>
      </c>
    </row>
    <row r="4517" spans="1:10" ht="25.5" x14ac:dyDescent="0.2">
      <c r="A4517" s="252"/>
      <c r="B4517" s="253"/>
      <c r="C4517" s="253"/>
      <c r="D4517" s="253"/>
      <c r="E4517" s="253" t="s">
        <v>926</v>
      </c>
      <c r="F4517" s="254">
        <v>0</v>
      </c>
      <c r="G4517" s="253" t="s">
        <v>927</v>
      </c>
      <c r="H4517" s="254">
        <v>0</v>
      </c>
      <c r="I4517" s="253" t="s">
        <v>928</v>
      </c>
      <c r="J4517" s="255">
        <v>0</v>
      </c>
    </row>
    <row r="4518" spans="1:10" ht="26.25" thickBot="1" x14ac:dyDescent="0.25">
      <c r="A4518" s="252"/>
      <c r="B4518" s="253"/>
      <c r="C4518" s="253"/>
      <c r="D4518" s="253"/>
      <c r="E4518" s="253" t="s">
        <v>929</v>
      </c>
      <c r="F4518" s="254">
        <v>0.02</v>
      </c>
      <c r="G4518" s="253"/>
      <c r="H4518" s="256" t="s">
        <v>930</v>
      </c>
      <c r="I4518" s="256"/>
      <c r="J4518" s="255">
        <v>0.14000000000000001</v>
      </c>
    </row>
    <row r="4519" spans="1:10" ht="15" thickTop="1" x14ac:dyDescent="0.2">
      <c r="A4519" s="257"/>
      <c r="B4519" s="241"/>
      <c r="C4519" s="241"/>
      <c r="D4519" s="241"/>
      <c r="E4519" s="241"/>
      <c r="F4519" s="241"/>
      <c r="G4519" s="241"/>
      <c r="H4519" s="241"/>
      <c r="I4519" s="241"/>
      <c r="J4519" s="258"/>
    </row>
    <row r="4520" spans="1:10" ht="30" x14ac:dyDescent="0.2">
      <c r="A4520" s="259"/>
      <c r="B4520" s="227" t="s">
        <v>786</v>
      </c>
      <c r="C4520" s="227" t="s">
        <v>787</v>
      </c>
      <c r="D4520" s="227" t="s">
        <v>788</v>
      </c>
      <c r="E4520" s="231" t="s">
        <v>789</v>
      </c>
      <c r="F4520" s="231"/>
      <c r="G4520" s="227" t="s">
        <v>790</v>
      </c>
      <c r="H4520" s="227" t="s">
        <v>791</v>
      </c>
      <c r="I4520" s="227" t="s">
        <v>792</v>
      </c>
      <c r="J4520" s="260" t="s">
        <v>793</v>
      </c>
    </row>
    <row r="4521" spans="1:10" ht="38.25" x14ac:dyDescent="0.2">
      <c r="A4521" s="261" t="s">
        <v>909</v>
      </c>
      <c r="B4521" s="228" t="s">
        <v>2989</v>
      </c>
      <c r="C4521" s="228" t="s">
        <v>21</v>
      </c>
      <c r="D4521" s="228" t="s">
        <v>2990</v>
      </c>
      <c r="E4521" s="232" t="s">
        <v>1208</v>
      </c>
      <c r="F4521" s="232"/>
      <c r="G4521" s="228" t="s">
        <v>914</v>
      </c>
      <c r="H4521" s="233">
        <v>1</v>
      </c>
      <c r="I4521" s="234">
        <v>1.1399999999999999</v>
      </c>
      <c r="J4521" s="262">
        <v>1.1399999999999999</v>
      </c>
    </row>
    <row r="4522" spans="1:10" ht="38.25" x14ac:dyDescent="0.2">
      <c r="A4522" s="250" t="s">
        <v>917</v>
      </c>
      <c r="B4522" s="230" t="s">
        <v>2993</v>
      </c>
      <c r="C4522" s="230" t="s">
        <v>21</v>
      </c>
      <c r="D4522" s="230" t="s">
        <v>2994</v>
      </c>
      <c r="E4522" s="238" t="s">
        <v>1193</v>
      </c>
      <c r="F4522" s="238"/>
      <c r="G4522" s="230" t="s">
        <v>11</v>
      </c>
      <c r="H4522" s="239">
        <v>6.9999999999999994E-5</v>
      </c>
      <c r="I4522" s="240">
        <v>16316.38</v>
      </c>
      <c r="J4522" s="251">
        <v>1.1399999999999999</v>
      </c>
    </row>
    <row r="4523" spans="1:10" ht="25.5" x14ac:dyDescent="0.2">
      <c r="A4523" s="252"/>
      <c r="B4523" s="253"/>
      <c r="C4523" s="253"/>
      <c r="D4523" s="253"/>
      <c r="E4523" s="253" t="s">
        <v>926</v>
      </c>
      <c r="F4523" s="254">
        <v>0</v>
      </c>
      <c r="G4523" s="253" t="s">
        <v>927</v>
      </c>
      <c r="H4523" s="254">
        <v>0</v>
      </c>
      <c r="I4523" s="253" t="s">
        <v>928</v>
      </c>
      <c r="J4523" s="255">
        <v>0</v>
      </c>
    </row>
    <row r="4524" spans="1:10" ht="26.25" thickBot="1" x14ac:dyDescent="0.25">
      <c r="A4524" s="252"/>
      <c r="B4524" s="253"/>
      <c r="C4524" s="253"/>
      <c r="D4524" s="253"/>
      <c r="E4524" s="253" t="s">
        <v>929</v>
      </c>
      <c r="F4524" s="254">
        <v>0.26</v>
      </c>
      <c r="G4524" s="253"/>
      <c r="H4524" s="256" t="s">
        <v>930</v>
      </c>
      <c r="I4524" s="256"/>
      <c r="J4524" s="255">
        <v>1.4</v>
      </c>
    </row>
    <row r="4525" spans="1:10" ht="15" thickTop="1" x14ac:dyDescent="0.2">
      <c r="A4525" s="257"/>
      <c r="B4525" s="241"/>
      <c r="C4525" s="241"/>
      <c r="D4525" s="241"/>
      <c r="E4525" s="241"/>
      <c r="F4525" s="241"/>
      <c r="G4525" s="241"/>
      <c r="H4525" s="241"/>
      <c r="I4525" s="241"/>
      <c r="J4525" s="258"/>
    </row>
    <row r="4526" spans="1:10" ht="30" x14ac:dyDescent="0.2">
      <c r="A4526" s="259"/>
      <c r="B4526" s="227" t="s">
        <v>786</v>
      </c>
      <c r="C4526" s="227" t="s">
        <v>787</v>
      </c>
      <c r="D4526" s="227" t="s">
        <v>788</v>
      </c>
      <c r="E4526" s="231" t="s">
        <v>789</v>
      </c>
      <c r="F4526" s="231"/>
      <c r="G4526" s="227" t="s">
        <v>790</v>
      </c>
      <c r="H4526" s="227" t="s">
        <v>791</v>
      </c>
      <c r="I4526" s="227" t="s">
        <v>792</v>
      </c>
      <c r="J4526" s="260" t="s">
        <v>793</v>
      </c>
    </row>
    <row r="4527" spans="1:10" ht="38.25" x14ac:dyDescent="0.2">
      <c r="A4527" s="261" t="s">
        <v>909</v>
      </c>
      <c r="B4527" s="228" t="s">
        <v>2991</v>
      </c>
      <c r="C4527" s="228" t="s">
        <v>21</v>
      </c>
      <c r="D4527" s="228" t="s">
        <v>2992</v>
      </c>
      <c r="E4527" s="232" t="s">
        <v>1208</v>
      </c>
      <c r="F4527" s="232"/>
      <c r="G4527" s="228" t="s">
        <v>914</v>
      </c>
      <c r="H4527" s="233">
        <v>1</v>
      </c>
      <c r="I4527" s="234">
        <v>3.31</v>
      </c>
      <c r="J4527" s="262">
        <v>3.31</v>
      </c>
    </row>
    <row r="4528" spans="1:10" ht="25.5" x14ac:dyDescent="0.2">
      <c r="A4528" s="250" t="s">
        <v>917</v>
      </c>
      <c r="B4528" s="230" t="s">
        <v>2416</v>
      </c>
      <c r="C4528" s="230" t="s">
        <v>21</v>
      </c>
      <c r="D4528" s="230" t="s">
        <v>2417</v>
      </c>
      <c r="E4528" s="238" t="s">
        <v>920</v>
      </c>
      <c r="F4528" s="238"/>
      <c r="G4528" s="230" t="s">
        <v>2040</v>
      </c>
      <c r="H4528" s="239">
        <v>3.13</v>
      </c>
      <c r="I4528" s="240">
        <v>1.06</v>
      </c>
      <c r="J4528" s="251">
        <v>3.31</v>
      </c>
    </row>
    <row r="4529" spans="1:10" ht="25.5" x14ac:dyDescent="0.2">
      <c r="A4529" s="252"/>
      <c r="B4529" s="253"/>
      <c r="C4529" s="253"/>
      <c r="D4529" s="253"/>
      <c r="E4529" s="253" t="s">
        <v>926</v>
      </c>
      <c r="F4529" s="254">
        <v>0</v>
      </c>
      <c r="G4529" s="253" t="s">
        <v>927</v>
      </c>
      <c r="H4529" s="254">
        <v>0</v>
      </c>
      <c r="I4529" s="253" t="s">
        <v>928</v>
      </c>
      <c r="J4529" s="255">
        <v>0</v>
      </c>
    </row>
    <row r="4530" spans="1:10" ht="26.25" thickBot="1" x14ac:dyDescent="0.25">
      <c r="A4530" s="252"/>
      <c r="B4530" s="253"/>
      <c r="C4530" s="253"/>
      <c r="D4530" s="253"/>
      <c r="E4530" s="253" t="s">
        <v>929</v>
      </c>
      <c r="F4530" s="254">
        <v>0.75</v>
      </c>
      <c r="G4530" s="253"/>
      <c r="H4530" s="256" t="s">
        <v>930</v>
      </c>
      <c r="I4530" s="256"/>
      <c r="J4530" s="255">
        <v>4.0599999999999996</v>
      </c>
    </row>
    <row r="4531" spans="1:10" ht="15" thickTop="1" x14ac:dyDescent="0.2">
      <c r="A4531" s="257"/>
      <c r="B4531" s="241"/>
      <c r="C4531" s="241"/>
      <c r="D4531" s="241"/>
      <c r="E4531" s="241"/>
      <c r="F4531" s="241"/>
      <c r="G4531" s="241"/>
      <c r="H4531" s="241"/>
      <c r="I4531" s="241"/>
      <c r="J4531" s="258"/>
    </row>
    <row r="4532" spans="1:10" ht="30" x14ac:dyDescent="0.2">
      <c r="A4532" s="259"/>
      <c r="B4532" s="227" t="s">
        <v>786</v>
      </c>
      <c r="C4532" s="227" t="s">
        <v>787</v>
      </c>
      <c r="D4532" s="227" t="s">
        <v>788</v>
      </c>
      <c r="E4532" s="231" t="s">
        <v>789</v>
      </c>
      <c r="F4532" s="231"/>
      <c r="G4532" s="227" t="s">
        <v>790</v>
      </c>
      <c r="H4532" s="227" t="s">
        <v>791</v>
      </c>
      <c r="I4532" s="227" t="s">
        <v>792</v>
      </c>
      <c r="J4532" s="260" t="s">
        <v>793</v>
      </c>
    </row>
    <row r="4533" spans="1:10" ht="25.5" x14ac:dyDescent="0.2">
      <c r="A4533" s="261" t="s">
        <v>909</v>
      </c>
      <c r="B4533" s="228" t="s">
        <v>1345</v>
      </c>
      <c r="C4533" s="228" t="s">
        <v>21</v>
      </c>
      <c r="D4533" s="228" t="s">
        <v>1346</v>
      </c>
      <c r="E4533" s="232" t="s">
        <v>934</v>
      </c>
      <c r="F4533" s="232"/>
      <c r="G4533" s="228" t="s">
        <v>914</v>
      </c>
      <c r="H4533" s="233">
        <v>1</v>
      </c>
      <c r="I4533" s="234">
        <v>48.92</v>
      </c>
      <c r="J4533" s="262">
        <v>48.92</v>
      </c>
    </row>
    <row r="4534" spans="1:10" ht="38.25" x14ac:dyDescent="0.2">
      <c r="A4534" s="248" t="s">
        <v>911</v>
      </c>
      <c r="B4534" s="229" t="s">
        <v>2610</v>
      </c>
      <c r="C4534" s="229" t="s">
        <v>21</v>
      </c>
      <c r="D4534" s="229" t="s">
        <v>2611</v>
      </c>
      <c r="E4534" s="235" t="s">
        <v>934</v>
      </c>
      <c r="F4534" s="235"/>
      <c r="G4534" s="229" t="s">
        <v>914</v>
      </c>
      <c r="H4534" s="236">
        <v>1</v>
      </c>
      <c r="I4534" s="237">
        <v>0.65</v>
      </c>
      <c r="J4534" s="249">
        <v>0.65</v>
      </c>
    </row>
    <row r="4535" spans="1:10" ht="25.5" x14ac:dyDescent="0.2">
      <c r="A4535" s="250" t="s">
        <v>917</v>
      </c>
      <c r="B4535" s="230" t="s">
        <v>2612</v>
      </c>
      <c r="C4535" s="230" t="s">
        <v>21</v>
      </c>
      <c r="D4535" s="230" t="s">
        <v>2613</v>
      </c>
      <c r="E4535" s="238" t="s">
        <v>1186</v>
      </c>
      <c r="F4535" s="238"/>
      <c r="G4535" s="230" t="s">
        <v>914</v>
      </c>
      <c r="H4535" s="239">
        <v>1</v>
      </c>
      <c r="I4535" s="240">
        <v>42.04</v>
      </c>
      <c r="J4535" s="251">
        <v>42.04</v>
      </c>
    </row>
    <row r="4536" spans="1:10" ht="25.5" x14ac:dyDescent="0.2">
      <c r="A4536" s="250" t="s">
        <v>917</v>
      </c>
      <c r="B4536" s="230" t="s">
        <v>2232</v>
      </c>
      <c r="C4536" s="230" t="s">
        <v>21</v>
      </c>
      <c r="D4536" s="230" t="s">
        <v>2233</v>
      </c>
      <c r="E4536" s="238" t="s">
        <v>2005</v>
      </c>
      <c r="F4536" s="238"/>
      <c r="G4536" s="230" t="s">
        <v>914</v>
      </c>
      <c r="H4536" s="239">
        <v>1</v>
      </c>
      <c r="I4536" s="240">
        <v>3.18</v>
      </c>
      <c r="J4536" s="251">
        <v>3.18</v>
      </c>
    </row>
    <row r="4537" spans="1:10" ht="25.5" x14ac:dyDescent="0.2">
      <c r="A4537" s="250" t="s">
        <v>917</v>
      </c>
      <c r="B4537" s="230" t="s">
        <v>2234</v>
      </c>
      <c r="C4537" s="230" t="s">
        <v>21</v>
      </c>
      <c r="D4537" s="230" t="s">
        <v>2235</v>
      </c>
      <c r="E4537" s="238" t="s">
        <v>1382</v>
      </c>
      <c r="F4537" s="238"/>
      <c r="G4537" s="230" t="s">
        <v>914</v>
      </c>
      <c r="H4537" s="239">
        <v>1</v>
      </c>
      <c r="I4537" s="240">
        <v>1.02</v>
      </c>
      <c r="J4537" s="251">
        <v>1.02</v>
      </c>
    </row>
    <row r="4538" spans="1:10" ht="25.5" x14ac:dyDescent="0.2">
      <c r="A4538" s="250" t="s">
        <v>917</v>
      </c>
      <c r="B4538" s="230" t="s">
        <v>2236</v>
      </c>
      <c r="C4538" s="230" t="s">
        <v>21</v>
      </c>
      <c r="D4538" s="230" t="s">
        <v>2237</v>
      </c>
      <c r="E4538" s="238" t="s">
        <v>2005</v>
      </c>
      <c r="F4538" s="238"/>
      <c r="G4538" s="230" t="s">
        <v>914</v>
      </c>
      <c r="H4538" s="239">
        <v>1</v>
      </c>
      <c r="I4538" s="240">
        <v>1.1399999999999999</v>
      </c>
      <c r="J4538" s="251">
        <v>1.1399999999999999</v>
      </c>
    </row>
    <row r="4539" spans="1:10" ht="25.5" x14ac:dyDescent="0.2">
      <c r="A4539" s="250" t="s">
        <v>917</v>
      </c>
      <c r="B4539" s="230" t="s">
        <v>2238</v>
      </c>
      <c r="C4539" s="230" t="s">
        <v>21</v>
      </c>
      <c r="D4539" s="230" t="s">
        <v>2239</v>
      </c>
      <c r="E4539" s="238" t="s">
        <v>2240</v>
      </c>
      <c r="F4539" s="238"/>
      <c r="G4539" s="230" t="s">
        <v>914</v>
      </c>
      <c r="H4539" s="239">
        <v>1</v>
      </c>
      <c r="I4539" s="240">
        <v>0.06</v>
      </c>
      <c r="J4539" s="251">
        <v>0.06</v>
      </c>
    </row>
    <row r="4540" spans="1:10" ht="38.25" x14ac:dyDescent="0.2">
      <c r="A4540" s="250" t="s">
        <v>917</v>
      </c>
      <c r="B4540" s="230" t="s">
        <v>2255</v>
      </c>
      <c r="C4540" s="230" t="s">
        <v>21</v>
      </c>
      <c r="D4540" s="230" t="s">
        <v>2256</v>
      </c>
      <c r="E4540" s="238" t="s">
        <v>1193</v>
      </c>
      <c r="F4540" s="238"/>
      <c r="G4540" s="230" t="s">
        <v>914</v>
      </c>
      <c r="H4540" s="239">
        <v>1</v>
      </c>
      <c r="I4540" s="240">
        <v>0.01</v>
      </c>
      <c r="J4540" s="251">
        <v>0.01</v>
      </c>
    </row>
    <row r="4541" spans="1:10" ht="25.5" x14ac:dyDescent="0.2">
      <c r="A4541" s="250" t="s">
        <v>917</v>
      </c>
      <c r="B4541" s="230" t="s">
        <v>2257</v>
      </c>
      <c r="C4541" s="230" t="s">
        <v>21</v>
      </c>
      <c r="D4541" s="230" t="s">
        <v>2258</v>
      </c>
      <c r="E4541" s="238" t="s">
        <v>1193</v>
      </c>
      <c r="F4541" s="238"/>
      <c r="G4541" s="230" t="s">
        <v>914</v>
      </c>
      <c r="H4541" s="239">
        <v>1</v>
      </c>
      <c r="I4541" s="240">
        <v>0.82</v>
      </c>
      <c r="J4541" s="251">
        <v>0.82</v>
      </c>
    </row>
    <row r="4542" spans="1:10" ht="25.5" x14ac:dyDescent="0.2">
      <c r="A4542" s="252"/>
      <c r="B4542" s="253"/>
      <c r="C4542" s="253"/>
      <c r="D4542" s="253"/>
      <c r="E4542" s="253" t="s">
        <v>926</v>
      </c>
      <c r="F4542" s="254">
        <v>19.5960523</v>
      </c>
      <c r="G4542" s="253" t="s">
        <v>927</v>
      </c>
      <c r="H4542" s="254">
        <v>23.09</v>
      </c>
      <c r="I4542" s="253" t="s">
        <v>928</v>
      </c>
      <c r="J4542" s="255">
        <v>42.69</v>
      </c>
    </row>
    <row r="4543" spans="1:10" ht="26.25" thickBot="1" x14ac:dyDescent="0.25">
      <c r="A4543" s="252"/>
      <c r="B4543" s="253"/>
      <c r="C4543" s="253"/>
      <c r="D4543" s="253"/>
      <c r="E4543" s="253" t="s">
        <v>929</v>
      </c>
      <c r="F4543" s="254">
        <v>11.19</v>
      </c>
      <c r="G4543" s="253"/>
      <c r="H4543" s="256" t="s">
        <v>930</v>
      </c>
      <c r="I4543" s="256"/>
      <c r="J4543" s="255">
        <v>60.11</v>
      </c>
    </row>
    <row r="4544" spans="1:10" ht="15" thickTop="1" x14ac:dyDescent="0.2">
      <c r="A4544" s="257"/>
      <c r="B4544" s="241"/>
      <c r="C4544" s="241"/>
      <c r="D4544" s="241"/>
      <c r="E4544" s="241"/>
      <c r="F4544" s="241"/>
      <c r="G4544" s="241"/>
      <c r="H4544" s="241"/>
      <c r="I4544" s="241"/>
      <c r="J4544" s="258"/>
    </row>
    <row r="4545" spans="1:10" ht="30" x14ac:dyDescent="0.2">
      <c r="A4545" s="259"/>
      <c r="B4545" s="227" t="s">
        <v>786</v>
      </c>
      <c r="C4545" s="227" t="s">
        <v>787</v>
      </c>
      <c r="D4545" s="227" t="s">
        <v>788</v>
      </c>
      <c r="E4545" s="231" t="s">
        <v>789</v>
      </c>
      <c r="F4545" s="231"/>
      <c r="G4545" s="227" t="s">
        <v>790</v>
      </c>
      <c r="H4545" s="227" t="s">
        <v>791</v>
      </c>
      <c r="I4545" s="227" t="s">
        <v>792</v>
      </c>
      <c r="J4545" s="260" t="s">
        <v>793</v>
      </c>
    </row>
    <row r="4546" spans="1:10" ht="25.5" x14ac:dyDescent="0.2">
      <c r="A4546" s="261" t="s">
        <v>909</v>
      </c>
      <c r="B4546" s="228" t="s">
        <v>1589</v>
      </c>
      <c r="C4546" s="228" t="s">
        <v>21</v>
      </c>
      <c r="D4546" s="228" t="s">
        <v>1590</v>
      </c>
      <c r="E4546" s="232" t="s">
        <v>934</v>
      </c>
      <c r="F4546" s="232"/>
      <c r="G4546" s="228" t="s">
        <v>914</v>
      </c>
      <c r="H4546" s="233">
        <v>1</v>
      </c>
      <c r="I4546" s="234">
        <v>22.16</v>
      </c>
      <c r="J4546" s="262">
        <v>22.16</v>
      </c>
    </row>
    <row r="4547" spans="1:10" ht="38.25" x14ac:dyDescent="0.2">
      <c r="A4547" s="248" t="s">
        <v>911</v>
      </c>
      <c r="B4547" s="229" t="s">
        <v>2614</v>
      </c>
      <c r="C4547" s="229" t="s">
        <v>21</v>
      </c>
      <c r="D4547" s="229" t="s">
        <v>2615</v>
      </c>
      <c r="E4547" s="235" t="s">
        <v>934</v>
      </c>
      <c r="F4547" s="235"/>
      <c r="G4547" s="229" t="s">
        <v>914</v>
      </c>
      <c r="H4547" s="236">
        <v>1</v>
      </c>
      <c r="I4547" s="237">
        <v>0.19</v>
      </c>
      <c r="J4547" s="249">
        <v>0.19</v>
      </c>
    </row>
    <row r="4548" spans="1:10" ht="25.5" x14ac:dyDescent="0.2">
      <c r="A4548" s="250" t="s">
        <v>917</v>
      </c>
      <c r="B4548" s="230" t="s">
        <v>2232</v>
      </c>
      <c r="C4548" s="230" t="s">
        <v>21</v>
      </c>
      <c r="D4548" s="230" t="s">
        <v>2233</v>
      </c>
      <c r="E4548" s="238" t="s">
        <v>2005</v>
      </c>
      <c r="F4548" s="238"/>
      <c r="G4548" s="230" t="s">
        <v>914</v>
      </c>
      <c r="H4548" s="239">
        <v>1</v>
      </c>
      <c r="I4548" s="240">
        <v>3.18</v>
      </c>
      <c r="J4548" s="251">
        <v>3.18</v>
      </c>
    </row>
    <row r="4549" spans="1:10" ht="25.5" x14ac:dyDescent="0.2">
      <c r="A4549" s="250" t="s">
        <v>917</v>
      </c>
      <c r="B4549" s="230" t="s">
        <v>2234</v>
      </c>
      <c r="C4549" s="230" t="s">
        <v>21</v>
      </c>
      <c r="D4549" s="230" t="s">
        <v>2235</v>
      </c>
      <c r="E4549" s="238" t="s">
        <v>1382</v>
      </c>
      <c r="F4549" s="238"/>
      <c r="G4549" s="230" t="s">
        <v>914</v>
      </c>
      <c r="H4549" s="239">
        <v>1</v>
      </c>
      <c r="I4549" s="240">
        <v>1.02</v>
      </c>
      <c r="J4549" s="251">
        <v>1.02</v>
      </c>
    </row>
    <row r="4550" spans="1:10" ht="25.5" x14ac:dyDescent="0.2">
      <c r="A4550" s="250" t="s">
        <v>917</v>
      </c>
      <c r="B4550" s="230" t="s">
        <v>2236</v>
      </c>
      <c r="C4550" s="230" t="s">
        <v>21</v>
      </c>
      <c r="D4550" s="230" t="s">
        <v>2237</v>
      </c>
      <c r="E4550" s="238" t="s">
        <v>2005</v>
      </c>
      <c r="F4550" s="238"/>
      <c r="G4550" s="230" t="s">
        <v>914</v>
      </c>
      <c r="H4550" s="239">
        <v>1</v>
      </c>
      <c r="I4550" s="240">
        <v>1.1399999999999999</v>
      </c>
      <c r="J4550" s="251">
        <v>1.1399999999999999</v>
      </c>
    </row>
    <row r="4551" spans="1:10" ht="25.5" x14ac:dyDescent="0.2">
      <c r="A4551" s="250" t="s">
        <v>917</v>
      </c>
      <c r="B4551" s="230" t="s">
        <v>2238</v>
      </c>
      <c r="C4551" s="230" t="s">
        <v>21</v>
      </c>
      <c r="D4551" s="230" t="s">
        <v>2239</v>
      </c>
      <c r="E4551" s="238" t="s">
        <v>2240</v>
      </c>
      <c r="F4551" s="238"/>
      <c r="G4551" s="230" t="s">
        <v>914</v>
      </c>
      <c r="H4551" s="239">
        <v>1</v>
      </c>
      <c r="I4551" s="240">
        <v>0.06</v>
      </c>
      <c r="J4551" s="251">
        <v>0.06</v>
      </c>
    </row>
    <row r="4552" spans="1:10" ht="38.25" x14ac:dyDescent="0.2">
      <c r="A4552" s="250" t="s">
        <v>917</v>
      </c>
      <c r="B4552" s="230" t="s">
        <v>2255</v>
      </c>
      <c r="C4552" s="230" t="s">
        <v>21</v>
      </c>
      <c r="D4552" s="230" t="s">
        <v>2256</v>
      </c>
      <c r="E4552" s="238" t="s">
        <v>1193</v>
      </c>
      <c r="F4552" s="238"/>
      <c r="G4552" s="230" t="s">
        <v>914</v>
      </c>
      <c r="H4552" s="239">
        <v>1</v>
      </c>
      <c r="I4552" s="240">
        <v>0.01</v>
      </c>
      <c r="J4552" s="251">
        <v>0.01</v>
      </c>
    </row>
    <row r="4553" spans="1:10" ht="25.5" x14ac:dyDescent="0.2">
      <c r="A4553" s="250" t="s">
        <v>917</v>
      </c>
      <c r="B4553" s="230" t="s">
        <v>2257</v>
      </c>
      <c r="C4553" s="230" t="s">
        <v>21</v>
      </c>
      <c r="D4553" s="230" t="s">
        <v>2258</v>
      </c>
      <c r="E4553" s="238" t="s">
        <v>1193</v>
      </c>
      <c r="F4553" s="238"/>
      <c r="G4553" s="230" t="s">
        <v>914</v>
      </c>
      <c r="H4553" s="239">
        <v>1</v>
      </c>
      <c r="I4553" s="240">
        <v>0.82</v>
      </c>
      <c r="J4553" s="251">
        <v>0.82</v>
      </c>
    </row>
    <row r="4554" spans="1:10" x14ac:dyDescent="0.2">
      <c r="A4554" s="250" t="s">
        <v>917</v>
      </c>
      <c r="B4554" s="230" t="s">
        <v>2616</v>
      </c>
      <c r="C4554" s="230" t="s">
        <v>21</v>
      </c>
      <c r="D4554" s="230" t="s">
        <v>2617</v>
      </c>
      <c r="E4554" s="238" t="s">
        <v>1186</v>
      </c>
      <c r="F4554" s="238"/>
      <c r="G4554" s="230" t="s">
        <v>914</v>
      </c>
      <c r="H4554" s="239">
        <v>1</v>
      </c>
      <c r="I4554" s="240">
        <v>15.74</v>
      </c>
      <c r="J4554" s="251">
        <v>15.74</v>
      </c>
    </row>
    <row r="4555" spans="1:10" ht="25.5" x14ac:dyDescent="0.2">
      <c r="A4555" s="252"/>
      <c r="B4555" s="253"/>
      <c r="C4555" s="253"/>
      <c r="D4555" s="253"/>
      <c r="E4555" s="253" t="s">
        <v>926</v>
      </c>
      <c r="F4555" s="254">
        <v>7.3123709000000003</v>
      </c>
      <c r="G4555" s="253" t="s">
        <v>927</v>
      </c>
      <c r="H4555" s="254">
        <v>8.6199999999999992</v>
      </c>
      <c r="I4555" s="253" t="s">
        <v>928</v>
      </c>
      <c r="J4555" s="255">
        <v>15.93</v>
      </c>
    </row>
    <row r="4556" spans="1:10" ht="26.25" thickBot="1" x14ac:dyDescent="0.25">
      <c r="A4556" s="252"/>
      <c r="B4556" s="253"/>
      <c r="C4556" s="253"/>
      <c r="D4556" s="253"/>
      <c r="E4556" s="253" t="s">
        <v>929</v>
      </c>
      <c r="F4556" s="254">
        <v>5.07</v>
      </c>
      <c r="G4556" s="253"/>
      <c r="H4556" s="256" t="s">
        <v>930</v>
      </c>
      <c r="I4556" s="256"/>
      <c r="J4556" s="255">
        <v>27.23</v>
      </c>
    </row>
    <row r="4557" spans="1:10" ht="15" thickTop="1" x14ac:dyDescent="0.2">
      <c r="A4557" s="257"/>
      <c r="B4557" s="241"/>
      <c r="C4557" s="241"/>
      <c r="D4557" s="241"/>
      <c r="E4557" s="241"/>
      <c r="F4557" s="241"/>
      <c r="G4557" s="241"/>
      <c r="H4557" s="241"/>
      <c r="I4557" s="241"/>
      <c r="J4557" s="258"/>
    </row>
    <row r="4558" spans="1:10" ht="30" x14ac:dyDescent="0.2">
      <c r="A4558" s="259"/>
      <c r="B4558" s="227" t="s">
        <v>786</v>
      </c>
      <c r="C4558" s="227" t="s">
        <v>787</v>
      </c>
      <c r="D4558" s="227" t="s">
        <v>788</v>
      </c>
      <c r="E4558" s="231" t="s">
        <v>789</v>
      </c>
      <c r="F4558" s="231"/>
      <c r="G4558" s="227" t="s">
        <v>790</v>
      </c>
      <c r="H4558" s="227" t="s">
        <v>791</v>
      </c>
      <c r="I4558" s="227" t="s">
        <v>792</v>
      </c>
      <c r="J4558" s="260" t="s">
        <v>793</v>
      </c>
    </row>
    <row r="4559" spans="1:10" ht="25.5" x14ac:dyDescent="0.2">
      <c r="A4559" s="261" t="s">
        <v>909</v>
      </c>
      <c r="B4559" s="228" t="s">
        <v>1815</v>
      </c>
      <c r="C4559" s="228" t="s">
        <v>21</v>
      </c>
      <c r="D4559" s="228" t="s">
        <v>1816</v>
      </c>
      <c r="E4559" s="232" t="s">
        <v>1040</v>
      </c>
      <c r="F4559" s="232"/>
      <c r="G4559" s="228" t="s">
        <v>121</v>
      </c>
      <c r="H4559" s="233">
        <v>1</v>
      </c>
      <c r="I4559" s="234">
        <v>11.39</v>
      </c>
      <c r="J4559" s="262">
        <v>11.39</v>
      </c>
    </row>
    <row r="4560" spans="1:10" ht="25.5" x14ac:dyDescent="0.2">
      <c r="A4560" s="248" t="s">
        <v>911</v>
      </c>
      <c r="B4560" s="229" t="s">
        <v>1491</v>
      </c>
      <c r="C4560" s="229" t="s">
        <v>21</v>
      </c>
      <c r="D4560" s="229" t="s">
        <v>1492</v>
      </c>
      <c r="E4560" s="235" t="s">
        <v>934</v>
      </c>
      <c r="F4560" s="235"/>
      <c r="G4560" s="229" t="s">
        <v>914</v>
      </c>
      <c r="H4560" s="236">
        <v>1.6999999999999999E-3</v>
      </c>
      <c r="I4560" s="237">
        <v>21.14</v>
      </c>
      <c r="J4560" s="249">
        <v>0.03</v>
      </c>
    </row>
    <row r="4561" spans="1:10" ht="25.5" x14ac:dyDescent="0.2">
      <c r="A4561" s="248" t="s">
        <v>911</v>
      </c>
      <c r="B4561" s="229" t="s">
        <v>1493</v>
      </c>
      <c r="C4561" s="229" t="s">
        <v>21</v>
      </c>
      <c r="D4561" s="229" t="s">
        <v>1494</v>
      </c>
      <c r="E4561" s="235" t="s">
        <v>934</v>
      </c>
      <c r="F4561" s="235"/>
      <c r="G4561" s="229" t="s">
        <v>914</v>
      </c>
      <c r="H4561" s="236">
        <v>8.5000000000000006E-3</v>
      </c>
      <c r="I4561" s="237">
        <v>26.41</v>
      </c>
      <c r="J4561" s="249">
        <v>0.22</v>
      </c>
    </row>
    <row r="4562" spans="1:10" ht="25.5" x14ac:dyDescent="0.2">
      <c r="A4562" s="248" t="s">
        <v>911</v>
      </c>
      <c r="B4562" s="229" t="s">
        <v>2556</v>
      </c>
      <c r="C4562" s="229" t="s">
        <v>21</v>
      </c>
      <c r="D4562" s="229" t="s">
        <v>2557</v>
      </c>
      <c r="E4562" s="235" t="s">
        <v>1040</v>
      </c>
      <c r="F4562" s="235"/>
      <c r="G4562" s="229" t="s">
        <v>121</v>
      </c>
      <c r="H4562" s="236">
        <v>1</v>
      </c>
      <c r="I4562" s="237">
        <v>10.63</v>
      </c>
      <c r="J4562" s="249">
        <v>10.63</v>
      </c>
    </row>
    <row r="4563" spans="1:10" ht="38.25" x14ac:dyDescent="0.2">
      <c r="A4563" s="250" t="s">
        <v>917</v>
      </c>
      <c r="B4563" s="230" t="s">
        <v>1836</v>
      </c>
      <c r="C4563" s="230" t="s">
        <v>21</v>
      </c>
      <c r="D4563" s="230" t="s">
        <v>1837</v>
      </c>
      <c r="E4563" s="238" t="s">
        <v>920</v>
      </c>
      <c r="F4563" s="238"/>
      <c r="G4563" s="230" t="s">
        <v>11</v>
      </c>
      <c r="H4563" s="239">
        <v>0.113</v>
      </c>
      <c r="I4563" s="240">
        <v>0.22</v>
      </c>
      <c r="J4563" s="251">
        <v>0.02</v>
      </c>
    </row>
    <row r="4564" spans="1:10" ht="25.5" x14ac:dyDescent="0.2">
      <c r="A4564" s="250" t="s">
        <v>917</v>
      </c>
      <c r="B4564" s="230" t="s">
        <v>1838</v>
      </c>
      <c r="C4564" s="230" t="s">
        <v>21</v>
      </c>
      <c r="D4564" s="230" t="s">
        <v>1839</v>
      </c>
      <c r="E4564" s="238" t="s">
        <v>920</v>
      </c>
      <c r="F4564" s="238"/>
      <c r="G4564" s="230" t="s">
        <v>121</v>
      </c>
      <c r="H4564" s="239">
        <v>0.02</v>
      </c>
      <c r="I4564" s="240">
        <v>24.7</v>
      </c>
      <c r="J4564" s="251">
        <v>0.49</v>
      </c>
    </row>
    <row r="4565" spans="1:10" ht="25.5" x14ac:dyDescent="0.2">
      <c r="A4565" s="252"/>
      <c r="B4565" s="253"/>
      <c r="C4565" s="253"/>
      <c r="D4565" s="253"/>
      <c r="E4565" s="253" t="s">
        <v>926</v>
      </c>
      <c r="F4565" s="254">
        <v>9.1806288730778063E-2</v>
      </c>
      <c r="G4565" s="253" t="s">
        <v>927</v>
      </c>
      <c r="H4565" s="254">
        <v>0.11</v>
      </c>
      <c r="I4565" s="253" t="s">
        <v>928</v>
      </c>
      <c r="J4565" s="255">
        <v>0.2</v>
      </c>
    </row>
    <row r="4566" spans="1:10" ht="26.25" thickBot="1" x14ac:dyDescent="0.25">
      <c r="A4566" s="252"/>
      <c r="B4566" s="253"/>
      <c r="C4566" s="253"/>
      <c r="D4566" s="253"/>
      <c r="E4566" s="253" t="s">
        <v>929</v>
      </c>
      <c r="F4566" s="254">
        <v>2.6</v>
      </c>
      <c r="G4566" s="253"/>
      <c r="H4566" s="256" t="s">
        <v>930</v>
      </c>
      <c r="I4566" s="256"/>
      <c r="J4566" s="255">
        <v>13.99</v>
      </c>
    </row>
    <row r="4567" spans="1:10" ht="15" thickTop="1" x14ac:dyDescent="0.2">
      <c r="A4567" s="257"/>
      <c r="B4567" s="241"/>
      <c r="C4567" s="241"/>
      <c r="D4567" s="241"/>
      <c r="E4567" s="241"/>
      <c r="F4567" s="241"/>
      <c r="G4567" s="241"/>
      <c r="H4567" s="241"/>
      <c r="I4567" s="241"/>
      <c r="J4567" s="258"/>
    </row>
    <row r="4568" spans="1:10" ht="30" x14ac:dyDescent="0.2">
      <c r="A4568" s="259"/>
      <c r="B4568" s="227" t="s">
        <v>786</v>
      </c>
      <c r="C4568" s="227" t="s">
        <v>787</v>
      </c>
      <c r="D4568" s="227" t="s">
        <v>788</v>
      </c>
      <c r="E4568" s="231" t="s">
        <v>789</v>
      </c>
      <c r="F4568" s="231"/>
      <c r="G4568" s="227" t="s">
        <v>790</v>
      </c>
      <c r="H4568" s="227" t="s">
        <v>791</v>
      </c>
      <c r="I4568" s="227" t="s">
        <v>792</v>
      </c>
      <c r="J4568" s="260" t="s">
        <v>793</v>
      </c>
    </row>
    <row r="4569" spans="1:10" ht="25.5" x14ac:dyDescent="0.2">
      <c r="A4569" s="261" t="s">
        <v>909</v>
      </c>
      <c r="B4569" s="228" t="s">
        <v>1813</v>
      </c>
      <c r="C4569" s="228" t="s">
        <v>21</v>
      </c>
      <c r="D4569" s="228" t="s">
        <v>1814</v>
      </c>
      <c r="E4569" s="232" t="s">
        <v>1040</v>
      </c>
      <c r="F4569" s="232"/>
      <c r="G4569" s="228" t="s">
        <v>121</v>
      </c>
      <c r="H4569" s="233">
        <v>1</v>
      </c>
      <c r="I4569" s="234">
        <v>14.05</v>
      </c>
      <c r="J4569" s="262">
        <v>14.05</v>
      </c>
    </row>
    <row r="4570" spans="1:10" ht="25.5" x14ac:dyDescent="0.2">
      <c r="A4570" s="248" t="s">
        <v>911</v>
      </c>
      <c r="B4570" s="229" t="s">
        <v>1491</v>
      </c>
      <c r="C4570" s="229" t="s">
        <v>21</v>
      </c>
      <c r="D4570" s="229" t="s">
        <v>1492</v>
      </c>
      <c r="E4570" s="235" t="s">
        <v>934</v>
      </c>
      <c r="F4570" s="235"/>
      <c r="G4570" s="229" t="s">
        <v>914</v>
      </c>
      <c r="H4570" s="236">
        <v>1.29E-2</v>
      </c>
      <c r="I4570" s="237">
        <v>21.14</v>
      </c>
      <c r="J4570" s="249">
        <v>0.27</v>
      </c>
    </row>
    <row r="4571" spans="1:10" ht="25.5" x14ac:dyDescent="0.2">
      <c r="A4571" s="248" t="s">
        <v>911</v>
      </c>
      <c r="B4571" s="229" t="s">
        <v>1493</v>
      </c>
      <c r="C4571" s="229" t="s">
        <v>21</v>
      </c>
      <c r="D4571" s="229" t="s">
        <v>1494</v>
      </c>
      <c r="E4571" s="235" t="s">
        <v>934</v>
      </c>
      <c r="F4571" s="235"/>
      <c r="G4571" s="229" t="s">
        <v>914</v>
      </c>
      <c r="H4571" s="236">
        <v>6.4500000000000002E-2</v>
      </c>
      <c r="I4571" s="237">
        <v>26.41</v>
      </c>
      <c r="J4571" s="249">
        <v>1.7</v>
      </c>
    </row>
    <row r="4572" spans="1:10" ht="25.5" x14ac:dyDescent="0.2">
      <c r="A4572" s="248" t="s">
        <v>911</v>
      </c>
      <c r="B4572" s="229" t="s">
        <v>2347</v>
      </c>
      <c r="C4572" s="229" t="s">
        <v>21</v>
      </c>
      <c r="D4572" s="229" t="s">
        <v>2348</v>
      </c>
      <c r="E4572" s="235" t="s">
        <v>1040</v>
      </c>
      <c r="F4572" s="235"/>
      <c r="G4572" s="229" t="s">
        <v>121</v>
      </c>
      <c r="H4572" s="236">
        <v>1</v>
      </c>
      <c r="I4572" s="237">
        <v>11.43</v>
      </c>
      <c r="J4572" s="249">
        <v>11.43</v>
      </c>
    </row>
    <row r="4573" spans="1:10" ht="38.25" x14ac:dyDescent="0.2">
      <c r="A4573" s="250" t="s">
        <v>917</v>
      </c>
      <c r="B4573" s="230" t="s">
        <v>1836</v>
      </c>
      <c r="C4573" s="230" t="s">
        <v>21</v>
      </c>
      <c r="D4573" s="230" t="s">
        <v>1837</v>
      </c>
      <c r="E4573" s="238" t="s">
        <v>920</v>
      </c>
      <c r="F4573" s="238"/>
      <c r="G4573" s="230" t="s">
        <v>11</v>
      </c>
      <c r="H4573" s="239">
        <v>0.74299999999999999</v>
      </c>
      <c r="I4573" s="240">
        <v>0.22</v>
      </c>
      <c r="J4573" s="251">
        <v>0.16</v>
      </c>
    </row>
    <row r="4574" spans="1:10" ht="25.5" x14ac:dyDescent="0.2">
      <c r="A4574" s="250" t="s">
        <v>917</v>
      </c>
      <c r="B4574" s="230" t="s">
        <v>1838</v>
      </c>
      <c r="C4574" s="230" t="s">
        <v>21</v>
      </c>
      <c r="D4574" s="230" t="s">
        <v>1839</v>
      </c>
      <c r="E4574" s="238" t="s">
        <v>920</v>
      </c>
      <c r="F4574" s="238"/>
      <c r="G4574" s="230" t="s">
        <v>121</v>
      </c>
      <c r="H4574" s="239">
        <v>0.02</v>
      </c>
      <c r="I4574" s="240">
        <v>24.7</v>
      </c>
      <c r="J4574" s="251">
        <v>0.49</v>
      </c>
    </row>
    <row r="4575" spans="1:10" ht="25.5" x14ac:dyDescent="0.2">
      <c r="A4575" s="252"/>
      <c r="B4575" s="253"/>
      <c r="C4575" s="253"/>
      <c r="D4575" s="253"/>
      <c r="E4575" s="253" t="s">
        <v>926</v>
      </c>
      <c r="F4575" s="254">
        <v>0.78953408308469131</v>
      </c>
      <c r="G4575" s="253" t="s">
        <v>927</v>
      </c>
      <c r="H4575" s="254">
        <v>0.93</v>
      </c>
      <c r="I4575" s="253" t="s">
        <v>928</v>
      </c>
      <c r="J4575" s="255">
        <v>1.72</v>
      </c>
    </row>
    <row r="4576" spans="1:10" ht="26.25" thickBot="1" x14ac:dyDescent="0.25">
      <c r="A4576" s="252"/>
      <c r="B4576" s="253"/>
      <c r="C4576" s="253"/>
      <c r="D4576" s="253"/>
      <c r="E4576" s="253" t="s">
        <v>929</v>
      </c>
      <c r="F4576" s="254">
        <v>3.21</v>
      </c>
      <c r="G4576" s="253"/>
      <c r="H4576" s="256" t="s">
        <v>930</v>
      </c>
      <c r="I4576" s="256"/>
      <c r="J4576" s="255">
        <v>17.260000000000002</v>
      </c>
    </row>
    <row r="4577" spans="1:10" ht="15" thickTop="1" x14ac:dyDescent="0.2">
      <c r="A4577" s="257"/>
      <c r="B4577" s="241"/>
      <c r="C4577" s="241"/>
      <c r="D4577" s="241"/>
      <c r="E4577" s="241"/>
      <c r="F4577" s="241"/>
      <c r="G4577" s="241"/>
      <c r="H4577" s="241"/>
      <c r="I4577" s="241"/>
      <c r="J4577" s="258"/>
    </row>
    <row r="4578" spans="1:10" ht="30" x14ac:dyDescent="0.2">
      <c r="A4578" s="259"/>
      <c r="B4578" s="227" t="s">
        <v>786</v>
      </c>
      <c r="C4578" s="227" t="s">
        <v>787</v>
      </c>
      <c r="D4578" s="227" t="s">
        <v>788</v>
      </c>
      <c r="E4578" s="231" t="s">
        <v>789</v>
      </c>
      <c r="F4578" s="231"/>
      <c r="G4578" s="227" t="s">
        <v>790</v>
      </c>
      <c r="H4578" s="227" t="s">
        <v>791</v>
      </c>
      <c r="I4578" s="227" t="s">
        <v>792</v>
      </c>
      <c r="J4578" s="260" t="s">
        <v>793</v>
      </c>
    </row>
    <row r="4579" spans="1:10" ht="51" x14ac:dyDescent="0.2">
      <c r="A4579" s="261" t="s">
        <v>909</v>
      </c>
      <c r="B4579" s="228" t="s">
        <v>1471</v>
      </c>
      <c r="C4579" s="228" t="s">
        <v>21</v>
      </c>
      <c r="D4579" s="228" t="s">
        <v>1472</v>
      </c>
      <c r="E4579" s="232" t="s">
        <v>1040</v>
      </c>
      <c r="F4579" s="232"/>
      <c r="G4579" s="228" t="s">
        <v>6</v>
      </c>
      <c r="H4579" s="233">
        <v>1</v>
      </c>
      <c r="I4579" s="234">
        <v>73.09</v>
      </c>
      <c r="J4579" s="262">
        <v>73.09</v>
      </c>
    </row>
    <row r="4580" spans="1:10" ht="25.5" x14ac:dyDescent="0.2">
      <c r="A4580" s="248" t="s">
        <v>911</v>
      </c>
      <c r="B4580" s="229" t="s">
        <v>974</v>
      </c>
      <c r="C4580" s="229" t="s">
        <v>21</v>
      </c>
      <c r="D4580" s="229" t="s">
        <v>975</v>
      </c>
      <c r="E4580" s="235" t="s">
        <v>934</v>
      </c>
      <c r="F4580" s="235"/>
      <c r="G4580" s="229" t="s">
        <v>914</v>
      </c>
      <c r="H4580" s="236">
        <v>0.13800000000000001</v>
      </c>
      <c r="I4580" s="237">
        <v>21.52</v>
      </c>
      <c r="J4580" s="249">
        <v>2.96</v>
      </c>
    </row>
    <row r="4581" spans="1:10" ht="25.5" x14ac:dyDescent="0.2">
      <c r="A4581" s="248" t="s">
        <v>911</v>
      </c>
      <c r="B4581" s="229" t="s">
        <v>1292</v>
      </c>
      <c r="C4581" s="229" t="s">
        <v>21</v>
      </c>
      <c r="D4581" s="229" t="s">
        <v>1293</v>
      </c>
      <c r="E4581" s="235" t="s">
        <v>934</v>
      </c>
      <c r="F4581" s="235"/>
      <c r="G4581" s="229" t="s">
        <v>914</v>
      </c>
      <c r="H4581" s="236">
        <v>0.752</v>
      </c>
      <c r="I4581" s="237">
        <v>26.23</v>
      </c>
      <c r="J4581" s="249">
        <v>19.72</v>
      </c>
    </row>
    <row r="4582" spans="1:10" ht="38.25" x14ac:dyDescent="0.2">
      <c r="A4582" s="248" t="s">
        <v>911</v>
      </c>
      <c r="B4582" s="229" t="s">
        <v>2880</v>
      </c>
      <c r="C4582" s="229" t="s">
        <v>21</v>
      </c>
      <c r="D4582" s="229" t="s">
        <v>2881</v>
      </c>
      <c r="E4582" s="235" t="s">
        <v>1040</v>
      </c>
      <c r="F4582" s="235"/>
      <c r="G4582" s="229" t="s">
        <v>6</v>
      </c>
      <c r="H4582" s="236">
        <v>0.188</v>
      </c>
      <c r="I4582" s="237">
        <v>188.72</v>
      </c>
      <c r="J4582" s="249">
        <v>35.47</v>
      </c>
    </row>
    <row r="4583" spans="1:10" ht="25.5" x14ac:dyDescent="0.2">
      <c r="A4583" s="250" t="s">
        <v>917</v>
      </c>
      <c r="B4583" s="230" t="s">
        <v>1822</v>
      </c>
      <c r="C4583" s="230" t="s">
        <v>21</v>
      </c>
      <c r="D4583" s="230" t="s">
        <v>1823</v>
      </c>
      <c r="E4583" s="238" t="s">
        <v>920</v>
      </c>
      <c r="F4583" s="238"/>
      <c r="G4583" s="230" t="s">
        <v>812</v>
      </c>
      <c r="H4583" s="239">
        <v>0.01</v>
      </c>
      <c r="I4583" s="240">
        <v>7.96</v>
      </c>
      <c r="J4583" s="251">
        <v>7.0000000000000007E-2</v>
      </c>
    </row>
    <row r="4584" spans="1:10" ht="38.25" x14ac:dyDescent="0.2">
      <c r="A4584" s="250" t="s">
        <v>917</v>
      </c>
      <c r="B4584" s="230" t="s">
        <v>2995</v>
      </c>
      <c r="C4584" s="230" t="s">
        <v>21</v>
      </c>
      <c r="D4584" s="230" t="s">
        <v>2996</v>
      </c>
      <c r="E4584" s="238" t="s">
        <v>1193</v>
      </c>
      <c r="F4584" s="238"/>
      <c r="G4584" s="230" t="s">
        <v>31</v>
      </c>
      <c r="H4584" s="239">
        <v>0.19600000000000001</v>
      </c>
      <c r="I4584" s="240">
        <v>13</v>
      </c>
      <c r="J4584" s="251">
        <v>2.54</v>
      </c>
    </row>
    <row r="4585" spans="1:10" ht="38.25" x14ac:dyDescent="0.2">
      <c r="A4585" s="250" t="s">
        <v>917</v>
      </c>
      <c r="B4585" s="230" t="s">
        <v>2997</v>
      </c>
      <c r="C4585" s="230" t="s">
        <v>21</v>
      </c>
      <c r="D4585" s="230" t="s">
        <v>2998</v>
      </c>
      <c r="E4585" s="238" t="s">
        <v>1193</v>
      </c>
      <c r="F4585" s="238"/>
      <c r="G4585" s="230" t="s">
        <v>31</v>
      </c>
      <c r="H4585" s="239">
        <v>0.39300000000000002</v>
      </c>
      <c r="I4585" s="240">
        <v>20</v>
      </c>
      <c r="J4585" s="251">
        <v>7.86</v>
      </c>
    </row>
    <row r="4586" spans="1:10" ht="38.25" x14ac:dyDescent="0.2">
      <c r="A4586" s="250" t="s">
        <v>917</v>
      </c>
      <c r="B4586" s="230" t="s">
        <v>2999</v>
      </c>
      <c r="C4586" s="230" t="s">
        <v>21</v>
      </c>
      <c r="D4586" s="230" t="s">
        <v>3000</v>
      </c>
      <c r="E4586" s="238" t="s">
        <v>1193</v>
      </c>
      <c r="F4586" s="238"/>
      <c r="G4586" s="230" t="s">
        <v>31</v>
      </c>
      <c r="H4586" s="239">
        <v>0.78500000000000003</v>
      </c>
      <c r="I4586" s="240">
        <v>5</v>
      </c>
      <c r="J4586" s="251">
        <v>3.92</v>
      </c>
    </row>
    <row r="4587" spans="1:10" ht="25.5" x14ac:dyDescent="0.2">
      <c r="A4587" s="250" t="s">
        <v>917</v>
      </c>
      <c r="B4587" s="230" t="s">
        <v>1832</v>
      </c>
      <c r="C4587" s="230" t="s">
        <v>21</v>
      </c>
      <c r="D4587" s="230" t="s">
        <v>1833</v>
      </c>
      <c r="E4587" s="238" t="s">
        <v>920</v>
      </c>
      <c r="F4587" s="238"/>
      <c r="G4587" s="230" t="s">
        <v>121</v>
      </c>
      <c r="H4587" s="239">
        <v>1.9E-2</v>
      </c>
      <c r="I4587" s="240">
        <v>29.1</v>
      </c>
      <c r="J4587" s="251">
        <v>0.55000000000000004</v>
      </c>
    </row>
    <row r="4588" spans="1:10" ht="25.5" x14ac:dyDescent="0.2">
      <c r="A4588" s="252"/>
      <c r="B4588" s="253"/>
      <c r="C4588" s="253"/>
      <c r="D4588" s="253"/>
      <c r="E4588" s="253" t="s">
        <v>926</v>
      </c>
      <c r="F4588" s="254">
        <v>10.245581822354831</v>
      </c>
      <c r="G4588" s="253" t="s">
        <v>927</v>
      </c>
      <c r="H4588" s="254">
        <v>12.07</v>
      </c>
      <c r="I4588" s="253" t="s">
        <v>928</v>
      </c>
      <c r="J4588" s="255">
        <v>22.32</v>
      </c>
    </row>
    <row r="4589" spans="1:10" ht="26.25" thickBot="1" x14ac:dyDescent="0.25">
      <c r="A4589" s="252"/>
      <c r="B4589" s="253"/>
      <c r="C4589" s="253"/>
      <c r="D4589" s="253"/>
      <c r="E4589" s="253" t="s">
        <v>929</v>
      </c>
      <c r="F4589" s="254">
        <v>16.72</v>
      </c>
      <c r="G4589" s="253"/>
      <c r="H4589" s="256" t="s">
        <v>930</v>
      </c>
      <c r="I4589" s="256"/>
      <c r="J4589" s="255">
        <v>89.81</v>
      </c>
    </row>
    <row r="4590" spans="1:10" ht="15" thickTop="1" x14ac:dyDescent="0.2">
      <c r="A4590" s="257"/>
      <c r="B4590" s="241"/>
      <c r="C4590" s="241"/>
      <c r="D4590" s="241"/>
      <c r="E4590" s="241"/>
      <c r="F4590" s="241"/>
      <c r="G4590" s="241"/>
      <c r="H4590" s="241"/>
      <c r="I4590" s="241"/>
      <c r="J4590" s="258"/>
    </row>
    <row r="4591" spans="1:10" ht="30" x14ac:dyDescent="0.2">
      <c r="A4591" s="259"/>
      <c r="B4591" s="227" t="s">
        <v>786</v>
      </c>
      <c r="C4591" s="227" t="s">
        <v>787</v>
      </c>
      <c r="D4591" s="227" t="s">
        <v>788</v>
      </c>
      <c r="E4591" s="231" t="s">
        <v>789</v>
      </c>
      <c r="F4591" s="231"/>
      <c r="G4591" s="227" t="s">
        <v>790</v>
      </c>
      <c r="H4591" s="227" t="s">
        <v>791</v>
      </c>
      <c r="I4591" s="227" t="s">
        <v>792</v>
      </c>
      <c r="J4591" s="260" t="s">
        <v>793</v>
      </c>
    </row>
    <row r="4592" spans="1:10" ht="25.5" x14ac:dyDescent="0.2">
      <c r="A4592" s="261" t="s">
        <v>909</v>
      </c>
      <c r="B4592" s="228" t="s">
        <v>2460</v>
      </c>
      <c r="C4592" s="228" t="s">
        <v>21</v>
      </c>
      <c r="D4592" s="228" t="s">
        <v>2461</v>
      </c>
      <c r="E4592" s="232" t="s">
        <v>934</v>
      </c>
      <c r="F4592" s="232"/>
      <c r="G4592" s="228" t="s">
        <v>914</v>
      </c>
      <c r="H4592" s="233">
        <v>1</v>
      </c>
      <c r="I4592" s="234">
        <v>22.44</v>
      </c>
      <c r="J4592" s="262">
        <v>22.44</v>
      </c>
    </row>
    <row r="4593" spans="1:10" ht="38.25" x14ac:dyDescent="0.2">
      <c r="A4593" s="248" t="s">
        <v>911</v>
      </c>
      <c r="B4593" s="229" t="s">
        <v>2618</v>
      </c>
      <c r="C4593" s="229" t="s">
        <v>21</v>
      </c>
      <c r="D4593" s="229" t="s">
        <v>2619</v>
      </c>
      <c r="E4593" s="235" t="s">
        <v>934</v>
      </c>
      <c r="F4593" s="235"/>
      <c r="G4593" s="229" t="s">
        <v>914</v>
      </c>
      <c r="H4593" s="236">
        <v>1</v>
      </c>
      <c r="I4593" s="237">
        <v>0.08</v>
      </c>
      <c r="J4593" s="249">
        <v>0.08</v>
      </c>
    </row>
    <row r="4594" spans="1:10" x14ac:dyDescent="0.2">
      <c r="A4594" s="250" t="s">
        <v>917</v>
      </c>
      <c r="B4594" s="230" t="s">
        <v>2620</v>
      </c>
      <c r="C4594" s="230" t="s">
        <v>21</v>
      </c>
      <c r="D4594" s="230" t="s">
        <v>2621</v>
      </c>
      <c r="E4594" s="238" t="s">
        <v>1186</v>
      </c>
      <c r="F4594" s="238"/>
      <c r="G4594" s="230" t="s">
        <v>914</v>
      </c>
      <c r="H4594" s="239">
        <v>1</v>
      </c>
      <c r="I4594" s="240">
        <v>16.13</v>
      </c>
      <c r="J4594" s="251">
        <v>16.13</v>
      </c>
    </row>
    <row r="4595" spans="1:10" ht="25.5" x14ac:dyDescent="0.2">
      <c r="A4595" s="250" t="s">
        <v>917</v>
      </c>
      <c r="B4595" s="230" t="s">
        <v>2232</v>
      </c>
      <c r="C4595" s="230" t="s">
        <v>21</v>
      </c>
      <c r="D4595" s="230" t="s">
        <v>2233</v>
      </c>
      <c r="E4595" s="238" t="s">
        <v>2005</v>
      </c>
      <c r="F4595" s="238"/>
      <c r="G4595" s="230" t="s">
        <v>914</v>
      </c>
      <c r="H4595" s="239">
        <v>1</v>
      </c>
      <c r="I4595" s="240">
        <v>3.18</v>
      </c>
      <c r="J4595" s="251">
        <v>3.18</v>
      </c>
    </row>
    <row r="4596" spans="1:10" ht="25.5" x14ac:dyDescent="0.2">
      <c r="A4596" s="250" t="s">
        <v>917</v>
      </c>
      <c r="B4596" s="230" t="s">
        <v>2234</v>
      </c>
      <c r="C4596" s="230" t="s">
        <v>21</v>
      </c>
      <c r="D4596" s="230" t="s">
        <v>2235</v>
      </c>
      <c r="E4596" s="238" t="s">
        <v>1382</v>
      </c>
      <c r="F4596" s="238"/>
      <c r="G4596" s="230" t="s">
        <v>914</v>
      </c>
      <c r="H4596" s="239">
        <v>1</v>
      </c>
      <c r="I4596" s="240">
        <v>1.02</v>
      </c>
      <c r="J4596" s="251">
        <v>1.02</v>
      </c>
    </row>
    <row r="4597" spans="1:10" ht="25.5" x14ac:dyDescent="0.2">
      <c r="A4597" s="250" t="s">
        <v>917</v>
      </c>
      <c r="B4597" s="230" t="s">
        <v>2236</v>
      </c>
      <c r="C4597" s="230" t="s">
        <v>21</v>
      </c>
      <c r="D4597" s="230" t="s">
        <v>2237</v>
      </c>
      <c r="E4597" s="238" t="s">
        <v>2005</v>
      </c>
      <c r="F4597" s="238"/>
      <c r="G4597" s="230" t="s">
        <v>914</v>
      </c>
      <c r="H4597" s="239">
        <v>1</v>
      </c>
      <c r="I4597" s="240">
        <v>1.1399999999999999</v>
      </c>
      <c r="J4597" s="251">
        <v>1.1399999999999999</v>
      </c>
    </row>
    <row r="4598" spans="1:10" ht="25.5" x14ac:dyDescent="0.2">
      <c r="A4598" s="250" t="s">
        <v>917</v>
      </c>
      <c r="B4598" s="230" t="s">
        <v>2238</v>
      </c>
      <c r="C4598" s="230" t="s">
        <v>21</v>
      </c>
      <c r="D4598" s="230" t="s">
        <v>2239</v>
      </c>
      <c r="E4598" s="238" t="s">
        <v>2240</v>
      </c>
      <c r="F4598" s="238"/>
      <c r="G4598" s="230" t="s">
        <v>914</v>
      </c>
      <c r="H4598" s="239">
        <v>1</v>
      </c>
      <c r="I4598" s="240">
        <v>0.06</v>
      </c>
      <c r="J4598" s="251">
        <v>0.06</v>
      </c>
    </row>
    <row r="4599" spans="1:10" ht="38.25" x14ac:dyDescent="0.2">
      <c r="A4599" s="250" t="s">
        <v>917</v>
      </c>
      <c r="B4599" s="230" t="s">
        <v>2255</v>
      </c>
      <c r="C4599" s="230" t="s">
        <v>21</v>
      </c>
      <c r="D4599" s="230" t="s">
        <v>2256</v>
      </c>
      <c r="E4599" s="238" t="s">
        <v>1193</v>
      </c>
      <c r="F4599" s="238"/>
      <c r="G4599" s="230" t="s">
        <v>914</v>
      </c>
      <c r="H4599" s="239">
        <v>1</v>
      </c>
      <c r="I4599" s="240">
        <v>0.01</v>
      </c>
      <c r="J4599" s="251">
        <v>0.01</v>
      </c>
    </row>
    <row r="4600" spans="1:10" ht="25.5" x14ac:dyDescent="0.2">
      <c r="A4600" s="250" t="s">
        <v>917</v>
      </c>
      <c r="B4600" s="230" t="s">
        <v>2257</v>
      </c>
      <c r="C4600" s="230" t="s">
        <v>21</v>
      </c>
      <c r="D4600" s="230" t="s">
        <v>2258</v>
      </c>
      <c r="E4600" s="238" t="s">
        <v>1193</v>
      </c>
      <c r="F4600" s="238"/>
      <c r="G4600" s="230" t="s">
        <v>914</v>
      </c>
      <c r="H4600" s="239">
        <v>1</v>
      </c>
      <c r="I4600" s="240">
        <v>0.82</v>
      </c>
      <c r="J4600" s="251">
        <v>0.82</v>
      </c>
    </row>
    <row r="4601" spans="1:10" ht="25.5" x14ac:dyDescent="0.2">
      <c r="A4601" s="252"/>
      <c r="B4601" s="253"/>
      <c r="C4601" s="253"/>
      <c r="D4601" s="253"/>
      <c r="E4601" s="253" t="s">
        <v>926</v>
      </c>
      <c r="F4601" s="254">
        <v>7.4408997000000001</v>
      </c>
      <c r="G4601" s="253" t="s">
        <v>927</v>
      </c>
      <c r="H4601" s="254">
        <v>8.77</v>
      </c>
      <c r="I4601" s="253" t="s">
        <v>928</v>
      </c>
      <c r="J4601" s="255">
        <v>16.21</v>
      </c>
    </row>
    <row r="4602" spans="1:10" ht="26.25" thickBot="1" x14ac:dyDescent="0.25">
      <c r="A4602" s="252"/>
      <c r="B4602" s="253"/>
      <c r="C4602" s="253"/>
      <c r="D4602" s="253"/>
      <c r="E4602" s="253" t="s">
        <v>929</v>
      </c>
      <c r="F4602" s="254">
        <v>5.13</v>
      </c>
      <c r="G4602" s="253"/>
      <c r="H4602" s="256" t="s">
        <v>930</v>
      </c>
      <c r="I4602" s="256"/>
      <c r="J4602" s="255">
        <v>27.57</v>
      </c>
    </row>
    <row r="4603" spans="1:10" ht="15" thickTop="1" x14ac:dyDescent="0.2">
      <c r="A4603" s="257"/>
      <c r="B4603" s="241"/>
      <c r="C4603" s="241"/>
      <c r="D4603" s="241"/>
      <c r="E4603" s="241"/>
      <c r="F4603" s="241"/>
      <c r="G4603" s="241"/>
      <c r="H4603" s="241"/>
      <c r="I4603" s="241"/>
      <c r="J4603" s="258"/>
    </row>
    <row r="4604" spans="1:10" ht="30" x14ac:dyDescent="0.2">
      <c r="A4604" s="259"/>
      <c r="B4604" s="227" t="s">
        <v>786</v>
      </c>
      <c r="C4604" s="227" t="s">
        <v>787</v>
      </c>
      <c r="D4604" s="227" t="s">
        <v>788</v>
      </c>
      <c r="E4604" s="231" t="s">
        <v>789</v>
      </c>
      <c r="F4604" s="231"/>
      <c r="G4604" s="227" t="s">
        <v>790</v>
      </c>
      <c r="H4604" s="227" t="s">
        <v>791</v>
      </c>
      <c r="I4604" s="227" t="s">
        <v>792</v>
      </c>
      <c r="J4604" s="260" t="s">
        <v>793</v>
      </c>
    </row>
    <row r="4605" spans="1:10" ht="25.5" x14ac:dyDescent="0.2">
      <c r="A4605" s="261" t="s">
        <v>909</v>
      </c>
      <c r="B4605" s="228" t="s">
        <v>1644</v>
      </c>
      <c r="C4605" s="228" t="s">
        <v>79</v>
      </c>
      <c r="D4605" s="228" t="s">
        <v>1645</v>
      </c>
      <c r="E4605" s="232" t="s">
        <v>1339</v>
      </c>
      <c r="F4605" s="232"/>
      <c r="G4605" s="228" t="s">
        <v>6</v>
      </c>
      <c r="H4605" s="233">
        <v>1</v>
      </c>
      <c r="I4605" s="234">
        <v>14.68</v>
      </c>
      <c r="J4605" s="262">
        <v>14.68</v>
      </c>
    </row>
    <row r="4606" spans="1:10" ht="25.5" x14ac:dyDescent="0.2">
      <c r="A4606" s="248" t="s">
        <v>911</v>
      </c>
      <c r="B4606" s="229" t="s">
        <v>1262</v>
      </c>
      <c r="C4606" s="229" t="s">
        <v>79</v>
      </c>
      <c r="D4606" s="229" t="s">
        <v>1263</v>
      </c>
      <c r="E4606" s="235" t="s">
        <v>1264</v>
      </c>
      <c r="F4606" s="235"/>
      <c r="G4606" s="229" t="s">
        <v>1265</v>
      </c>
      <c r="H4606" s="236">
        <v>0.13600000000000001</v>
      </c>
      <c r="I4606" s="237">
        <v>3.74</v>
      </c>
      <c r="J4606" s="249">
        <v>0.5</v>
      </c>
    </row>
    <row r="4607" spans="1:10" ht="25.5" x14ac:dyDescent="0.2">
      <c r="A4607" s="248" t="s">
        <v>911</v>
      </c>
      <c r="B4607" s="229" t="s">
        <v>1963</v>
      </c>
      <c r="C4607" s="229" t="s">
        <v>79</v>
      </c>
      <c r="D4607" s="229" t="s">
        <v>1964</v>
      </c>
      <c r="E4607" s="235" t="s">
        <v>1264</v>
      </c>
      <c r="F4607" s="235"/>
      <c r="G4607" s="229" t="s">
        <v>1265</v>
      </c>
      <c r="H4607" s="236">
        <v>0.54500000000000004</v>
      </c>
      <c r="I4607" s="237">
        <v>3.61</v>
      </c>
      <c r="J4607" s="249">
        <v>1.96</v>
      </c>
    </row>
    <row r="4608" spans="1:10" x14ac:dyDescent="0.2">
      <c r="A4608" s="250" t="s">
        <v>917</v>
      </c>
      <c r="B4608" s="230" t="s">
        <v>1967</v>
      </c>
      <c r="C4608" s="230" t="s">
        <v>21</v>
      </c>
      <c r="D4608" s="230" t="s">
        <v>1968</v>
      </c>
      <c r="E4608" s="238" t="s">
        <v>1186</v>
      </c>
      <c r="F4608" s="238"/>
      <c r="G4608" s="230" t="s">
        <v>914</v>
      </c>
      <c r="H4608" s="239">
        <v>0.54500000000000004</v>
      </c>
      <c r="I4608" s="240">
        <v>18.78</v>
      </c>
      <c r="J4608" s="251">
        <v>10.23</v>
      </c>
    </row>
    <row r="4609" spans="1:10" ht="25.5" x14ac:dyDescent="0.2">
      <c r="A4609" s="250" t="s">
        <v>917</v>
      </c>
      <c r="B4609" s="230" t="s">
        <v>1822</v>
      </c>
      <c r="C4609" s="230" t="s">
        <v>21</v>
      </c>
      <c r="D4609" s="230" t="s">
        <v>1823</v>
      </c>
      <c r="E4609" s="238" t="s">
        <v>920</v>
      </c>
      <c r="F4609" s="238"/>
      <c r="G4609" s="230" t="s">
        <v>812</v>
      </c>
      <c r="H4609" s="239">
        <v>0.02</v>
      </c>
      <c r="I4609" s="240">
        <v>7.96</v>
      </c>
      <c r="J4609" s="251">
        <v>0.15</v>
      </c>
    </row>
    <row r="4610" spans="1:10" x14ac:dyDescent="0.2">
      <c r="A4610" s="250" t="s">
        <v>917</v>
      </c>
      <c r="B4610" s="230" t="s">
        <v>1277</v>
      </c>
      <c r="C4610" s="230" t="s">
        <v>21</v>
      </c>
      <c r="D4610" s="230" t="s">
        <v>1278</v>
      </c>
      <c r="E4610" s="238" t="s">
        <v>1186</v>
      </c>
      <c r="F4610" s="238"/>
      <c r="G4610" s="230" t="s">
        <v>914</v>
      </c>
      <c r="H4610" s="239">
        <v>0.13600000000000001</v>
      </c>
      <c r="I4610" s="240">
        <v>13.6</v>
      </c>
      <c r="J4610" s="251">
        <v>1.84</v>
      </c>
    </row>
    <row r="4611" spans="1:10" ht="25.5" x14ac:dyDescent="0.2">
      <c r="A4611" s="252"/>
      <c r="B4611" s="253"/>
      <c r="C4611" s="253"/>
      <c r="D4611" s="253"/>
      <c r="E4611" s="253" t="s">
        <v>926</v>
      </c>
      <c r="F4611" s="254">
        <v>5.5405094999999998</v>
      </c>
      <c r="G4611" s="253" t="s">
        <v>927</v>
      </c>
      <c r="H4611" s="254">
        <v>6.53</v>
      </c>
      <c r="I4611" s="253" t="s">
        <v>928</v>
      </c>
      <c r="J4611" s="255">
        <v>12.07</v>
      </c>
    </row>
    <row r="4612" spans="1:10" ht="26.25" thickBot="1" x14ac:dyDescent="0.25">
      <c r="A4612" s="252"/>
      <c r="B4612" s="253"/>
      <c r="C4612" s="253"/>
      <c r="D4612" s="253"/>
      <c r="E4612" s="253" t="s">
        <v>929</v>
      </c>
      <c r="F4612" s="254">
        <v>3.35</v>
      </c>
      <c r="G4612" s="253"/>
      <c r="H4612" s="256" t="s">
        <v>930</v>
      </c>
      <c r="I4612" s="256"/>
      <c r="J4612" s="255">
        <v>18.03</v>
      </c>
    </row>
    <row r="4613" spans="1:10" ht="15" thickTop="1" x14ac:dyDescent="0.2">
      <c r="A4613" s="257"/>
      <c r="B4613" s="241"/>
      <c r="C4613" s="241"/>
      <c r="D4613" s="241"/>
      <c r="E4613" s="241"/>
      <c r="F4613" s="241"/>
      <c r="G4613" s="241"/>
      <c r="H4613" s="241"/>
      <c r="I4613" s="241"/>
      <c r="J4613" s="258"/>
    </row>
    <row r="4614" spans="1:10" ht="30" x14ac:dyDescent="0.2">
      <c r="A4614" s="259"/>
      <c r="B4614" s="227" t="s">
        <v>786</v>
      </c>
      <c r="C4614" s="227" t="s">
        <v>787</v>
      </c>
      <c r="D4614" s="227" t="s">
        <v>788</v>
      </c>
      <c r="E4614" s="231" t="s">
        <v>789</v>
      </c>
      <c r="F4614" s="231"/>
      <c r="G4614" s="227" t="s">
        <v>790</v>
      </c>
      <c r="H4614" s="227" t="s">
        <v>791</v>
      </c>
      <c r="I4614" s="227" t="s">
        <v>792</v>
      </c>
      <c r="J4614" s="260" t="s">
        <v>793</v>
      </c>
    </row>
    <row r="4615" spans="1:10" ht="63.75" x14ac:dyDescent="0.2">
      <c r="A4615" s="261" t="s">
        <v>909</v>
      </c>
      <c r="B4615" s="228" t="s">
        <v>2948</v>
      </c>
      <c r="C4615" s="228" t="s">
        <v>21</v>
      </c>
      <c r="D4615" s="228" t="s">
        <v>2949</v>
      </c>
      <c r="E4615" s="232" t="s">
        <v>1208</v>
      </c>
      <c r="F4615" s="232"/>
      <c r="G4615" s="228" t="s">
        <v>1400</v>
      </c>
      <c r="H4615" s="233">
        <v>1</v>
      </c>
      <c r="I4615" s="234">
        <v>33.25</v>
      </c>
      <c r="J4615" s="262">
        <v>33.25</v>
      </c>
    </row>
    <row r="4616" spans="1:10" ht="25.5" x14ac:dyDescent="0.2">
      <c r="A4616" s="248" t="s">
        <v>911</v>
      </c>
      <c r="B4616" s="229" t="s">
        <v>2944</v>
      </c>
      <c r="C4616" s="229" t="s">
        <v>21</v>
      </c>
      <c r="D4616" s="229" t="s">
        <v>2945</v>
      </c>
      <c r="E4616" s="235" t="s">
        <v>934</v>
      </c>
      <c r="F4616" s="235"/>
      <c r="G4616" s="229" t="s">
        <v>914</v>
      </c>
      <c r="H4616" s="236">
        <v>1</v>
      </c>
      <c r="I4616" s="237">
        <v>25.07</v>
      </c>
      <c r="J4616" s="249">
        <v>25.07</v>
      </c>
    </row>
    <row r="4617" spans="1:10" ht="63.75" x14ac:dyDescent="0.2">
      <c r="A4617" s="248" t="s">
        <v>911</v>
      </c>
      <c r="B4617" s="229" t="s">
        <v>3001</v>
      </c>
      <c r="C4617" s="229" t="s">
        <v>21</v>
      </c>
      <c r="D4617" s="229" t="s">
        <v>3002</v>
      </c>
      <c r="E4617" s="235" t="s">
        <v>1208</v>
      </c>
      <c r="F4617" s="235"/>
      <c r="G4617" s="229" t="s">
        <v>914</v>
      </c>
      <c r="H4617" s="236">
        <v>1</v>
      </c>
      <c r="I4617" s="237">
        <v>7.24</v>
      </c>
      <c r="J4617" s="249">
        <v>7.24</v>
      </c>
    </row>
    <row r="4618" spans="1:10" ht="63.75" x14ac:dyDescent="0.2">
      <c r="A4618" s="248" t="s">
        <v>911</v>
      </c>
      <c r="B4618" s="229" t="s">
        <v>3003</v>
      </c>
      <c r="C4618" s="229" t="s">
        <v>21</v>
      </c>
      <c r="D4618" s="229" t="s">
        <v>3004</v>
      </c>
      <c r="E4618" s="235" t="s">
        <v>1208</v>
      </c>
      <c r="F4618" s="235"/>
      <c r="G4618" s="229" t="s">
        <v>914</v>
      </c>
      <c r="H4618" s="236">
        <v>1</v>
      </c>
      <c r="I4618" s="237">
        <v>0.94</v>
      </c>
      <c r="J4618" s="249">
        <v>0.94</v>
      </c>
    </row>
    <row r="4619" spans="1:10" ht="25.5" x14ac:dyDescent="0.2">
      <c r="A4619" s="252"/>
      <c r="B4619" s="253"/>
      <c r="C4619" s="253"/>
      <c r="D4619" s="253"/>
      <c r="E4619" s="253" t="s">
        <v>926</v>
      </c>
      <c r="F4619" s="254">
        <v>8.6481524000000007</v>
      </c>
      <c r="G4619" s="253" t="s">
        <v>927</v>
      </c>
      <c r="H4619" s="254">
        <v>10.19</v>
      </c>
      <c r="I4619" s="253" t="s">
        <v>928</v>
      </c>
      <c r="J4619" s="255">
        <v>18.84</v>
      </c>
    </row>
    <row r="4620" spans="1:10" ht="26.25" thickBot="1" x14ac:dyDescent="0.25">
      <c r="A4620" s="252"/>
      <c r="B4620" s="253"/>
      <c r="C4620" s="253"/>
      <c r="D4620" s="253"/>
      <c r="E4620" s="253" t="s">
        <v>929</v>
      </c>
      <c r="F4620" s="254">
        <v>7.6</v>
      </c>
      <c r="G4620" s="253"/>
      <c r="H4620" s="256" t="s">
        <v>930</v>
      </c>
      <c r="I4620" s="256"/>
      <c r="J4620" s="255">
        <v>40.85</v>
      </c>
    </row>
    <row r="4621" spans="1:10" ht="15" thickTop="1" x14ac:dyDescent="0.2">
      <c r="A4621" s="257"/>
      <c r="B4621" s="241"/>
      <c r="C4621" s="241"/>
      <c r="D4621" s="241"/>
      <c r="E4621" s="241"/>
      <c r="F4621" s="241"/>
      <c r="G4621" s="241"/>
      <c r="H4621" s="241"/>
      <c r="I4621" s="241"/>
      <c r="J4621" s="258"/>
    </row>
    <row r="4622" spans="1:10" ht="30" x14ac:dyDescent="0.2">
      <c r="A4622" s="259"/>
      <c r="B4622" s="227" t="s">
        <v>786</v>
      </c>
      <c r="C4622" s="227" t="s">
        <v>787</v>
      </c>
      <c r="D4622" s="227" t="s">
        <v>788</v>
      </c>
      <c r="E4622" s="231" t="s">
        <v>789</v>
      </c>
      <c r="F4622" s="231"/>
      <c r="G4622" s="227" t="s">
        <v>790</v>
      </c>
      <c r="H4622" s="227" t="s">
        <v>791</v>
      </c>
      <c r="I4622" s="227" t="s">
        <v>792</v>
      </c>
      <c r="J4622" s="260" t="s">
        <v>793</v>
      </c>
    </row>
    <row r="4623" spans="1:10" ht="63.75" x14ac:dyDescent="0.2">
      <c r="A4623" s="261" t="s">
        <v>909</v>
      </c>
      <c r="B4623" s="228" t="s">
        <v>2946</v>
      </c>
      <c r="C4623" s="228" t="s">
        <v>21</v>
      </c>
      <c r="D4623" s="228" t="s">
        <v>2947</v>
      </c>
      <c r="E4623" s="232" t="s">
        <v>1208</v>
      </c>
      <c r="F4623" s="232"/>
      <c r="G4623" s="228" t="s">
        <v>1397</v>
      </c>
      <c r="H4623" s="233">
        <v>1</v>
      </c>
      <c r="I4623" s="234">
        <v>94.88</v>
      </c>
      <c r="J4623" s="262">
        <v>94.88</v>
      </c>
    </row>
    <row r="4624" spans="1:10" ht="25.5" x14ac:dyDescent="0.2">
      <c r="A4624" s="248" t="s">
        <v>911</v>
      </c>
      <c r="B4624" s="229" t="s">
        <v>2944</v>
      </c>
      <c r="C4624" s="229" t="s">
        <v>21</v>
      </c>
      <c r="D4624" s="229" t="s">
        <v>2945</v>
      </c>
      <c r="E4624" s="235" t="s">
        <v>934</v>
      </c>
      <c r="F4624" s="235"/>
      <c r="G4624" s="229" t="s">
        <v>914</v>
      </c>
      <c r="H4624" s="236">
        <v>1</v>
      </c>
      <c r="I4624" s="237">
        <v>25.07</v>
      </c>
      <c r="J4624" s="249">
        <v>25.07</v>
      </c>
    </row>
    <row r="4625" spans="1:10" ht="63.75" x14ac:dyDescent="0.2">
      <c r="A4625" s="248" t="s">
        <v>911</v>
      </c>
      <c r="B4625" s="229" t="s">
        <v>3001</v>
      </c>
      <c r="C4625" s="229" t="s">
        <v>21</v>
      </c>
      <c r="D4625" s="229" t="s">
        <v>3002</v>
      </c>
      <c r="E4625" s="235" t="s">
        <v>1208</v>
      </c>
      <c r="F4625" s="235"/>
      <c r="G4625" s="229" t="s">
        <v>914</v>
      </c>
      <c r="H4625" s="236">
        <v>1</v>
      </c>
      <c r="I4625" s="237">
        <v>7.24</v>
      </c>
      <c r="J4625" s="249">
        <v>7.24</v>
      </c>
    </row>
    <row r="4626" spans="1:10" ht="63.75" x14ac:dyDescent="0.2">
      <c r="A4626" s="248" t="s">
        <v>911</v>
      </c>
      <c r="B4626" s="229" t="s">
        <v>3003</v>
      </c>
      <c r="C4626" s="229" t="s">
        <v>21</v>
      </c>
      <c r="D4626" s="229" t="s">
        <v>3004</v>
      </c>
      <c r="E4626" s="235" t="s">
        <v>1208</v>
      </c>
      <c r="F4626" s="235"/>
      <c r="G4626" s="229" t="s">
        <v>914</v>
      </c>
      <c r="H4626" s="236">
        <v>1</v>
      </c>
      <c r="I4626" s="237">
        <v>0.94</v>
      </c>
      <c r="J4626" s="249">
        <v>0.94</v>
      </c>
    </row>
    <row r="4627" spans="1:10" ht="63.75" x14ac:dyDescent="0.2">
      <c r="A4627" s="248" t="s">
        <v>911</v>
      </c>
      <c r="B4627" s="229" t="s">
        <v>3005</v>
      </c>
      <c r="C4627" s="229" t="s">
        <v>21</v>
      </c>
      <c r="D4627" s="229" t="s">
        <v>3006</v>
      </c>
      <c r="E4627" s="235" t="s">
        <v>1208</v>
      </c>
      <c r="F4627" s="235"/>
      <c r="G4627" s="229" t="s">
        <v>914</v>
      </c>
      <c r="H4627" s="236">
        <v>1</v>
      </c>
      <c r="I4627" s="237">
        <v>8.68</v>
      </c>
      <c r="J4627" s="249">
        <v>8.68</v>
      </c>
    </row>
    <row r="4628" spans="1:10" ht="63.75" x14ac:dyDescent="0.2">
      <c r="A4628" s="248" t="s">
        <v>911</v>
      </c>
      <c r="B4628" s="229" t="s">
        <v>3007</v>
      </c>
      <c r="C4628" s="229" t="s">
        <v>21</v>
      </c>
      <c r="D4628" s="229" t="s">
        <v>3008</v>
      </c>
      <c r="E4628" s="235" t="s">
        <v>1208</v>
      </c>
      <c r="F4628" s="235"/>
      <c r="G4628" s="229" t="s">
        <v>914</v>
      </c>
      <c r="H4628" s="236">
        <v>1</v>
      </c>
      <c r="I4628" s="237">
        <v>52.95</v>
      </c>
      <c r="J4628" s="249">
        <v>52.95</v>
      </c>
    </row>
    <row r="4629" spans="1:10" ht="25.5" x14ac:dyDescent="0.2">
      <c r="A4629" s="252"/>
      <c r="B4629" s="253"/>
      <c r="C4629" s="253"/>
      <c r="D4629" s="253"/>
      <c r="E4629" s="253" t="s">
        <v>926</v>
      </c>
      <c r="F4629" s="254">
        <v>8.6481524000000007</v>
      </c>
      <c r="G4629" s="253" t="s">
        <v>927</v>
      </c>
      <c r="H4629" s="254">
        <v>10.19</v>
      </c>
      <c r="I4629" s="253" t="s">
        <v>928</v>
      </c>
      <c r="J4629" s="255">
        <v>18.84</v>
      </c>
    </row>
    <row r="4630" spans="1:10" ht="26.25" thickBot="1" x14ac:dyDescent="0.25">
      <c r="A4630" s="252"/>
      <c r="B4630" s="253"/>
      <c r="C4630" s="253"/>
      <c r="D4630" s="253"/>
      <c r="E4630" s="253" t="s">
        <v>929</v>
      </c>
      <c r="F4630" s="254">
        <v>21.7</v>
      </c>
      <c r="G4630" s="253"/>
      <c r="H4630" s="256" t="s">
        <v>930</v>
      </c>
      <c r="I4630" s="256"/>
      <c r="J4630" s="255">
        <v>116.58</v>
      </c>
    </row>
    <row r="4631" spans="1:10" ht="15" thickTop="1" x14ac:dyDescent="0.2">
      <c r="A4631" s="257"/>
      <c r="B4631" s="241"/>
      <c r="C4631" s="241"/>
      <c r="D4631" s="241"/>
      <c r="E4631" s="241"/>
      <c r="F4631" s="241"/>
      <c r="G4631" s="241"/>
      <c r="H4631" s="241"/>
      <c r="I4631" s="241"/>
      <c r="J4631" s="258"/>
    </row>
    <row r="4632" spans="1:10" ht="30" x14ac:dyDescent="0.2">
      <c r="A4632" s="259"/>
      <c r="B4632" s="227" t="s">
        <v>786</v>
      </c>
      <c r="C4632" s="227" t="s">
        <v>787</v>
      </c>
      <c r="D4632" s="227" t="s">
        <v>788</v>
      </c>
      <c r="E4632" s="231" t="s">
        <v>789</v>
      </c>
      <c r="F4632" s="231"/>
      <c r="G4632" s="227" t="s">
        <v>790</v>
      </c>
      <c r="H4632" s="227" t="s">
        <v>791</v>
      </c>
      <c r="I4632" s="227" t="s">
        <v>792</v>
      </c>
      <c r="J4632" s="260" t="s">
        <v>793</v>
      </c>
    </row>
    <row r="4633" spans="1:10" ht="63.75" x14ac:dyDescent="0.2">
      <c r="A4633" s="261" t="s">
        <v>909</v>
      </c>
      <c r="B4633" s="228" t="s">
        <v>3001</v>
      </c>
      <c r="C4633" s="228" t="s">
        <v>21</v>
      </c>
      <c r="D4633" s="228" t="s">
        <v>3002</v>
      </c>
      <c r="E4633" s="232" t="s">
        <v>1208</v>
      </c>
      <c r="F4633" s="232"/>
      <c r="G4633" s="228" t="s">
        <v>914</v>
      </c>
      <c r="H4633" s="233">
        <v>1</v>
      </c>
      <c r="I4633" s="234">
        <v>7.24</v>
      </c>
      <c r="J4633" s="262">
        <v>7.24</v>
      </c>
    </row>
    <row r="4634" spans="1:10" ht="38.25" x14ac:dyDescent="0.2">
      <c r="A4634" s="250" t="s">
        <v>917</v>
      </c>
      <c r="B4634" s="230" t="s">
        <v>3009</v>
      </c>
      <c r="C4634" s="230" t="s">
        <v>21</v>
      </c>
      <c r="D4634" s="230" t="s">
        <v>3010</v>
      </c>
      <c r="E4634" s="238" t="s">
        <v>920</v>
      </c>
      <c r="F4634" s="238"/>
      <c r="G4634" s="230" t="s">
        <v>11</v>
      </c>
      <c r="H4634" s="239">
        <v>5.3300000000000001E-5</v>
      </c>
      <c r="I4634" s="240">
        <v>92222.61</v>
      </c>
      <c r="J4634" s="251">
        <v>4.91</v>
      </c>
    </row>
    <row r="4635" spans="1:10" ht="76.5" x14ac:dyDescent="0.2">
      <c r="A4635" s="250" t="s">
        <v>917</v>
      </c>
      <c r="B4635" s="230" t="s">
        <v>3011</v>
      </c>
      <c r="C4635" s="230" t="s">
        <v>21</v>
      </c>
      <c r="D4635" s="230" t="s">
        <v>3012</v>
      </c>
      <c r="E4635" s="238" t="s">
        <v>1193</v>
      </c>
      <c r="F4635" s="238"/>
      <c r="G4635" s="230" t="s">
        <v>11</v>
      </c>
      <c r="H4635" s="239">
        <v>6.3999999999999997E-5</v>
      </c>
      <c r="I4635" s="240">
        <v>36425.879999999997</v>
      </c>
      <c r="J4635" s="251">
        <v>2.33</v>
      </c>
    </row>
    <row r="4636" spans="1:10" ht="25.5" x14ac:dyDescent="0.2">
      <c r="A4636" s="252"/>
      <c r="B4636" s="253"/>
      <c r="C4636" s="253"/>
      <c r="D4636" s="253"/>
      <c r="E4636" s="253" t="s">
        <v>926</v>
      </c>
      <c r="F4636" s="254">
        <v>0</v>
      </c>
      <c r="G4636" s="253" t="s">
        <v>927</v>
      </c>
      <c r="H4636" s="254">
        <v>0</v>
      </c>
      <c r="I4636" s="253" t="s">
        <v>928</v>
      </c>
      <c r="J4636" s="255">
        <v>0</v>
      </c>
    </row>
    <row r="4637" spans="1:10" ht="26.25" thickBot="1" x14ac:dyDescent="0.25">
      <c r="A4637" s="252"/>
      <c r="B4637" s="253"/>
      <c r="C4637" s="253"/>
      <c r="D4637" s="253"/>
      <c r="E4637" s="253" t="s">
        <v>929</v>
      </c>
      <c r="F4637" s="254">
        <v>1.65</v>
      </c>
      <c r="G4637" s="253"/>
      <c r="H4637" s="256" t="s">
        <v>930</v>
      </c>
      <c r="I4637" s="256"/>
      <c r="J4637" s="255">
        <v>8.89</v>
      </c>
    </row>
    <row r="4638" spans="1:10" ht="15" thickTop="1" x14ac:dyDescent="0.2">
      <c r="A4638" s="257"/>
      <c r="B4638" s="241"/>
      <c r="C4638" s="241"/>
      <c r="D4638" s="241"/>
      <c r="E4638" s="241"/>
      <c r="F4638" s="241"/>
      <c r="G4638" s="241"/>
      <c r="H4638" s="241"/>
      <c r="I4638" s="241"/>
      <c r="J4638" s="258"/>
    </row>
    <row r="4639" spans="1:10" ht="30" x14ac:dyDescent="0.2">
      <c r="A4639" s="259"/>
      <c r="B4639" s="227" t="s">
        <v>786</v>
      </c>
      <c r="C4639" s="227" t="s">
        <v>787</v>
      </c>
      <c r="D4639" s="227" t="s">
        <v>788</v>
      </c>
      <c r="E4639" s="231" t="s">
        <v>789</v>
      </c>
      <c r="F4639" s="231"/>
      <c r="G4639" s="227" t="s">
        <v>790</v>
      </c>
      <c r="H4639" s="227" t="s">
        <v>791</v>
      </c>
      <c r="I4639" s="227" t="s">
        <v>792</v>
      </c>
      <c r="J4639" s="260" t="s">
        <v>793</v>
      </c>
    </row>
    <row r="4640" spans="1:10" ht="63.75" x14ac:dyDescent="0.2">
      <c r="A4640" s="261" t="s">
        <v>909</v>
      </c>
      <c r="B4640" s="228" t="s">
        <v>3003</v>
      </c>
      <c r="C4640" s="228" t="s">
        <v>21</v>
      </c>
      <c r="D4640" s="228" t="s">
        <v>3004</v>
      </c>
      <c r="E4640" s="232" t="s">
        <v>1208</v>
      </c>
      <c r="F4640" s="232"/>
      <c r="G4640" s="228" t="s">
        <v>914</v>
      </c>
      <c r="H4640" s="233">
        <v>1</v>
      </c>
      <c r="I4640" s="234">
        <v>0.94</v>
      </c>
      <c r="J4640" s="262">
        <v>0.94</v>
      </c>
    </row>
    <row r="4641" spans="1:10" ht="38.25" x14ac:dyDescent="0.2">
      <c r="A4641" s="250" t="s">
        <v>917</v>
      </c>
      <c r="B4641" s="230" t="s">
        <v>3009</v>
      </c>
      <c r="C4641" s="230" t="s">
        <v>21</v>
      </c>
      <c r="D4641" s="230" t="s">
        <v>3010</v>
      </c>
      <c r="E4641" s="238" t="s">
        <v>920</v>
      </c>
      <c r="F4641" s="238"/>
      <c r="G4641" s="230" t="s">
        <v>11</v>
      </c>
      <c r="H4641" s="239">
        <v>7.4000000000000003E-6</v>
      </c>
      <c r="I4641" s="240">
        <v>92222.61</v>
      </c>
      <c r="J4641" s="251">
        <v>0.68</v>
      </c>
    </row>
    <row r="4642" spans="1:10" ht="76.5" x14ac:dyDescent="0.2">
      <c r="A4642" s="250" t="s">
        <v>917</v>
      </c>
      <c r="B4642" s="230" t="s">
        <v>3011</v>
      </c>
      <c r="C4642" s="230" t="s">
        <v>21</v>
      </c>
      <c r="D4642" s="230" t="s">
        <v>3012</v>
      </c>
      <c r="E4642" s="238" t="s">
        <v>1193</v>
      </c>
      <c r="F4642" s="238"/>
      <c r="G4642" s="230" t="s">
        <v>11</v>
      </c>
      <c r="H4642" s="239">
        <v>7.4000000000000003E-6</v>
      </c>
      <c r="I4642" s="240">
        <v>36425.879999999997</v>
      </c>
      <c r="J4642" s="251">
        <v>0.26</v>
      </c>
    </row>
    <row r="4643" spans="1:10" ht="25.5" x14ac:dyDescent="0.2">
      <c r="A4643" s="252"/>
      <c r="B4643" s="253"/>
      <c r="C4643" s="253"/>
      <c r="D4643" s="253"/>
      <c r="E4643" s="253" t="s">
        <v>926</v>
      </c>
      <c r="F4643" s="254">
        <v>0</v>
      </c>
      <c r="G4643" s="253" t="s">
        <v>927</v>
      </c>
      <c r="H4643" s="254">
        <v>0</v>
      </c>
      <c r="I4643" s="253" t="s">
        <v>928</v>
      </c>
      <c r="J4643" s="255">
        <v>0</v>
      </c>
    </row>
    <row r="4644" spans="1:10" ht="26.25" thickBot="1" x14ac:dyDescent="0.25">
      <c r="A4644" s="252"/>
      <c r="B4644" s="253"/>
      <c r="C4644" s="253"/>
      <c r="D4644" s="253"/>
      <c r="E4644" s="253" t="s">
        <v>929</v>
      </c>
      <c r="F4644" s="254">
        <v>0.21</v>
      </c>
      <c r="G4644" s="253"/>
      <c r="H4644" s="256" t="s">
        <v>930</v>
      </c>
      <c r="I4644" s="256"/>
      <c r="J4644" s="255">
        <v>1.1499999999999999</v>
      </c>
    </row>
    <row r="4645" spans="1:10" ht="15" thickTop="1" x14ac:dyDescent="0.2">
      <c r="A4645" s="257"/>
      <c r="B4645" s="241"/>
      <c r="C4645" s="241"/>
      <c r="D4645" s="241"/>
      <c r="E4645" s="241"/>
      <c r="F4645" s="241"/>
      <c r="G4645" s="241"/>
      <c r="H4645" s="241"/>
      <c r="I4645" s="241"/>
      <c r="J4645" s="258"/>
    </row>
    <row r="4646" spans="1:10" ht="30" x14ac:dyDescent="0.2">
      <c r="A4646" s="259"/>
      <c r="B4646" s="227" t="s">
        <v>786</v>
      </c>
      <c r="C4646" s="227" t="s">
        <v>787</v>
      </c>
      <c r="D4646" s="227" t="s">
        <v>788</v>
      </c>
      <c r="E4646" s="231" t="s">
        <v>789</v>
      </c>
      <c r="F4646" s="231"/>
      <c r="G4646" s="227" t="s">
        <v>790</v>
      </c>
      <c r="H4646" s="227" t="s">
        <v>791</v>
      </c>
      <c r="I4646" s="227" t="s">
        <v>792</v>
      </c>
      <c r="J4646" s="260" t="s">
        <v>793</v>
      </c>
    </row>
    <row r="4647" spans="1:10" ht="63.75" x14ac:dyDescent="0.2">
      <c r="A4647" s="261" t="s">
        <v>909</v>
      </c>
      <c r="B4647" s="228" t="s">
        <v>3005</v>
      </c>
      <c r="C4647" s="228" t="s">
        <v>21</v>
      </c>
      <c r="D4647" s="228" t="s">
        <v>3006</v>
      </c>
      <c r="E4647" s="232" t="s">
        <v>1208</v>
      </c>
      <c r="F4647" s="232"/>
      <c r="G4647" s="228" t="s">
        <v>914</v>
      </c>
      <c r="H4647" s="233">
        <v>1</v>
      </c>
      <c r="I4647" s="234">
        <v>8.68</v>
      </c>
      <c r="J4647" s="262">
        <v>8.68</v>
      </c>
    </row>
    <row r="4648" spans="1:10" ht="38.25" x14ac:dyDescent="0.2">
      <c r="A4648" s="250" t="s">
        <v>917</v>
      </c>
      <c r="B4648" s="230" t="s">
        <v>3009</v>
      </c>
      <c r="C4648" s="230" t="s">
        <v>21</v>
      </c>
      <c r="D4648" s="230" t="s">
        <v>3010</v>
      </c>
      <c r="E4648" s="238" t="s">
        <v>920</v>
      </c>
      <c r="F4648" s="238"/>
      <c r="G4648" s="230" t="s">
        <v>11</v>
      </c>
      <c r="H4648" s="239">
        <v>6.6600000000000006E-5</v>
      </c>
      <c r="I4648" s="240">
        <v>92222.61</v>
      </c>
      <c r="J4648" s="251">
        <v>6.14</v>
      </c>
    </row>
    <row r="4649" spans="1:10" ht="76.5" x14ac:dyDescent="0.2">
      <c r="A4649" s="250" t="s">
        <v>917</v>
      </c>
      <c r="B4649" s="230" t="s">
        <v>3011</v>
      </c>
      <c r="C4649" s="230" t="s">
        <v>21</v>
      </c>
      <c r="D4649" s="230" t="s">
        <v>3012</v>
      </c>
      <c r="E4649" s="238" t="s">
        <v>1193</v>
      </c>
      <c r="F4649" s="238"/>
      <c r="G4649" s="230" t="s">
        <v>11</v>
      </c>
      <c r="H4649" s="239">
        <v>6.9999999999999994E-5</v>
      </c>
      <c r="I4649" s="240">
        <v>36425.879999999997</v>
      </c>
      <c r="J4649" s="251">
        <v>2.54</v>
      </c>
    </row>
    <row r="4650" spans="1:10" ht="25.5" x14ac:dyDescent="0.2">
      <c r="A4650" s="252"/>
      <c r="B4650" s="253"/>
      <c r="C4650" s="253"/>
      <c r="D4650" s="253"/>
      <c r="E4650" s="253" t="s">
        <v>926</v>
      </c>
      <c r="F4650" s="254">
        <v>0</v>
      </c>
      <c r="G4650" s="253" t="s">
        <v>927</v>
      </c>
      <c r="H4650" s="254">
        <v>0</v>
      </c>
      <c r="I4650" s="253" t="s">
        <v>928</v>
      </c>
      <c r="J4650" s="255">
        <v>0</v>
      </c>
    </row>
    <row r="4651" spans="1:10" ht="26.25" thickBot="1" x14ac:dyDescent="0.25">
      <c r="A4651" s="252"/>
      <c r="B4651" s="253"/>
      <c r="C4651" s="253"/>
      <c r="D4651" s="253"/>
      <c r="E4651" s="253" t="s">
        <v>929</v>
      </c>
      <c r="F4651" s="254">
        <v>1.98</v>
      </c>
      <c r="G4651" s="253"/>
      <c r="H4651" s="256" t="s">
        <v>930</v>
      </c>
      <c r="I4651" s="256"/>
      <c r="J4651" s="255">
        <v>10.66</v>
      </c>
    </row>
    <row r="4652" spans="1:10" ht="15" thickTop="1" x14ac:dyDescent="0.2">
      <c r="A4652" s="257"/>
      <c r="B4652" s="241"/>
      <c r="C4652" s="241"/>
      <c r="D4652" s="241"/>
      <c r="E4652" s="241"/>
      <c r="F4652" s="241"/>
      <c r="G4652" s="241"/>
      <c r="H4652" s="241"/>
      <c r="I4652" s="241"/>
      <c r="J4652" s="258"/>
    </row>
    <row r="4653" spans="1:10" ht="30" x14ac:dyDescent="0.2">
      <c r="A4653" s="259"/>
      <c r="B4653" s="227" t="s">
        <v>786</v>
      </c>
      <c r="C4653" s="227" t="s">
        <v>787</v>
      </c>
      <c r="D4653" s="227" t="s">
        <v>788</v>
      </c>
      <c r="E4653" s="231" t="s">
        <v>789</v>
      </c>
      <c r="F4653" s="231"/>
      <c r="G4653" s="227" t="s">
        <v>790</v>
      </c>
      <c r="H4653" s="227" t="s">
        <v>791</v>
      </c>
      <c r="I4653" s="227" t="s">
        <v>792</v>
      </c>
      <c r="J4653" s="260" t="s">
        <v>793</v>
      </c>
    </row>
    <row r="4654" spans="1:10" ht="63.75" x14ac:dyDescent="0.2">
      <c r="A4654" s="261" t="s">
        <v>909</v>
      </c>
      <c r="B4654" s="228" t="s">
        <v>3007</v>
      </c>
      <c r="C4654" s="228" t="s">
        <v>21</v>
      </c>
      <c r="D4654" s="228" t="s">
        <v>3008</v>
      </c>
      <c r="E4654" s="232" t="s">
        <v>1208</v>
      </c>
      <c r="F4654" s="232"/>
      <c r="G4654" s="228" t="s">
        <v>914</v>
      </c>
      <c r="H4654" s="233">
        <v>1</v>
      </c>
      <c r="I4654" s="234">
        <v>52.95</v>
      </c>
      <c r="J4654" s="262">
        <v>52.95</v>
      </c>
    </row>
    <row r="4655" spans="1:10" x14ac:dyDescent="0.2">
      <c r="A4655" s="250" t="s">
        <v>917</v>
      </c>
      <c r="B4655" s="230" t="s">
        <v>2478</v>
      </c>
      <c r="C4655" s="230" t="s">
        <v>21</v>
      </c>
      <c r="D4655" s="230" t="s">
        <v>2479</v>
      </c>
      <c r="E4655" s="238" t="s">
        <v>920</v>
      </c>
      <c r="F4655" s="238"/>
      <c r="G4655" s="230" t="s">
        <v>812</v>
      </c>
      <c r="H4655" s="239">
        <v>7.88</v>
      </c>
      <c r="I4655" s="240">
        <v>6.72</v>
      </c>
      <c r="J4655" s="251">
        <v>52.95</v>
      </c>
    </row>
    <row r="4656" spans="1:10" ht="25.5" x14ac:dyDescent="0.2">
      <c r="A4656" s="252"/>
      <c r="B4656" s="253"/>
      <c r="C4656" s="253"/>
      <c r="D4656" s="253"/>
      <c r="E4656" s="253" t="s">
        <v>926</v>
      </c>
      <c r="F4656" s="254">
        <v>0</v>
      </c>
      <c r="G4656" s="253" t="s">
        <v>927</v>
      </c>
      <c r="H4656" s="254">
        <v>0</v>
      </c>
      <c r="I4656" s="253" t="s">
        <v>928</v>
      </c>
      <c r="J4656" s="255">
        <v>0</v>
      </c>
    </row>
    <row r="4657" spans="1:10" ht="26.25" thickBot="1" x14ac:dyDescent="0.25">
      <c r="A4657" s="252"/>
      <c r="B4657" s="253"/>
      <c r="C4657" s="253"/>
      <c r="D4657" s="253"/>
      <c r="E4657" s="253" t="s">
        <v>929</v>
      </c>
      <c r="F4657" s="254">
        <v>12.11</v>
      </c>
      <c r="G4657" s="253"/>
      <c r="H4657" s="256" t="s">
        <v>930</v>
      </c>
      <c r="I4657" s="256"/>
      <c r="J4657" s="255">
        <v>65.06</v>
      </c>
    </row>
    <row r="4658" spans="1:10" ht="15" thickTop="1" x14ac:dyDescent="0.2">
      <c r="A4658" s="257"/>
      <c r="B4658" s="241"/>
      <c r="C4658" s="241"/>
      <c r="D4658" s="241"/>
      <c r="E4658" s="241"/>
      <c r="F4658" s="241"/>
      <c r="G4658" s="241"/>
      <c r="H4658" s="241"/>
      <c r="I4658" s="241"/>
      <c r="J4658" s="258"/>
    </row>
    <row r="4659" spans="1:10" ht="30" x14ac:dyDescent="0.2">
      <c r="A4659" s="259"/>
      <c r="B4659" s="227" t="s">
        <v>786</v>
      </c>
      <c r="C4659" s="227" t="s">
        <v>787</v>
      </c>
      <c r="D4659" s="227" t="s">
        <v>788</v>
      </c>
      <c r="E4659" s="231" t="s">
        <v>789</v>
      </c>
      <c r="F4659" s="231"/>
      <c r="G4659" s="227" t="s">
        <v>790</v>
      </c>
      <c r="H4659" s="227" t="s">
        <v>791</v>
      </c>
      <c r="I4659" s="227" t="s">
        <v>792</v>
      </c>
      <c r="J4659" s="260" t="s">
        <v>793</v>
      </c>
    </row>
    <row r="4660" spans="1:10" ht="38.25" x14ac:dyDescent="0.2">
      <c r="A4660" s="261" t="s">
        <v>909</v>
      </c>
      <c r="B4660" s="228" t="s">
        <v>2309</v>
      </c>
      <c r="C4660" s="228" t="s">
        <v>21</v>
      </c>
      <c r="D4660" s="228" t="s">
        <v>2310</v>
      </c>
      <c r="E4660" s="232" t="s">
        <v>934</v>
      </c>
      <c r="F4660" s="232"/>
      <c r="G4660" s="228" t="s">
        <v>914</v>
      </c>
      <c r="H4660" s="233">
        <v>1</v>
      </c>
      <c r="I4660" s="234">
        <v>21.24</v>
      </c>
      <c r="J4660" s="262">
        <v>21.24</v>
      </c>
    </row>
    <row r="4661" spans="1:10" ht="38.25" x14ac:dyDescent="0.2">
      <c r="A4661" s="248" t="s">
        <v>911</v>
      </c>
      <c r="B4661" s="229" t="s">
        <v>2622</v>
      </c>
      <c r="C4661" s="229" t="s">
        <v>21</v>
      </c>
      <c r="D4661" s="229" t="s">
        <v>2623</v>
      </c>
      <c r="E4661" s="235" t="s">
        <v>934</v>
      </c>
      <c r="F4661" s="235"/>
      <c r="G4661" s="229" t="s">
        <v>914</v>
      </c>
      <c r="H4661" s="236">
        <v>1</v>
      </c>
      <c r="I4661" s="237">
        <v>0.12</v>
      </c>
      <c r="J4661" s="249">
        <v>0.12</v>
      </c>
    </row>
    <row r="4662" spans="1:10" ht="25.5" x14ac:dyDescent="0.2">
      <c r="A4662" s="250" t="s">
        <v>917</v>
      </c>
      <c r="B4662" s="230" t="s">
        <v>2232</v>
      </c>
      <c r="C4662" s="230" t="s">
        <v>21</v>
      </c>
      <c r="D4662" s="230" t="s">
        <v>2233</v>
      </c>
      <c r="E4662" s="238" t="s">
        <v>2005</v>
      </c>
      <c r="F4662" s="238"/>
      <c r="G4662" s="230" t="s">
        <v>914</v>
      </c>
      <c r="H4662" s="239">
        <v>1</v>
      </c>
      <c r="I4662" s="240">
        <v>3.18</v>
      </c>
      <c r="J4662" s="251">
        <v>3.18</v>
      </c>
    </row>
    <row r="4663" spans="1:10" ht="25.5" x14ac:dyDescent="0.2">
      <c r="A4663" s="250" t="s">
        <v>917</v>
      </c>
      <c r="B4663" s="230" t="s">
        <v>2234</v>
      </c>
      <c r="C4663" s="230" t="s">
        <v>21</v>
      </c>
      <c r="D4663" s="230" t="s">
        <v>2235</v>
      </c>
      <c r="E4663" s="238" t="s">
        <v>1382</v>
      </c>
      <c r="F4663" s="238"/>
      <c r="G4663" s="230" t="s">
        <v>914</v>
      </c>
      <c r="H4663" s="239">
        <v>1</v>
      </c>
      <c r="I4663" s="240">
        <v>1.02</v>
      </c>
      <c r="J4663" s="251">
        <v>1.02</v>
      </c>
    </row>
    <row r="4664" spans="1:10" ht="25.5" x14ac:dyDescent="0.2">
      <c r="A4664" s="250" t="s">
        <v>917</v>
      </c>
      <c r="B4664" s="230" t="s">
        <v>2236</v>
      </c>
      <c r="C4664" s="230" t="s">
        <v>21</v>
      </c>
      <c r="D4664" s="230" t="s">
        <v>2237</v>
      </c>
      <c r="E4664" s="238" t="s">
        <v>2005</v>
      </c>
      <c r="F4664" s="238"/>
      <c r="G4664" s="230" t="s">
        <v>914</v>
      </c>
      <c r="H4664" s="239">
        <v>1</v>
      </c>
      <c r="I4664" s="240">
        <v>1.1399999999999999</v>
      </c>
      <c r="J4664" s="251">
        <v>1.1399999999999999</v>
      </c>
    </row>
    <row r="4665" spans="1:10" ht="25.5" x14ac:dyDescent="0.2">
      <c r="A4665" s="250" t="s">
        <v>917</v>
      </c>
      <c r="B4665" s="230" t="s">
        <v>2238</v>
      </c>
      <c r="C4665" s="230" t="s">
        <v>21</v>
      </c>
      <c r="D4665" s="230" t="s">
        <v>2239</v>
      </c>
      <c r="E4665" s="238" t="s">
        <v>2240</v>
      </c>
      <c r="F4665" s="238"/>
      <c r="G4665" s="230" t="s">
        <v>914</v>
      </c>
      <c r="H4665" s="239">
        <v>1</v>
      </c>
      <c r="I4665" s="240">
        <v>0.06</v>
      </c>
      <c r="J4665" s="251">
        <v>0.06</v>
      </c>
    </row>
    <row r="4666" spans="1:10" ht="25.5" x14ac:dyDescent="0.2">
      <c r="A4666" s="250" t="s">
        <v>917</v>
      </c>
      <c r="B4666" s="230" t="s">
        <v>2624</v>
      </c>
      <c r="C4666" s="230" t="s">
        <v>21</v>
      </c>
      <c r="D4666" s="230" t="s">
        <v>2625</v>
      </c>
      <c r="E4666" s="238" t="s">
        <v>1186</v>
      </c>
      <c r="F4666" s="238"/>
      <c r="G4666" s="230" t="s">
        <v>914</v>
      </c>
      <c r="H4666" s="239">
        <v>1</v>
      </c>
      <c r="I4666" s="240">
        <v>14.89</v>
      </c>
      <c r="J4666" s="251">
        <v>14.89</v>
      </c>
    </row>
    <row r="4667" spans="1:10" ht="38.25" x14ac:dyDescent="0.2">
      <c r="A4667" s="250" t="s">
        <v>917</v>
      </c>
      <c r="B4667" s="230" t="s">
        <v>2255</v>
      </c>
      <c r="C4667" s="230" t="s">
        <v>21</v>
      </c>
      <c r="D4667" s="230" t="s">
        <v>2256</v>
      </c>
      <c r="E4667" s="238" t="s">
        <v>1193</v>
      </c>
      <c r="F4667" s="238"/>
      <c r="G4667" s="230" t="s">
        <v>914</v>
      </c>
      <c r="H4667" s="239">
        <v>1</v>
      </c>
      <c r="I4667" s="240">
        <v>0.01</v>
      </c>
      <c r="J4667" s="251">
        <v>0.01</v>
      </c>
    </row>
    <row r="4668" spans="1:10" ht="25.5" x14ac:dyDescent="0.2">
      <c r="A4668" s="250" t="s">
        <v>917</v>
      </c>
      <c r="B4668" s="230" t="s">
        <v>2257</v>
      </c>
      <c r="C4668" s="230" t="s">
        <v>21</v>
      </c>
      <c r="D4668" s="230" t="s">
        <v>2258</v>
      </c>
      <c r="E4668" s="238" t="s">
        <v>1193</v>
      </c>
      <c r="F4668" s="238"/>
      <c r="G4668" s="230" t="s">
        <v>914</v>
      </c>
      <c r="H4668" s="239">
        <v>1</v>
      </c>
      <c r="I4668" s="240">
        <v>0.82</v>
      </c>
      <c r="J4668" s="251">
        <v>0.82</v>
      </c>
    </row>
    <row r="4669" spans="1:10" ht="25.5" x14ac:dyDescent="0.2">
      <c r="A4669" s="252"/>
      <c r="B4669" s="253"/>
      <c r="C4669" s="253"/>
      <c r="D4669" s="253"/>
      <c r="E4669" s="253" t="s">
        <v>926</v>
      </c>
      <c r="F4669" s="254">
        <v>6.8900620000000004</v>
      </c>
      <c r="G4669" s="253" t="s">
        <v>927</v>
      </c>
      <c r="H4669" s="254">
        <v>8.1199999999999992</v>
      </c>
      <c r="I4669" s="253" t="s">
        <v>928</v>
      </c>
      <c r="J4669" s="255">
        <v>15.01</v>
      </c>
    </row>
    <row r="4670" spans="1:10" ht="26.25" thickBot="1" x14ac:dyDescent="0.25">
      <c r="A4670" s="252"/>
      <c r="B4670" s="253"/>
      <c r="C4670" s="253"/>
      <c r="D4670" s="253"/>
      <c r="E4670" s="253" t="s">
        <v>929</v>
      </c>
      <c r="F4670" s="254">
        <v>4.8499999999999996</v>
      </c>
      <c r="G4670" s="253"/>
      <c r="H4670" s="256" t="s">
        <v>930</v>
      </c>
      <c r="I4670" s="256"/>
      <c r="J4670" s="255">
        <v>26.09</v>
      </c>
    </row>
    <row r="4671" spans="1:10" ht="15" thickTop="1" x14ac:dyDescent="0.2">
      <c r="A4671" s="257"/>
      <c r="B4671" s="241"/>
      <c r="C4671" s="241"/>
      <c r="D4671" s="241"/>
      <c r="E4671" s="241"/>
      <c r="F4671" s="241"/>
      <c r="G4671" s="241"/>
      <c r="H4671" s="241"/>
      <c r="I4671" s="241"/>
      <c r="J4671" s="258"/>
    </row>
    <row r="4672" spans="1:10" ht="30" x14ac:dyDescent="0.2">
      <c r="A4672" s="259"/>
      <c r="B4672" s="227" t="s">
        <v>786</v>
      </c>
      <c r="C4672" s="227" t="s">
        <v>787</v>
      </c>
      <c r="D4672" s="227" t="s">
        <v>788</v>
      </c>
      <c r="E4672" s="231" t="s">
        <v>789</v>
      </c>
      <c r="F4672" s="231"/>
      <c r="G4672" s="227" t="s">
        <v>790</v>
      </c>
      <c r="H4672" s="227" t="s">
        <v>791</v>
      </c>
      <c r="I4672" s="227" t="s">
        <v>792</v>
      </c>
      <c r="J4672" s="260" t="s">
        <v>793</v>
      </c>
    </row>
    <row r="4673" spans="1:10" ht="25.5" x14ac:dyDescent="0.2">
      <c r="A4673" s="261" t="s">
        <v>909</v>
      </c>
      <c r="B4673" s="228" t="s">
        <v>2696</v>
      </c>
      <c r="C4673" s="228" t="s">
        <v>4</v>
      </c>
      <c r="D4673" s="228" t="s">
        <v>2697</v>
      </c>
      <c r="E4673" s="232" t="s">
        <v>910</v>
      </c>
      <c r="F4673" s="232"/>
      <c r="G4673" s="228" t="s">
        <v>914</v>
      </c>
      <c r="H4673" s="233">
        <v>1</v>
      </c>
      <c r="I4673" s="234">
        <v>21.58</v>
      </c>
      <c r="J4673" s="262">
        <v>21.58</v>
      </c>
    </row>
    <row r="4674" spans="1:10" ht="38.25" x14ac:dyDescent="0.2">
      <c r="A4674" s="248" t="s">
        <v>911</v>
      </c>
      <c r="B4674" s="229" t="s">
        <v>2176</v>
      </c>
      <c r="C4674" s="229" t="s">
        <v>4</v>
      </c>
      <c r="D4674" s="229" t="s">
        <v>2177</v>
      </c>
      <c r="E4674" s="235" t="s">
        <v>910</v>
      </c>
      <c r="F4674" s="235"/>
      <c r="G4674" s="229" t="s">
        <v>2141</v>
      </c>
      <c r="H4674" s="236">
        <v>1</v>
      </c>
      <c r="I4674" s="237">
        <v>0.1</v>
      </c>
      <c r="J4674" s="249">
        <v>0.1</v>
      </c>
    </row>
    <row r="4675" spans="1:10" ht="25.5" x14ac:dyDescent="0.2">
      <c r="A4675" s="250" t="s">
        <v>917</v>
      </c>
      <c r="B4675" s="230" t="s">
        <v>2261</v>
      </c>
      <c r="C4675" s="230" t="s">
        <v>4</v>
      </c>
      <c r="D4675" s="230" t="s">
        <v>2262</v>
      </c>
      <c r="E4675" s="238" t="s">
        <v>1382</v>
      </c>
      <c r="F4675" s="238"/>
      <c r="G4675" s="230" t="s">
        <v>914</v>
      </c>
      <c r="H4675" s="239">
        <v>1</v>
      </c>
      <c r="I4675" s="240">
        <v>0.91</v>
      </c>
      <c r="J4675" s="251">
        <v>0.91</v>
      </c>
    </row>
    <row r="4676" spans="1:10" ht="25.5" x14ac:dyDescent="0.2">
      <c r="A4676" s="250" t="s">
        <v>917</v>
      </c>
      <c r="B4676" s="230" t="s">
        <v>2267</v>
      </c>
      <c r="C4676" s="230" t="s">
        <v>4</v>
      </c>
      <c r="D4676" s="230" t="s">
        <v>2268</v>
      </c>
      <c r="E4676" s="238" t="s">
        <v>2005</v>
      </c>
      <c r="F4676" s="238"/>
      <c r="G4676" s="230" t="s">
        <v>914</v>
      </c>
      <c r="H4676" s="239">
        <v>1</v>
      </c>
      <c r="I4676" s="240">
        <v>2.83</v>
      </c>
      <c r="J4676" s="251">
        <v>2.83</v>
      </c>
    </row>
    <row r="4677" spans="1:10" ht="25.5" x14ac:dyDescent="0.2">
      <c r="A4677" s="250" t="s">
        <v>917</v>
      </c>
      <c r="B4677" s="230" t="s">
        <v>2263</v>
      </c>
      <c r="C4677" s="230" t="s">
        <v>4</v>
      </c>
      <c r="D4677" s="230" t="s">
        <v>2264</v>
      </c>
      <c r="E4677" s="238" t="s">
        <v>2005</v>
      </c>
      <c r="F4677" s="238"/>
      <c r="G4677" s="230" t="s">
        <v>914</v>
      </c>
      <c r="H4677" s="239">
        <v>1</v>
      </c>
      <c r="I4677" s="240">
        <v>0.81</v>
      </c>
      <c r="J4677" s="251">
        <v>0.81</v>
      </c>
    </row>
    <row r="4678" spans="1:10" ht="25.5" x14ac:dyDescent="0.2">
      <c r="A4678" s="250" t="s">
        <v>917</v>
      </c>
      <c r="B4678" s="230" t="s">
        <v>3013</v>
      </c>
      <c r="C4678" s="230" t="s">
        <v>4</v>
      </c>
      <c r="D4678" s="230" t="s">
        <v>2258</v>
      </c>
      <c r="E4678" s="238" t="s">
        <v>1193</v>
      </c>
      <c r="F4678" s="238"/>
      <c r="G4678" s="230" t="s">
        <v>914</v>
      </c>
      <c r="H4678" s="239">
        <v>1</v>
      </c>
      <c r="I4678" s="240">
        <v>0.76</v>
      </c>
      <c r="J4678" s="251">
        <v>0.76</v>
      </c>
    </row>
    <row r="4679" spans="1:10" x14ac:dyDescent="0.2">
      <c r="A4679" s="250" t="s">
        <v>917</v>
      </c>
      <c r="B4679" s="230" t="s">
        <v>2178</v>
      </c>
      <c r="C4679" s="230" t="s">
        <v>4</v>
      </c>
      <c r="D4679" s="230" t="s">
        <v>2179</v>
      </c>
      <c r="E4679" s="238" t="s">
        <v>1186</v>
      </c>
      <c r="F4679" s="238"/>
      <c r="G4679" s="230" t="s">
        <v>914</v>
      </c>
      <c r="H4679" s="239">
        <v>1</v>
      </c>
      <c r="I4679" s="240">
        <v>16.100000000000001</v>
      </c>
      <c r="J4679" s="251">
        <v>16.100000000000001</v>
      </c>
    </row>
    <row r="4680" spans="1:10" ht="38.25" x14ac:dyDescent="0.2">
      <c r="A4680" s="250" t="s">
        <v>917</v>
      </c>
      <c r="B4680" s="230" t="s">
        <v>3014</v>
      </c>
      <c r="C4680" s="230" t="s">
        <v>4</v>
      </c>
      <c r="D4680" s="230" t="s">
        <v>2256</v>
      </c>
      <c r="E4680" s="238" t="s">
        <v>1193</v>
      </c>
      <c r="F4680" s="238"/>
      <c r="G4680" s="230" t="s">
        <v>914</v>
      </c>
      <c r="H4680" s="239">
        <v>1</v>
      </c>
      <c r="I4680" s="240">
        <v>0.01</v>
      </c>
      <c r="J4680" s="251">
        <v>0.01</v>
      </c>
    </row>
    <row r="4681" spans="1:10" ht="25.5" x14ac:dyDescent="0.2">
      <c r="A4681" s="250" t="s">
        <v>917</v>
      </c>
      <c r="B4681" s="230" t="s">
        <v>2265</v>
      </c>
      <c r="C4681" s="230" t="s">
        <v>4</v>
      </c>
      <c r="D4681" s="230" t="s">
        <v>2266</v>
      </c>
      <c r="E4681" s="238" t="s">
        <v>2240</v>
      </c>
      <c r="F4681" s="238"/>
      <c r="G4681" s="230" t="s">
        <v>914</v>
      </c>
      <c r="H4681" s="239">
        <v>1</v>
      </c>
      <c r="I4681" s="240">
        <v>0.06</v>
      </c>
      <c r="J4681" s="251">
        <v>0.06</v>
      </c>
    </row>
    <row r="4682" spans="1:10" ht="25.5" x14ac:dyDescent="0.2">
      <c r="A4682" s="252"/>
      <c r="B4682" s="253"/>
      <c r="C4682" s="253"/>
      <c r="D4682" s="253"/>
      <c r="E4682" s="253" t="s">
        <v>926</v>
      </c>
      <c r="F4682" s="254">
        <v>7.4363093999999998</v>
      </c>
      <c r="G4682" s="253" t="s">
        <v>927</v>
      </c>
      <c r="H4682" s="254">
        <v>8.76</v>
      </c>
      <c r="I4682" s="253" t="s">
        <v>928</v>
      </c>
      <c r="J4682" s="255">
        <v>16.2</v>
      </c>
    </row>
    <row r="4683" spans="1:10" ht="26.25" thickBot="1" x14ac:dyDescent="0.25">
      <c r="A4683" s="252"/>
      <c r="B4683" s="253"/>
      <c r="C4683" s="253"/>
      <c r="D4683" s="253"/>
      <c r="E4683" s="253" t="s">
        <v>929</v>
      </c>
      <c r="F4683" s="254">
        <v>4.93</v>
      </c>
      <c r="G4683" s="253"/>
      <c r="H4683" s="256" t="s">
        <v>930</v>
      </c>
      <c r="I4683" s="256"/>
      <c r="J4683" s="255">
        <v>26.51</v>
      </c>
    </row>
    <row r="4684" spans="1:10" ht="15" thickTop="1" x14ac:dyDescent="0.2">
      <c r="A4684" s="257"/>
      <c r="B4684" s="241"/>
      <c r="C4684" s="241"/>
      <c r="D4684" s="241"/>
      <c r="E4684" s="241"/>
      <c r="F4684" s="241"/>
      <c r="G4684" s="241"/>
      <c r="H4684" s="241"/>
      <c r="I4684" s="241"/>
      <c r="J4684" s="258"/>
    </row>
    <row r="4685" spans="1:10" ht="30" x14ac:dyDescent="0.2">
      <c r="A4685" s="259"/>
      <c r="B4685" s="227" t="s">
        <v>786</v>
      </c>
      <c r="C4685" s="227" t="s">
        <v>787</v>
      </c>
      <c r="D4685" s="227" t="s">
        <v>788</v>
      </c>
      <c r="E4685" s="231" t="s">
        <v>789</v>
      </c>
      <c r="F4685" s="231"/>
      <c r="G4685" s="227" t="s">
        <v>790</v>
      </c>
      <c r="H4685" s="227" t="s">
        <v>791</v>
      </c>
      <c r="I4685" s="227" t="s">
        <v>792</v>
      </c>
      <c r="J4685" s="260" t="s">
        <v>793</v>
      </c>
    </row>
    <row r="4686" spans="1:10" ht="25.5" x14ac:dyDescent="0.2">
      <c r="A4686" s="261" t="s">
        <v>909</v>
      </c>
      <c r="B4686" s="228" t="s">
        <v>3015</v>
      </c>
      <c r="C4686" s="228" t="s">
        <v>21</v>
      </c>
      <c r="D4686" s="228" t="s">
        <v>3016</v>
      </c>
      <c r="E4686" s="232" t="s">
        <v>934</v>
      </c>
      <c r="F4686" s="232"/>
      <c r="G4686" s="228" t="s">
        <v>914</v>
      </c>
      <c r="H4686" s="233">
        <v>1</v>
      </c>
      <c r="I4686" s="234">
        <v>27.29</v>
      </c>
      <c r="J4686" s="262">
        <v>27.29</v>
      </c>
    </row>
    <row r="4687" spans="1:10" ht="38.25" x14ac:dyDescent="0.2">
      <c r="A4687" s="248" t="s">
        <v>911</v>
      </c>
      <c r="B4687" s="229" t="s">
        <v>2626</v>
      </c>
      <c r="C4687" s="229" t="s">
        <v>21</v>
      </c>
      <c r="D4687" s="229" t="s">
        <v>2627</v>
      </c>
      <c r="E4687" s="235" t="s">
        <v>934</v>
      </c>
      <c r="F4687" s="235"/>
      <c r="G4687" s="229" t="s">
        <v>914</v>
      </c>
      <c r="H4687" s="236">
        <v>1</v>
      </c>
      <c r="I4687" s="237">
        <v>0.25</v>
      </c>
      <c r="J4687" s="249">
        <v>0.25</v>
      </c>
    </row>
    <row r="4688" spans="1:10" x14ac:dyDescent="0.2">
      <c r="A4688" s="250" t="s">
        <v>917</v>
      </c>
      <c r="B4688" s="230" t="s">
        <v>2628</v>
      </c>
      <c r="C4688" s="230" t="s">
        <v>21</v>
      </c>
      <c r="D4688" s="230" t="s">
        <v>2629</v>
      </c>
      <c r="E4688" s="238" t="s">
        <v>1186</v>
      </c>
      <c r="F4688" s="238"/>
      <c r="G4688" s="230" t="s">
        <v>914</v>
      </c>
      <c r="H4688" s="239">
        <v>1</v>
      </c>
      <c r="I4688" s="240">
        <v>20.81</v>
      </c>
      <c r="J4688" s="251">
        <v>20.81</v>
      </c>
    </row>
    <row r="4689" spans="1:10" ht="25.5" x14ac:dyDescent="0.2">
      <c r="A4689" s="250" t="s">
        <v>917</v>
      </c>
      <c r="B4689" s="230" t="s">
        <v>2232</v>
      </c>
      <c r="C4689" s="230" t="s">
        <v>21</v>
      </c>
      <c r="D4689" s="230" t="s">
        <v>2233</v>
      </c>
      <c r="E4689" s="238" t="s">
        <v>2005</v>
      </c>
      <c r="F4689" s="238"/>
      <c r="G4689" s="230" t="s">
        <v>914</v>
      </c>
      <c r="H4689" s="239">
        <v>1</v>
      </c>
      <c r="I4689" s="240">
        <v>3.18</v>
      </c>
      <c r="J4689" s="251">
        <v>3.18</v>
      </c>
    </row>
    <row r="4690" spans="1:10" ht="25.5" x14ac:dyDescent="0.2">
      <c r="A4690" s="250" t="s">
        <v>917</v>
      </c>
      <c r="B4690" s="230" t="s">
        <v>2234</v>
      </c>
      <c r="C4690" s="230" t="s">
        <v>21</v>
      </c>
      <c r="D4690" s="230" t="s">
        <v>2235</v>
      </c>
      <c r="E4690" s="238" t="s">
        <v>1382</v>
      </c>
      <c r="F4690" s="238"/>
      <c r="G4690" s="230" t="s">
        <v>914</v>
      </c>
      <c r="H4690" s="239">
        <v>1</v>
      </c>
      <c r="I4690" s="240">
        <v>1.02</v>
      </c>
      <c r="J4690" s="251">
        <v>1.02</v>
      </c>
    </row>
    <row r="4691" spans="1:10" ht="25.5" x14ac:dyDescent="0.2">
      <c r="A4691" s="250" t="s">
        <v>917</v>
      </c>
      <c r="B4691" s="230" t="s">
        <v>2236</v>
      </c>
      <c r="C4691" s="230" t="s">
        <v>21</v>
      </c>
      <c r="D4691" s="230" t="s">
        <v>2237</v>
      </c>
      <c r="E4691" s="238" t="s">
        <v>2005</v>
      </c>
      <c r="F4691" s="238"/>
      <c r="G4691" s="230" t="s">
        <v>914</v>
      </c>
      <c r="H4691" s="239">
        <v>1</v>
      </c>
      <c r="I4691" s="240">
        <v>1.1399999999999999</v>
      </c>
      <c r="J4691" s="251">
        <v>1.1399999999999999</v>
      </c>
    </row>
    <row r="4692" spans="1:10" ht="25.5" x14ac:dyDescent="0.2">
      <c r="A4692" s="250" t="s">
        <v>917</v>
      </c>
      <c r="B4692" s="230" t="s">
        <v>2238</v>
      </c>
      <c r="C4692" s="230" t="s">
        <v>21</v>
      </c>
      <c r="D4692" s="230" t="s">
        <v>2239</v>
      </c>
      <c r="E4692" s="238" t="s">
        <v>2240</v>
      </c>
      <c r="F4692" s="238"/>
      <c r="G4692" s="230" t="s">
        <v>914</v>
      </c>
      <c r="H4692" s="239">
        <v>1</v>
      </c>
      <c r="I4692" s="240">
        <v>0.06</v>
      </c>
      <c r="J4692" s="251">
        <v>0.06</v>
      </c>
    </row>
    <row r="4693" spans="1:10" ht="38.25" x14ac:dyDescent="0.2">
      <c r="A4693" s="250" t="s">
        <v>917</v>
      </c>
      <c r="B4693" s="230" t="s">
        <v>2255</v>
      </c>
      <c r="C4693" s="230" t="s">
        <v>21</v>
      </c>
      <c r="D4693" s="230" t="s">
        <v>2256</v>
      </c>
      <c r="E4693" s="238" t="s">
        <v>1193</v>
      </c>
      <c r="F4693" s="238"/>
      <c r="G4693" s="230" t="s">
        <v>914</v>
      </c>
      <c r="H4693" s="239">
        <v>1</v>
      </c>
      <c r="I4693" s="240">
        <v>0.01</v>
      </c>
      <c r="J4693" s="251">
        <v>0.01</v>
      </c>
    </row>
    <row r="4694" spans="1:10" ht="25.5" x14ac:dyDescent="0.2">
      <c r="A4694" s="250" t="s">
        <v>917</v>
      </c>
      <c r="B4694" s="230" t="s">
        <v>2257</v>
      </c>
      <c r="C4694" s="230" t="s">
        <v>21</v>
      </c>
      <c r="D4694" s="230" t="s">
        <v>2258</v>
      </c>
      <c r="E4694" s="238" t="s">
        <v>1193</v>
      </c>
      <c r="F4694" s="238"/>
      <c r="G4694" s="230" t="s">
        <v>914</v>
      </c>
      <c r="H4694" s="239">
        <v>1</v>
      </c>
      <c r="I4694" s="240">
        <v>0.82</v>
      </c>
      <c r="J4694" s="251">
        <v>0.82</v>
      </c>
    </row>
    <row r="4695" spans="1:10" ht="25.5" x14ac:dyDescent="0.2">
      <c r="A4695" s="252"/>
      <c r="B4695" s="253"/>
      <c r="C4695" s="253"/>
      <c r="D4695" s="253"/>
      <c r="E4695" s="253" t="s">
        <v>926</v>
      </c>
      <c r="F4695" s="254">
        <v>9.6672022000000002</v>
      </c>
      <c r="G4695" s="253" t="s">
        <v>927</v>
      </c>
      <c r="H4695" s="254">
        <v>11.39</v>
      </c>
      <c r="I4695" s="253" t="s">
        <v>928</v>
      </c>
      <c r="J4695" s="255">
        <v>21.06</v>
      </c>
    </row>
    <row r="4696" spans="1:10" ht="26.25" thickBot="1" x14ac:dyDescent="0.25">
      <c r="A4696" s="252"/>
      <c r="B4696" s="253"/>
      <c r="C4696" s="253"/>
      <c r="D4696" s="253"/>
      <c r="E4696" s="253" t="s">
        <v>929</v>
      </c>
      <c r="F4696" s="254">
        <v>6.24</v>
      </c>
      <c r="G4696" s="253"/>
      <c r="H4696" s="256" t="s">
        <v>930</v>
      </c>
      <c r="I4696" s="256"/>
      <c r="J4696" s="255">
        <v>33.53</v>
      </c>
    </row>
    <row r="4697" spans="1:10" ht="15" thickTop="1" x14ac:dyDescent="0.2">
      <c r="A4697" s="257"/>
      <c r="B4697" s="241"/>
      <c r="C4697" s="241"/>
      <c r="D4697" s="241"/>
      <c r="E4697" s="241"/>
      <c r="F4697" s="241"/>
      <c r="G4697" s="241"/>
      <c r="H4697" s="241"/>
      <c r="I4697" s="241"/>
      <c r="J4697" s="258"/>
    </row>
    <row r="4698" spans="1:10" ht="30" x14ac:dyDescent="0.2">
      <c r="A4698" s="259"/>
      <c r="B4698" s="227" t="s">
        <v>786</v>
      </c>
      <c r="C4698" s="227" t="s">
        <v>787</v>
      </c>
      <c r="D4698" s="227" t="s">
        <v>788</v>
      </c>
      <c r="E4698" s="231" t="s">
        <v>789</v>
      </c>
      <c r="F4698" s="231"/>
      <c r="G4698" s="227" t="s">
        <v>790</v>
      </c>
      <c r="H4698" s="227" t="s">
        <v>791</v>
      </c>
      <c r="I4698" s="227" t="s">
        <v>792</v>
      </c>
      <c r="J4698" s="260" t="s">
        <v>793</v>
      </c>
    </row>
    <row r="4699" spans="1:10" ht="25.5" x14ac:dyDescent="0.2">
      <c r="A4699" s="261" t="s">
        <v>909</v>
      </c>
      <c r="B4699" s="228" t="s">
        <v>2906</v>
      </c>
      <c r="C4699" s="228" t="s">
        <v>21</v>
      </c>
      <c r="D4699" s="228" t="s">
        <v>2907</v>
      </c>
      <c r="E4699" s="232" t="s">
        <v>934</v>
      </c>
      <c r="F4699" s="232"/>
      <c r="G4699" s="228" t="s">
        <v>914</v>
      </c>
      <c r="H4699" s="233">
        <v>1</v>
      </c>
      <c r="I4699" s="234">
        <v>22.63</v>
      </c>
      <c r="J4699" s="262">
        <v>22.63</v>
      </c>
    </row>
    <row r="4700" spans="1:10" ht="25.5" x14ac:dyDescent="0.2">
      <c r="A4700" s="248" t="s">
        <v>911</v>
      </c>
      <c r="B4700" s="229" t="s">
        <v>2630</v>
      </c>
      <c r="C4700" s="229" t="s">
        <v>21</v>
      </c>
      <c r="D4700" s="229" t="s">
        <v>2631</v>
      </c>
      <c r="E4700" s="235" t="s">
        <v>934</v>
      </c>
      <c r="F4700" s="235"/>
      <c r="G4700" s="229" t="s">
        <v>914</v>
      </c>
      <c r="H4700" s="236">
        <v>1</v>
      </c>
      <c r="I4700" s="237">
        <v>0.27</v>
      </c>
      <c r="J4700" s="249">
        <v>0.27</v>
      </c>
    </row>
    <row r="4701" spans="1:10" x14ac:dyDescent="0.2">
      <c r="A4701" s="250" t="s">
        <v>917</v>
      </c>
      <c r="B4701" s="230" t="s">
        <v>2632</v>
      </c>
      <c r="C4701" s="230" t="s">
        <v>21</v>
      </c>
      <c r="D4701" s="230" t="s">
        <v>2633</v>
      </c>
      <c r="E4701" s="238" t="s">
        <v>1186</v>
      </c>
      <c r="F4701" s="238"/>
      <c r="G4701" s="230" t="s">
        <v>914</v>
      </c>
      <c r="H4701" s="239">
        <v>1</v>
      </c>
      <c r="I4701" s="240">
        <v>16.13</v>
      </c>
      <c r="J4701" s="251">
        <v>16.13</v>
      </c>
    </row>
    <row r="4702" spans="1:10" ht="25.5" x14ac:dyDescent="0.2">
      <c r="A4702" s="250" t="s">
        <v>917</v>
      </c>
      <c r="B4702" s="230" t="s">
        <v>2232</v>
      </c>
      <c r="C4702" s="230" t="s">
        <v>21</v>
      </c>
      <c r="D4702" s="230" t="s">
        <v>2233</v>
      </c>
      <c r="E4702" s="238" t="s">
        <v>2005</v>
      </c>
      <c r="F4702" s="238"/>
      <c r="G4702" s="230" t="s">
        <v>914</v>
      </c>
      <c r="H4702" s="239">
        <v>1</v>
      </c>
      <c r="I4702" s="240">
        <v>3.18</v>
      </c>
      <c r="J4702" s="251">
        <v>3.18</v>
      </c>
    </row>
    <row r="4703" spans="1:10" ht="25.5" x14ac:dyDescent="0.2">
      <c r="A4703" s="250" t="s">
        <v>917</v>
      </c>
      <c r="B4703" s="230" t="s">
        <v>2234</v>
      </c>
      <c r="C4703" s="230" t="s">
        <v>21</v>
      </c>
      <c r="D4703" s="230" t="s">
        <v>2235</v>
      </c>
      <c r="E4703" s="238" t="s">
        <v>1382</v>
      </c>
      <c r="F4703" s="238"/>
      <c r="G4703" s="230" t="s">
        <v>914</v>
      </c>
      <c r="H4703" s="239">
        <v>1</v>
      </c>
      <c r="I4703" s="240">
        <v>1.02</v>
      </c>
      <c r="J4703" s="251">
        <v>1.02</v>
      </c>
    </row>
    <row r="4704" spans="1:10" ht="25.5" x14ac:dyDescent="0.2">
      <c r="A4704" s="250" t="s">
        <v>917</v>
      </c>
      <c r="B4704" s="230" t="s">
        <v>2236</v>
      </c>
      <c r="C4704" s="230" t="s">
        <v>21</v>
      </c>
      <c r="D4704" s="230" t="s">
        <v>2237</v>
      </c>
      <c r="E4704" s="238" t="s">
        <v>2005</v>
      </c>
      <c r="F4704" s="238"/>
      <c r="G4704" s="230" t="s">
        <v>914</v>
      </c>
      <c r="H4704" s="239">
        <v>1</v>
      </c>
      <c r="I4704" s="240">
        <v>1.1399999999999999</v>
      </c>
      <c r="J4704" s="251">
        <v>1.1399999999999999</v>
      </c>
    </row>
    <row r="4705" spans="1:10" ht="25.5" x14ac:dyDescent="0.2">
      <c r="A4705" s="250" t="s">
        <v>917</v>
      </c>
      <c r="B4705" s="230" t="s">
        <v>2238</v>
      </c>
      <c r="C4705" s="230" t="s">
        <v>21</v>
      </c>
      <c r="D4705" s="230" t="s">
        <v>2239</v>
      </c>
      <c r="E4705" s="238" t="s">
        <v>2240</v>
      </c>
      <c r="F4705" s="238"/>
      <c r="G4705" s="230" t="s">
        <v>914</v>
      </c>
      <c r="H4705" s="239">
        <v>1</v>
      </c>
      <c r="I4705" s="240">
        <v>0.06</v>
      </c>
      <c r="J4705" s="251">
        <v>0.06</v>
      </c>
    </row>
    <row r="4706" spans="1:10" ht="38.25" x14ac:dyDescent="0.2">
      <c r="A4706" s="250" t="s">
        <v>917</v>
      </c>
      <c r="B4706" s="230" t="s">
        <v>2255</v>
      </c>
      <c r="C4706" s="230" t="s">
        <v>21</v>
      </c>
      <c r="D4706" s="230" t="s">
        <v>2256</v>
      </c>
      <c r="E4706" s="238" t="s">
        <v>1193</v>
      </c>
      <c r="F4706" s="238"/>
      <c r="G4706" s="230" t="s">
        <v>914</v>
      </c>
      <c r="H4706" s="239">
        <v>1</v>
      </c>
      <c r="I4706" s="240">
        <v>0.01</v>
      </c>
      <c r="J4706" s="251">
        <v>0.01</v>
      </c>
    </row>
    <row r="4707" spans="1:10" ht="25.5" x14ac:dyDescent="0.2">
      <c r="A4707" s="250" t="s">
        <v>917</v>
      </c>
      <c r="B4707" s="230" t="s">
        <v>2257</v>
      </c>
      <c r="C4707" s="230" t="s">
        <v>21</v>
      </c>
      <c r="D4707" s="230" t="s">
        <v>2258</v>
      </c>
      <c r="E4707" s="238" t="s">
        <v>1193</v>
      </c>
      <c r="F4707" s="238"/>
      <c r="G4707" s="230" t="s">
        <v>914</v>
      </c>
      <c r="H4707" s="239">
        <v>1</v>
      </c>
      <c r="I4707" s="240">
        <v>0.82</v>
      </c>
      <c r="J4707" s="251">
        <v>0.82</v>
      </c>
    </row>
    <row r="4708" spans="1:10" ht="25.5" x14ac:dyDescent="0.2">
      <c r="A4708" s="252"/>
      <c r="B4708" s="253"/>
      <c r="C4708" s="253"/>
      <c r="D4708" s="253"/>
      <c r="E4708" s="253" t="s">
        <v>926</v>
      </c>
      <c r="F4708" s="254">
        <v>7.5281156999999999</v>
      </c>
      <c r="G4708" s="253" t="s">
        <v>927</v>
      </c>
      <c r="H4708" s="254">
        <v>8.8699999999999992</v>
      </c>
      <c r="I4708" s="253" t="s">
        <v>928</v>
      </c>
      <c r="J4708" s="255">
        <v>16.399999999999999</v>
      </c>
    </row>
    <row r="4709" spans="1:10" ht="26.25" thickBot="1" x14ac:dyDescent="0.25">
      <c r="A4709" s="252"/>
      <c r="B4709" s="253"/>
      <c r="C4709" s="253"/>
      <c r="D4709" s="253"/>
      <c r="E4709" s="253" t="s">
        <v>929</v>
      </c>
      <c r="F4709" s="254">
        <v>5.17</v>
      </c>
      <c r="G4709" s="253"/>
      <c r="H4709" s="256" t="s">
        <v>930</v>
      </c>
      <c r="I4709" s="256"/>
      <c r="J4709" s="255">
        <v>27.8</v>
      </c>
    </row>
    <row r="4710" spans="1:10" ht="15" thickTop="1" x14ac:dyDescent="0.2">
      <c r="A4710" s="257"/>
      <c r="B4710" s="241"/>
      <c r="C4710" s="241"/>
      <c r="D4710" s="241"/>
      <c r="E4710" s="241"/>
      <c r="F4710" s="241"/>
      <c r="G4710" s="241"/>
      <c r="H4710" s="241"/>
      <c r="I4710" s="241"/>
      <c r="J4710" s="258"/>
    </row>
    <row r="4711" spans="1:10" ht="30" x14ac:dyDescent="0.2">
      <c r="A4711" s="259"/>
      <c r="B4711" s="227" t="s">
        <v>786</v>
      </c>
      <c r="C4711" s="227" t="s">
        <v>787</v>
      </c>
      <c r="D4711" s="227" t="s">
        <v>788</v>
      </c>
      <c r="E4711" s="231" t="s">
        <v>789</v>
      </c>
      <c r="F4711" s="231"/>
      <c r="G4711" s="227" t="s">
        <v>790</v>
      </c>
      <c r="H4711" s="227" t="s">
        <v>791</v>
      </c>
      <c r="I4711" s="227" t="s">
        <v>792</v>
      </c>
      <c r="J4711" s="260" t="s">
        <v>793</v>
      </c>
    </row>
    <row r="4712" spans="1:10" ht="25.5" x14ac:dyDescent="0.2">
      <c r="A4712" s="261" t="s">
        <v>909</v>
      </c>
      <c r="B4712" s="228" t="s">
        <v>2920</v>
      </c>
      <c r="C4712" s="228" t="s">
        <v>21</v>
      </c>
      <c r="D4712" s="228" t="s">
        <v>2921</v>
      </c>
      <c r="E4712" s="232" t="s">
        <v>934</v>
      </c>
      <c r="F4712" s="232"/>
      <c r="G4712" s="228" t="s">
        <v>914</v>
      </c>
      <c r="H4712" s="233">
        <v>1</v>
      </c>
      <c r="I4712" s="234">
        <v>27.58</v>
      </c>
      <c r="J4712" s="262">
        <v>27.58</v>
      </c>
    </row>
    <row r="4713" spans="1:10" ht="38.25" x14ac:dyDescent="0.2">
      <c r="A4713" s="248" t="s">
        <v>911</v>
      </c>
      <c r="B4713" s="229" t="s">
        <v>2634</v>
      </c>
      <c r="C4713" s="229" t="s">
        <v>21</v>
      </c>
      <c r="D4713" s="229" t="s">
        <v>2635</v>
      </c>
      <c r="E4713" s="235" t="s">
        <v>934</v>
      </c>
      <c r="F4713" s="235"/>
      <c r="G4713" s="229" t="s">
        <v>914</v>
      </c>
      <c r="H4713" s="236">
        <v>1</v>
      </c>
      <c r="I4713" s="237">
        <v>0.36</v>
      </c>
      <c r="J4713" s="249">
        <v>0.36</v>
      </c>
    </row>
    <row r="4714" spans="1:10" x14ac:dyDescent="0.2">
      <c r="A4714" s="250" t="s">
        <v>917</v>
      </c>
      <c r="B4714" s="230" t="s">
        <v>2636</v>
      </c>
      <c r="C4714" s="230" t="s">
        <v>21</v>
      </c>
      <c r="D4714" s="230" t="s">
        <v>2637</v>
      </c>
      <c r="E4714" s="238" t="s">
        <v>1186</v>
      </c>
      <c r="F4714" s="238"/>
      <c r="G4714" s="230" t="s">
        <v>914</v>
      </c>
      <c r="H4714" s="239">
        <v>1</v>
      </c>
      <c r="I4714" s="240">
        <v>20.99</v>
      </c>
      <c r="J4714" s="251">
        <v>20.99</v>
      </c>
    </row>
    <row r="4715" spans="1:10" ht="25.5" x14ac:dyDescent="0.2">
      <c r="A4715" s="250" t="s">
        <v>917</v>
      </c>
      <c r="B4715" s="230" t="s">
        <v>2232</v>
      </c>
      <c r="C4715" s="230" t="s">
        <v>21</v>
      </c>
      <c r="D4715" s="230" t="s">
        <v>2233</v>
      </c>
      <c r="E4715" s="238" t="s">
        <v>2005</v>
      </c>
      <c r="F4715" s="238"/>
      <c r="G4715" s="230" t="s">
        <v>914</v>
      </c>
      <c r="H4715" s="239">
        <v>1</v>
      </c>
      <c r="I4715" s="240">
        <v>3.18</v>
      </c>
      <c r="J4715" s="251">
        <v>3.18</v>
      </c>
    </row>
    <row r="4716" spans="1:10" ht="25.5" x14ac:dyDescent="0.2">
      <c r="A4716" s="250" t="s">
        <v>917</v>
      </c>
      <c r="B4716" s="230" t="s">
        <v>2234</v>
      </c>
      <c r="C4716" s="230" t="s">
        <v>21</v>
      </c>
      <c r="D4716" s="230" t="s">
        <v>2235</v>
      </c>
      <c r="E4716" s="238" t="s">
        <v>1382</v>
      </c>
      <c r="F4716" s="238"/>
      <c r="G4716" s="230" t="s">
        <v>914</v>
      </c>
      <c r="H4716" s="239">
        <v>1</v>
      </c>
      <c r="I4716" s="240">
        <v>1.02</v>
      </c>
      <c r="J4716" s="251">
        <v>1.02</v>
      </c>
    </row>
    <row r="4717" spans="1:10" ht="25.5" x14ac:dyDescent="0.2">
      <c r="A4717" s="250" t="s">
        <v>917</v>
      </c>
      <c r="B4717" s="230" t="s">
        <v>2236</v>
      </c>
      <c r="C4717" s="230" t="s">
        <v>21</v>
      </c>
      <c r="D4717" s="230" t="s">
        <v>2237</v>
      </c>
      <c r="E4717" s="238" t="s">
        <v>2005</v>
      </c>
      <c r="F4717" s="238"/>
      <c r="G4717" s="230" t="s">
        <v>914</v>
      </c>
      <c r="H4717" s="239">
        <v>1</v>
      </c>
      <c r="I4717" s="240">
        <v>1.1399999999999999</v>
      </c>
      <c r="J4717" s="251">
        <v>1.1399999999999999</v>
      </c>
    </row>
    <row r="4718" spans="1:10" ht="25.5" x14ac:dyDescent="0.2">
      <c r="A4718" s="250" t="s">
        <v>917</v>
      </c>
      <c r="B4718" s="230" t="s">
        <v>2238</v>
      </c>
      <c r="C4718" s="230" t="s">
        <v>21</v>
      </c>
      <c r="D4718" s="230" t="s">
        <v>2239</v>
      </c>
      <c r="E4718" s="238" t="s">
        <v>2240</v>
      </c>
      <c r="F4718" s="238"/>
      <c r="G4718" s="230" t="s">
        <v>914</v>
      </c>
      <c r="H4718" s="239">
        <v>1</v>
      </c>
      <c r="I4718" s="240">
        <v>0.06</v>
      </c>
      <c r="J4718" s="251">
        <v>0.06</v>
      </c>
    </row>
    <row r="4719" spans="1:10" ht="38.25" x14ac:dyDescent="0.2">
      <c r="A4719" s="250" t="s">
        <v>917</v>
      </c>
      <c r="B4719" s="230" t="s">
        <v>2255</v>
      </c>
      <c r="C4719" s="230" t="s">
        <v>21</v>
      </c>
      <c r="D4719" s="230" t="s">
        <v>2256</v>
      </c>
      <c r="E4719" s="238" t="s">
        <v>1193</v>
      </c>
      <c r="F4719" s="238"/>
      <c r="G4719" s="230" t="s">
        <v>914</v>
      </c>
      <c r="H4719" s="239">
        <v>1</v>
      </c>
      <c r="I4719" s="240">
        <v>0.01</v>
      </c>
      <c r="J4719" s="251">
        <v>0.01</v>
      </c>
    </row>
    <row r="4720" spans="1:10" ht="25.5" x14ac:dyDescent="0.2">
      <c r="A4720" s="250" t="s">
        <v>917</v>
      </c>
      <c r="B4720" s="230" t="s">
        <v>2257</v>
      </c>
      <c r="C4720" s="230" t="s">
        <v>21</v>
      </c>
      <c r="D4720" s="230" t="s">
        <v>2258</v>
      </c>
      <c r="E4720" s="238" t="s">
        <v>1193</v>
      </c>
      <c r="F4720" s="238"/>
      <c r="G4720" s="230" t="s">
        <v>914</v>
      </c>
      <c r="H4720" s="239">
        <v>1</v>
      </c>
      <c r="I4720" s="240">
        <v>0.82</v>
      </c>
      <c r="J4720" s="251">
        <v>0.82</v>
      </c>
    </row>
    <row r="4721" spans="1:10" ht="25.5" x14ac:dyDescent="0.2">
      <c r="A4721" s="252"/>
      <c r="B4721" s="253"/>
      <c r="C4721" s="253"/>
      <c r="D4721" s="253"/>
      <c r="E4721" s="253" t="s">
        <v>926</v>
      </c>
      <c r="F4721" s="254">
        <v>9.8003213000000002</v>
      </c>
      <c r="G4721" s="253" t="s">
        <v>927</v>
      </c>
      <c r="H4721" s="254">
        <v>11.55</v>
      </c>
      <c r="I4721" s="253" t="s">
        <v>928</v>
      </c>
      <c r="J4721" s="255">
        <v>21.35</v>
      </c>
    </row>
    <row r="4722" spans="1:10" ht="26.25" thickBot="1" x14ac:dyDescent="0.25">
      <c r="A4722" s="252"/>
      <c r="B4722" s="253"/>
      <c r="C4722" s="253"/>
      <c r="D4722" s="253"/>
      <c r="E4722" s="253" t="s">
        <v>929</v>
      </c>
      <c r="F4722" s="254">
        <v>6.31</v>
      </c>
      <c r="G4722" s="253"/>
      <c r="H4722" s="256" t="s">
        <v>930</v>
      </c>
      <c r="I4722" s="256"/>
      <c r="J4722" s="255">
        <v>33.89</v>
      </c>
    </row>
    <row r="4723" spans="1:10" ht="15" thickTop="1" x14ac:dyDescent="0.2">
      <c r="A4723" s="257"/>
      <c r="B4723" s="241"/>
      <c r="C4723" s="241"/>
      <c r="D4723" s="241"/>
      <c r="E4723" s="241"/>
      <c r="F4723" s="241"/>
      <c r="G4723" s="241"/>
      <c r="H4723" s="241"/>
      <c r="I4723" s="241"/>
      <c r="J4723" s="258"/>
    </row>
    <row r="4724" spans="1:10" ht="30" x14ac:dyDescent="0.2">
      <c r="A4724" s="259"/>
      <c r="B4724" s="227" t="s">
        <v>786</v>
      </c>
      <c r="C4724" s="227" t="s">
        <v>787</v>
      </c>
      <c r="D4724" s="227" t="s">
        <v>788</v>
      </c>
      <c r="E4724" s="231" t="s">
        <v>789</v>
      </c>
      <c r="F4724" s="231"/>
      <c r="G4724" s="227" t="s">
        <v>790</v>
      </c>
      <c r="H4724" s="227" t="s">
        <v>791</v>
      </c>
      <c r="I4724" s="227" t="s">
        <v>792</v>
      </c>
      <c r="J4724" s="260" t="s">
        <v>793</v>
      </c>
    </row>
    <row r="4725" spans="1:10" ht="25.5" x14ac:dyDescent="0.2">
      <c r="A4725" s="261" t="s">
        <v>909</v>
      </c>
      <c r="B4725" s="228" t="s">
        <v>1934</v>
      </c>
      <c r="C4725" s="228" t="s">
        <v>21</v>
      </c>
      <c r="D4725" s="228" t="s">
        <v>1935</v>
      </c>
      <c r="E4725" s="232" t="s">
        <v>934</v>
      </c>
      <c r="F4725" s="232"/>
      <c r="G4725" s="228" t="s">
        <v>914</v>
      </c>
      <c r="H4725" s="233">
        <v>1</v>
      </c>
      <c r="I4725" s="234">
        <v>26.18</v>
      </c>
      <c r="J4725" s="262">
        <v>26.18</v>
      </c>
    </row>
    <row r="4726" spans="1:10" ht="38.25" x14ac:dyDescent="0.2">
      <c r="A4726" s="248" t="s">
        <v>911</v>
      </c>
      <c r="B4726" s="229" t="s">
        <v>2638</v>
      </c>
      <c r="C4726" s="229" t="s">
        <v>21</v>
      </c>
      <c r="D4726" s="229" t="s">
        <v>2639</v>
      </c>
      <c r="E4726" s="235" t="s">
        <v>934</v>
      </c>
      <c r="F4726" s="235"/>
      <c r="G4726" s="229" t="s">
        <v>914</v>
      </c>
      <c r="H4726" s="236">
        <v>1</v>
      </c>
      <c r="I4726" s="237">
        <v>0.23</v>
      </c>
      <c r="J4726" s="249">
        <v>0.23</v>
      </c>
    </row>
    <row r="4727" spans="1:10" ht="25.5" x14ac:dyDescent="0.2">
      <c r="A4727" s="250" t="s">
        <v>917</v>
      </c>
      <c r="B4727" s="230" t="s">
        <v>2640</v>
      </c>
      <c r="C4727" s="230" t="s">
        <v>21</v>
      </c>
      <c r="D4727" s="230" t="s">
        <v>2641</v>
      </c>
      <c r="E4727" s="238" t="s">
        <v>1186</v>
      </c>
      <c r="F4727" s="238"/>
      <c r="G4727" s="230" t="s">
        <v>914</v>
      </c>
      <c r="H4727" s="239">
        <v>1</v>
      </c>
      <c r="I4727" s="240">
        <v>19.72</v>
      </c>
      <c r="J4727" s="251">
        <v>19.72</v>
      </c>
    </row>
    <row r="4728" spans="1:10" ht="25.5" x14ac:dyDescent="0.2">
      <c r="A4728" s="250" t="s">
        <v>917</v>
      </c>
      <c r="B4728" s="230" t="s">
        <v>2232</v>
      </c>
      <c r="C4728" s="230" t="s">
        <v>21</v>
      </c>
      <c r="D4728" s="230" t="s">
        <v>2233</v>
      </c>
      <c r="E4728" s="238" t="s">
        <v>2005</v>
      </c>
      <c r="F4728" s="238"/>
      <c r="G4728" s="230" t="s">
        <v>914</v>
      </c>
      <c r="H4728" s="239">
        <v>1</v>
      </c>
      <c r="I4728" s="240">
        <v>3.18</v>
      </c>
      <c r="J4728" s="251">
        <v>3.18</v>
      </c>
    </row>
    <row r="4729" spans="1:10" ht="25.5" x14ac:dyDescent="0.2">
      <c r="A4729" s="250" t="s">
        <v>917</v>
      </c>
      <c r="B4729" s="230" t="s">
        <v>2234</v>
      </c>
      <c r="C4729" s="230" t="s">
        <v>21</v>
      </c>
      <c r="D4729" s="230" t="s">
        <v>2235</v>
      </c>
      <c r="E4729" s="238" t="s">
        <v>1382</v>
      </c>
      <c r="F4729" s="238"/>
      <c r="G4729" s="230" t="s">
        <v>914</v>
      </c>
      <c r="H4729" s="239">
        <v>1</v>
      </c>
      <c r="I4729" s="240">
        <v>1.02</v>
      </c>
      <c r="J4729" s="251">
        <v>1.02</v>
      </c>
    </row>
    <row r="4730" spans="1:10" ht="25.5" x14ac:dyDescent="0.2">
      <c r="A4730" s="250" t="s">
        <v>917</v>
      </c>
      <c r="B4730" s="230" t="s">
        <v>2236</v>
      </c>
      <c r="C4730" s="230" t="s">
        <v>21</v>
      </c>
      <c r="D4730" s="230" t="s">
        <v>2237</v>
      </c>
      <c r="E4730" s="238" t="s">
        <v>2005</v>
      </c>
      <c r="F4730" s="238"/>
      <c r="G4730" s="230" t="s">
        <v>914</v>
      </c>
      <c r="H4730" s="239">
        <v>1</v>
      </c>
      <c r="I4730" s="240">
        <v>1.1399999999999999</v>
      </c>
      <c r="J4730" s="251">
        <v>1.1399999999999999</v>
      </c>
    </row>
    <row r="4731" spans="1:10" ht="25.5" x14ac:dyDescent="0.2">
      <c r="A4731" s="250" t="s">
        <v>917</v>
      </c>
      <c r="B4731" s="230" t="s">
        <v>2238</v>
      </c>
      <c r="C4731" s="230" t="s">
        <v>21</v>
      </c>
      <c r="D4731" s="230" t="s">
        <v>2239</v>
      </c>
      <c r="E4731" s="238" t="s">
        <v>2240</v>
      </c>
      <c r="F4731" s="238"/>
      <c r="G4731" s="230" t="s">
        <v>914</v>
      </c>
      <c r="H4731" s="239">
        <v>1</v>
      </c>
      <c r="I4731" s="240">
        <v>0.06</v>
      </c>
      <c r="J4731" s="251">
        <v>0.06</v>
      </c>
    </row>
    <row r="4732" spans="1:10" ht="38.25" x14ac:dyDescent="0.2">
      <c r="A4732" s="250" t="s">
        <v>917</v>
      </c>
      <c r="B4732" s="230" t="s">
        <v>2255</v>
      </c>
      <c r="C4732" s="230" t="s">
        <v>21</v>
      </c>
      <c r="D4732" s="230" t="s">
        <v>2256</v>
      </c>
      <c r="E4732" s="238" t="s">
        <v>1193</v>
      </c>
      <c r="F4732" s="238"/>
      <c r="G4732" s="230" t="s">
        <v>914</v>
      </c>
      <c r="H4732" s="239">
        <v>1</v>
      </c>
      <c r="I4732" s="240">
        <v>0.01</v>
      </c>
      <c r="J4732" s="251">
        <v>0.01</v>
      </c>
    </row>
    <row r="4733" spans="1:10" ht="25.5" x14ac:dyDescent="0.2">
      <c r="A4733" s="250" t="s">
        <v>917</v>
      </c>
      <c r="B4733" s="230" t="s">
        <v>2257</v>
      </c>
      <c r="C4733" s="230" t="s">
        <v>21</v>
      </c>
      <c r="D4733" s="230" t="s">
        <v>2258</v>
      </c>
      <c r="E4733" s="238" t="s">
        <v>1193</v>
      </c>
      <c r="F4733" s="238"/>
      <c r="G4733" s="230" t="s">
        <v>914</v>
      </c>
      <c r="H4733" s="239">
        <v>1</v>
      </c>
      <c r="I4733" s="240">
        <v>0.82</v>
      </c>
      <c r="J4733" s="251">
        <v>0.82</v>
      </c>
    </row>
    <row r="4734" spans="1:10" ht="25.5" x14ac:dyDescent="0.2">
      <c r="A4734" s="252"/>
      <c r="B4734" s="253"/>
      <c r="C4734" s="253"/>
      <c r="D4734" s="253"/>
      <c r="E4734" s="253" t="s">
        <v>926</v>
      </c>
      <c r="F4734" s="254">
        <v>9.1576772999999996</v>
      </c>
      <c r="G4734" s="253" t="s">
        <v>927</v>
      </c>
      <c r="H4734" s="254">
        <v>10.79</v>
      </c>
      <c r="I4734" s="253" t="s">
        <v>928</v>
      </c>
      <c r="J4734" s="255">
        <v>19.95</v>
      </c>
    </row>
    <row r="4735" spans="1:10" ht="26.25" thickBot="1" x14ac:dyDescent="0.25">
      <c r="A4735" s="252"/>
      <c r="B4735" s="253"/>
      <c r="C4735" s="253"/>
      <c r="D4735" s="253"/>
      <c r="E4735" s="253" t="s">
        <v>929</v>
      </c>
      <c r="F4735" s="254">
        <v>5.98</v>
      </c>
      <c r="G4735" s="253"/>
      <c r="H4735" s="256" t="s">
        <v>930</v>
      </c>
      <c r="I4735" s="256"/>
      <c r="J4735" s="255">
        <v>32.159999999999997</v>
      </c>
    </row>
    <row r="4736" spans="1:10" ht="15" thickTop="1" x14ac:dyDescent="0.2">
      <c r="A4736" s="257"/>
      <c r="B4736" s="241"/>
      <c r="C4736" s="241"/>
      <c r="D4736" s="241"/>
      <c r="E4736" s="241"/>
      <c r="F4736" s="241"/>
      <c r="G4736" s="241"/>
      <c r="H4736" s="241"/>
      <c r="I4736" s="241"/>
      <c r="J4736" s="258"/>
    </row>
    <row r="4737" spans="1:10" ht="30" x14ac:dyDescent="0.2">
      <c r="A4737" s="259"/>
      <c r="B4737" s="227" t="s">
        <v>786</v>
      </c>
      <c r="C4737" s="227" t="s">
        <v>787</v>
      </c>
      <c r="D4737" s="227" t="s">
        <v>788</v>
      </c>
      <c r="E4737" s="231" t="s">
        <v>789</v>
      </c>
      <c r="F4737" s="231"/>
      <c r="G4737" s="227" t="s">
        <v>790</v>
      </c>
      <c r="H4737" s="227" t="s">
        <v>791</v>
      </c>
      <c r="I4737" s="227" t="s">
        <v>792</v>
      </c>
      <c r="J4737" s="260" t="s">
        <v>793</v>
      </c>
    </row>
    <row r="4738" spans="1:10" ht="25.5" x14ac:dyDescent="0.2">
      <c r="A4738" s="261" t="s">
        <v>909</v>
      </c>
      <c r="B4738" s="228" t="s">
        <v>3017</v>
      </c>
      <c r="C4738" s="228" t="s">
        <v>21</v>
      </c>
      <c r="D4738" s="228" t="s">
        <v>3018</v>
      </c>
      <c r="E4738" s="232" t="s">
        <v>934</v>
      </c>
      <c r="F4738" s="232"/>
      <c r="G4738" s="228" t="s">
        <v>914</v>
      </c>
      <c r="H4738" s="233">
        <v>1</v>
      </c>
      <c r="I4738" s="234">
        <v>24.26</v>
      </c>
      <c r="J4738" s="262">
        <v>24.26</v>
      </c>
    </row>
    <row r="4739" spans="1:10" ht="38.25" x14ac:dyDescent="0.2">
      <c r="A4739" s="248" t="s">
        <v>911</v>
      </c>
      <c r="B4739" s="229" t="s">
        <v>2642</v>
      </c>
      <c r="C4739" s="229" t="s">
        <v>21</v>
      </c>
      <c r="D4739" s="229" t="s">
        <v>2643</v>
      </c>
      <c r="E4739" s="235" t="s">
        <v>934</v>
      </c>
      <c r="F4739" s="235"/>
      <c r="G4739" s="229" t="s">
        <v>914</v>
      </c>
      <c r="H4739" s="236">
        <v>1</v>
      </c>
      <c r="I4739" s="237">
        <v>0.15</v>
      </c>
      <c r="J4739" s="249">
        <v>0.15</v>
      </c>
    </row>
    <row r="4740" spans="1:10" x14ac:dyDescent="0.2">
      <c r="A4740" s="250" t="s">
        <v>917</v>
      </c>
      <c r="B4740" s="230" t="s">
        <v>2644</v>
      </c>
      <c r="C4740" s="230" t="s">
        <v>21</v>
      </c>
      <c r="D4740" s="230" t="s">
        <v>2645</v>
      </c>
      <c r="E4740" s="238" t="s">
        <v>1186</v>
      </c>
      <c r="F4740" s="238"/>
      <c r="G4740" s="230" t="s">
        <v>914</v>
      </c>
      <c r="H4740" s="239">
        <v>1</v>
      </c>
      <c r="I4740" s="240">
        <v>17.88</v>
      </c>
      <c r="J4740" s="251">
        <v>17.88</v>
      </c>
    </row>
    <row r="4741" spans="1:10" ht="25.5" x14ac:dyDescent="0.2">
      <c r="A4741" s="250" t="s">
        <v>917</v>
      </c>
      <c r="B4741" s="230" t="s">
        <v>2232</v>
      </c>
      <c r="C4741" s="230" t="s">
        <v>21</v>
      </c>
      <c r="D4741" s="230" t="s">
        <v>2233</v>
      </c>
      <c r="E4741" s="238" t="s">
        <v>2005</v>
      </c>
      <c r="F4741" s="238"/>
      <c r="G4741" s="230" t="s">
        <v>914</v>
      </c>
      <c r="H4741" s="239">
        <v>1</v>
      </c>
      <c r="I4741" s="240">
        <v>3.18</v>
      </c>
      <c r="J4741" s="251">
        <v>3.18</v>
      </c>
    </row>
    <row r="4742" spans="1:10" ht="25.5" x14ac:dyDescent="0.2">
      <c r="A4742" s="250" t="s">
        <v>917</v>
      </c>
      <c r="B4742" s="230" t="s">
        <v>2234</v>
      </c>
      <c r="C4742" s="230" t="s">
        <v>21</v>
      </c>
      <c r="D4742" s="230" t="s">
        <v>2235</v>
      </c>
      <c r="E4742" s="238" t="s">
        <v>1382</v>
      </c>
      <c r="F4742" s="238"/>
      <c r="G4742" s="230" t="s">
        <v>914</v>
      </c>
      <c r="H4742" s="239">
        <v>1</v>
      </c>
      <c r="I4742" s="240">
        <v>1.02</v>
      </c>
      <c r="J4742" s="251">
        <v>1.02</v>
      </c>
    </row>
    <row r="4743" spans="1:10" ht="25.5" x14ac:dyDescent="0.2">
      <c r="A4743" s="250" t="s">
        <v>917</v>
      </c>
      <c r="B4743" s="230" t="s">
        <v>2236</v>
      </c>
      <c r="C4743" s="230" t="s">
        <v>21</v>
      </c>
      <c r="D4743" s="230" t="s">
        <v>2237</v>
      </c>
      <c r="E4743" s="238" t="s">
        <v>2005</v>
      </c>
      <c r="F4743" s="238"/>
      <c r="G4743" s="230" t="s">
        <v>914</v>
      </c>
      <c r="H4743" s="239">
        <v>1</v>
      </c>
      <c r="I4743" s="240">
        <v>1.1399999999999999</v>
      </c>
      <c r="J4743" s="251">
        <v>1.1399999999999999</v>
      </c>
    </row>
    <row r="4744" spans="1:10" ht="25.5" x14ac:dyDescent="0.2">
      <c r="A4744" s="250" t="s">
        <v>917</v>
      </c>
      <c r="B4744" s="230" t="s">
        <v>2238</v>
      </c>
      <c r="C4744" s="230" t="s">
        <v>21</v>
      </c>
      <c r="D4744" s="230" t="s">
        <v>2239</v>
      </c>
      <c r="E4744" s="238" t="s">
        <v>2240</v>
      </c>
      <c r="F4744" s="238"/>
      <c r="G4744" s="230" t="s">
        <v>914</v>
      </c>
      <c r="H4744" s="239">
        <v>1</v>
      </c>
      <c r="I4744" s="240">
        <v>0.06</v>
      </c>
      <c r="J4744" s="251">
        <v>0.06</v>
      </c>
    </row>
    <row r="4745" spans="1:10" ht="38.25" x14ac:dyDescent="0.2">
      <c r="A4745" s="250" t="s">
        <v>917</v>
      </c>
      <c r="B4745" s="230" t="s">
        <v>2255</v>
      </c>
      <c r="C4745" s="230" t="s">
        <v>21</v>
      </c>
      <c r="D4745" s="230" t="s">
        <v>2256</v>
      </c>
      <c r="E4745" s="238" t="s">
        <v>1193</v>
      </c>
      <c r="F4745" s="238"/>
      <c r="G4745" s="230" t="s">
        <v>914</v>
      </c>
      <c r="H4745" s="239">
        <v>1</v>
      </c>
      <c r="I4745" s="240">
        <v>0.01</v>
      </c>
      <c r="J4745" s="251">
        <v>0.01</v>
      </c>
    </row>
    <row r="4746" spans="1:10" ht="25.5" x14ac:dyDescent="0.2">
      <c r="A4746" s="250" t="s">
        <v>917</v>
      </c>
      <c r="B4746" s="230" t="s">
        <v>2257</v>
      </c>
      <c r="C4746" s="230" t="s">
        <v>21</v>
      </c>
      <c r="D4746" s="230" t="s">
        <v>2258</v>
      </c>
      <c r="E4746" s="238" t="s">
        <v>1193</v>
      </c>
      <c r="F4746" s="238"/>
      <c r="G4746" s="230" t="s">
        <v>914</v>
      </c>
      <c r="H4746" s="239">
        <v>1</v>
      </c>
      <c r="I4746" s="240">
        <v>0.82</v>
      </c>
      <c r="J4746" s="251">
        <v>0.82</v>
      </c>
    </row>
    <row r="4747" spans="1:10" ht="25.5" x14ac:dyDescent="0.2">
      <c r="A4747" s="252"/>
      <c r="B4747" s="253"/>
      <c r="C4747" s="253"/>
      <c r="D4747" s="253"/>
      <c r="E4747" s="253" t="s">
        <v>926</v>
      </c>
      <c r="F4747" s="254">
        <v>8.2763369000000004</v>
      </c>
      <c r="G4747" s="253" t="s">
        <v>927</v>
      </c>
      <c r="H4747" s="254">
        <v>9.75</v>
      </c>
      <c r="I4747" s="253" t="s">
        <v>928</v>
      </c>
      <c r="J4747" s="255">
        <v>18.03</v>
      </c>
    </row>
    <row r="4748" spans="1:10" ht="26.25" thickBot="1" x14ac:dyDescent="0.25">
      <c r="A4748" s="252"/>
      <c r="B4748" s="253"/>
      <c r="C4748" s="253"/>
      <c r="D4748" s="253"/>
      <c r="E4748" s="253" t="s">
        <v>929</v>
      </c>
      <c r="F4748" s="254">
        <v>5.55</v>
      </c>
      <c r="G4748" s="253"/>
      <c r="H4748" s="256" t="s">
        <v>930</v>
      </c>
      <c r="I4748" s="256"/>
      <c r="J4748" s="255">
        <v>29.81</v>
      </c>
    </row>
    <row r="4749" spans="1:10" ht="15" thickTop="1" x14ac:dyDescent="0.2">
      <c r="A4749" s="257"/>
      <c r="B4749" s="241"/>
      <c r="C4749" s="241"/>
      <c r="D4749" s="241"/>
      <c r="E4749" s="241"/>
      <c r="F4749" s="241"/>
      <c r="G4749" s="241"/>
      <c r="H4749" s="241"/>
      <c r="I4749" s="241"/>
      <c r="J4749" s="258"/>
    </row>
    <row r="4750" spans="1:10" ht="30" x14ac:dyDescent="0.2">
      <c r="A4750" s="259"/>
      <c r="B4750" s="227" t="s">
        <v>786</v>
      </c>
      <c r="C4750" s="227" t="s">
        <v>787</v>
      </c>
      <c r="D4750" s="227" t="s">
        <v>788</v>
      </c>
      <c r="E4750" s="231" t="s">
        <v>789</v>
      </c>
      <c r="F4750" s="231"/>
      <c r="G4750" s="227" t="s">
        <v>790</v>
      </c>
      <c r="H4750" s="227" t="s">
        <v>791</v>
      </c>
      <c r="I4750" s="227" t="s">
        <v>792</v>
      </c>
      <c r="J4750" s="260" t="s">
        <v>793</v>
      </c>
    </row>
    <row r="4751" spans="1:10" ht="25.5" x14ac:dyDescent="0.2">
      <c r="A4751" s="261" t="s">
        <v>909</v>
      </c>
      <c r="B4751" s="228" t="s">
        <v>1633</v>
      </c>
      <c r="C4751" s="228" t="s">
        <v>21</v>
      </c>
      <c r="D4751" s="228" t="s">
        <v>1634</v>
      </c>
      <c r="E4751" s="232" t="s">
        <v>934</v>
      </c>
      <c r="F4751" s="232"/>
      <c r="G4751" s="228" t="s">
        <v>914</v>
      </c>
      <c r="H4751" s="233">
        <v>1</v>
      </c>
      <c r="I4751" s="234">
        <v>23.49</v>
      </c>
      <c r="J4751" s="262">
        <v>23.49</v>
      </c>
    </row>
    <row r="4752" spans="1:10" ht="38.25" x14ac:dyDescent="0.2">
      <c r="A4752" s="248" t="s">
        <v>911</v>
      </c>
      <c r="B4752" s="229" t="s">
        <v>2646</v>
      </c>
      <c r="C4752" s="229" t="s">
        <v>21</v>
      </c>
      <c r="D4752" s="229" t="s">
        <v>2647</v>
      </c>
      <c r="E4752" s="235" t="s">
        <v>934</v>
      </c>
      <c r="F4752" s="235"/>
      <c r="G4752" s="229" t="s">
        <v>914</v>
      </c>
      <c r="H4752" s="236">
        <v>1</v>
      </c>
      <c r="I4752" s="237">
        <v>0.14000000000000001</v>
      </c>
      <c r="J4752" s="249">
        <v>0.14000000000000001</v>
      </c>
    </row>
    <row r="4753" spans="1:10" ht="25.5" x14ac:dyDescent="0.2">
      <c r="A4753" s="250" t="s">
        <v>917</v>
      </c>
      <c r="B4753" s="230" t="s">
        <v>2648</v>
      </c>
      <c r="C4753" s="230" t="s">
        <v>21</v>
      </c>
      <c r="D4753" s="230" t="s">
        <v>2649</v>
      </c>
      <c r="E4753" s="238" t="s">
        <v>1186</v>
      </c>
      <c r="F4753" s="238"/>
      <c r="G4753" s="230" t="s">
        <v>914</v>
      </c>
      <c r="H4753" s="239">
        <v>1</v>
      </c>
      <c r="I4753" s="240">
        <v>17.12</v>
      </c>
      <c r="J4753" s="251">
        <v>17.12</v>
      </c>
    </row>
    <row r="4754" spans="1:10" ht="25.5" x14ac:dyDescent="0.2">
      <c r="A4754" s="250" t="s">
        <v>917</v>
      </c>
      <c r="B4754" s="230" t="s">
        <v>2232</v>
      </c>
      <c r="C4754" s="230" t="s">
        <v>21</v>
      </c>
      <c r="D4754" s="230" t="s">
        <v>2233</v>
      </c>
      <c r="E4754" s="238" t="s">
        <v>2005</v>
      </c>
      <c r="F4754" s="238"/>
      <c r="G4754" s="230" t="s">
        <v>914</v>
      </c>
      <c r="H4754" s="239">
        <v>1</v>
      </c>
      <c r="I4754" s="240">
        <v>3.18</v>
      </c>
      <c r="J4754" s="251">
        <v>3.18</v>
      </c>
    </row>
    <row r="4755" spans="1:10" ht="25.5" x14ac:dyDescent="0.2">
      <c r="A4755" s="250" t="s">
        <v>917</v>
      </c>
      <c r="B4755" s="230" t="s">
        <v>2234</v>
      </c>
      <c r="C4755" s="230" t="s">
        <v>21</v>
      </c>
      <c r="D4755" s="230" t="s">
        <v>2235</v>
      </c>
      <c r="E4755" s="238" t="s">
        <v>1382</v>
      </c>
      <c r="F4755" s="238"/>
      <c r="G4755" s="230" t="s">
        <v>914</v>
      </c>
      <c r="H4755" s="239">
        <v>1</v>
      </c>
      <c r="I4755" s="240">
        <v>1.02</v>
      </c>
      <c r="J4755" s="251">
        <v>1.02</v>
      </c>
    </row>
    <row r="4756" spans="1:10" ht="25.5" x14ac:dyDescent="0.2">
      <c r="A4756" s="250" t="s">
        <v>917</v>
      </c>
      <c r="B4756" s="230" t="s">
        <v>2236</v>
      </c>
      <c r="C4756" s="230" t="s">
        <v>21</v>
      </c>
      <c r="D4756" s="230" t="s">
        <v>2237</v>
      </c>
      <c r="E4756" s="238" t="s">
        <v>2005</v>
      </c>
      <c r="F4756" s="238"/>
      <c r="G4756" s="230" t="s">
        <v>914</v>
      </c>
      <c r="H4756" s="239">
        <v>1</v>
      </c>
      <c r="I4756" s="240">
        <v>1.1399999999999999</v>
      </c>
      <c r="J4756" s="251">
        <v>1.1399999999999999</v>
      </c>
    </row>
    <row r="4757" spans="1:10" ht="25.5" x14ac:dyDescent="0.2">
      <c r="A4757" s="250" t="s">
        <v>917</v>
      </c>
      <c r="B4757" s="230" t="s">
        <v>2238</v>
      </c>
      <c r="C4757" s="230" t="s">
        <v>21</v>
      </c>
      <c r="D4757" s="230" t="s">
        <v>2239</v>
      </c>
      <c r="E4757" s="238" t="s">
        <v>2240</v>
      </c>
      <c r="F4757" s="238"/>
      <c r="G4757" s="230" t="s">
        <v>914</v>
      </c>
      <c r="H4757" s="239">
        <v>1</v>
      </c>
      <c r="I4757" s="240">
        <v>0.06</v>
      </c>
      <c r="J4757" s="251">
        <v>0.06</v>
      </c>
    </row>
    <row r="4758" spans="1:10" ht="38.25" x14ac:dyDescent="0.2">
      <c r="A4758" s="250" t="s">
        <v>917</v>
      </c>
      <c r="B4758" s="230" t="s">
        <v>2255</v>
      </c>
      <c r="C4758" s="230" t="s">
        <v>21</v>
      </c>
      <c r="D4758" s="230" t="s">
        <v>2256</v>
      </c>
      <c r="E4758" s="238" t="s">
        <v>1193</v>
      </c>
      <c r="F4758" s="238"/>
      <c r="G4758" s="230" t="s">
        <v>914</v>
      </c>
      <c r="H4758" s="239">
        <v>1</v>
      </c>
      <c r="I4758" s="240">
        <v>0.01</v>
      </c>
      <c r="J4758" s="251">
        <v>0.01</v>
      </c>
    </row>
    <row r="4759" spans="1:10" ht="25.5" x14ac:dyDescent="0.2">
      <c r="A4759" s="250" t="s">
        <v>917</v>
      </c>
      <c r="B4759" s="230" t="s">
        <v>2257</v>
      </c>
      <c r="C4759" s="230" t="s">
        <v>21</v>
      </c>
      <c r="D4759" s="230" t="s">
        <v>2258</v>
      </c>
      <c r="E4759" s="238" t="s">
        <v>1193</v>
      </c>
      <c r="F4759" s="238"/>
      <c r="G4759" s="230" t="s">
        <v>914</v>
      </c>
      <c r="H4759" s="239">
        <v>1</v>
      </c>
      <c r="I4759" s="240">
        <v>0.82</v>
      </c>
      <c r="J4759" s="251">
        <v>0.82</v>
      </c>
    </row>
    <row r="4760" spans="1:10" ht="25.5" x14ac:dyDescent="0.2">
      <c r="A4760" s="252"/>
      <c r="B4760" s="253"/>
      <c r="C4760" s="253"/>
      <c r="D4760" s="253"/>
      <c r="E4760" s="253" t="s">
        <v>926</v>
      </c>
      <c r="F4760" s="254">
        <v>7.9228826999999997</v>
      </c>
      <c r="G4760" s="253" t="s">
        <v>927</v>
      </c>
      <c r="H4760" s="254">
        <v>9.34</v>
      </c>
      <c r="I4760" s="253" t="s">
        <v>928</v>
      </c>
      <c r="J4760" s="255">
        <v>17.260000000000002</v>
      </c>
    </row>
    <row r="4761" spans="1:10" ht="26.25" thickBot="1" x14ac:dyDescent="0.25">
      <c r="A4761" s="252"/>
      <c r="B4761" s="253"/>
      <c r="C4761" s="253"/>
      <c r="D4761" s="253"/>
      <c r="E4761" s="253" t="s">
        <v>929</v>
      </c>
      <c r="F4761" s="254">
        <v>5.37</v>
      </c>
      <c r="G4761" s="253"/>
      <c r="H4761" s="256" t="s">
        <v>930</v>
      </c>
      <c r="I4761" s="256"/>
      <c r="J4761" s="255">
        <v>28.86</v>
      </c>
    </row>
    <row r="4762" spans="1:10" ht="15" thickTop="1" x14ac:dyDescent="0.2">
      <c r="A4762" s="257"/>
      <c r="B4762" s="241"/>
      <c r="C4762" s="241"/>
      <c r="D4762" s="241"/>
      <c r="E4762" s="241"/>
      <c r="F4762" s="241"/>
      <c r="G4762" s="241"/>
      <c r="H4762" s="241"/>
      <c r="I4762" s="241"/>
      <c r="J4762" s="258"/>
    </row>
    <row r="4763" spans="1:10" ht="30" x14ac:dyDescent="0.2">
      <c r="A4763" s="259"/>
      <c r="B4763" s="227" t="s">
        <v>786</v>
      </c>
      <c r="C4763" s="227" t="s">
        <v>787</v>
      </c>
      <c r="D4763" s="227" t="s">
        <v>788</v>
      </c>
      <c r="E4763" s="231" t="s">
        <v>789</v>
      </c>
      <c r="F4763" s="231"/>
      <c r="G4763" s="227" t="s">
        <v>790</v>
      </c>
      <c r="H4763" s="227" t="s">
        <v>791</v>
      </c>
      <c r="I4763" s="227" t="s">
        <v>792</v>
      </c>
      <c r="J4763" s="260" t="s">
        <v>793</v>
      </c>
    </row>
    <row r="4764" spans="1:10" ht="25.5" x14ac:dyDescent="0.2">
      <c r="A4764" s="261" t="s">
        <v>909</v>
      </c>
      <c r="B4764" s="228" t="s">
        <v>2944</v>
      </c>
      <c r="C4764" s="228" t="s">
        <v>21</v>
      </c>
      <c r="D4764" s="228" t="s">
        <v>2945</v>
      </c>
      <c r="E4764" s="232" t="s">
        <v>934</v>
      </c>
      <c r="F4764" s="232"/>
      <c r="G4764" s="228" t="s">
        <v>914</v>
      </c>
      <c r="H4764" s="233">
        <v>1</v>
      </c>
      <c r="I4764" s="234">
        <v>25.07</v>
      </c>
      <c r="J4764" s="262">
        <v>25.07</v>
      </c>
    </row>
    <row r="4765" spans="1:10" ht="38.25" x14ac:dyDescent="0.2">
      <c r="A4765" s="248" t="s">
        <v>911</v>
      </c>
      <c r="B4765" s="229" t="s">
        <v>2650</v>
      </c>
      <c r="C4765" s="229" t="s">
        <v>21</v>
      </c>
      <c r="D4765" s="229" t="s">
        <v>2651</v>
      </c>
      <c r="E4765" s="235" t="s">
        <v>934</v>
      </c>
      <c r="F4765" s="235"/>
      <c r="G4765" s="229" t="s">
        <v>914</v>
      </c>
      <c r="H4765" s="236">
        <v>1</v>
      </c>
      <c r="I4765" s="237">
        <v>0.22</v>
      </c>
      <c r="J4765" s="249">
        <v>0.22</v>
      </c>
    </row>
    <row r="4766" spans="1:10" x14ac:dyDescent="0.2">
      <c r="A4766" s="250" t="s">
        <v>917</v>
      </c>
      <c r="B4766" s="230" t="s">
        <v>2652</v>
      </c>
      <c r="C4766" s="230" t="s">
        <v>21</v>
      </c>
      <c r="D4766" s="230" t="s">
        <v>2653</v>
      </c>
      <c r="E4766" s="238" t="s">
        <v>1186</v>
      </c>
      <c r="F4766" s="238"/>
      <c r="G4766" s="230" t="s">
        <v>914</v>
      </c>
      <c r="H4766" s="239">
        <v>1</v>
      </c>
      <c r="I4766" s="240">
        <v>18.62</v>
      </c>
      <c r="J4766" s="251">
        <v>18.62</v>
      </c>
    </row>
    <row r="4767" spans="1:10" ht="25.5" x14ac:dyDescent="0.2">
      <c r="A4767" s="250" t="s">
        <v>917</v>
      </c>
      <c r="B4767" s="230" t="s">
        <v>2232</v>
      </c>
      <c r="C4767" s="230" t="s">
        <v>21</v>
      </c>
      <c r="D4767" s="230" t="s">
        <v>2233</v>
      </c>
      <c r="E4767" s="238" t="s">
        <v>2005</v>
      </c>
      <c r="F4767" s="238"/>
      <c r="G4767" s="230" t="s">
        <v>914</v>
      </c>
      <c r="H4767" s="239">
        <v>1</v>
      </c>
      <c r="I4767" s="240">
        <v>3.18</v>
      </c>
      <c r="J4767" s="251">
        <v>3.18</v>
      </c>
    </row>
    <row r="4768" spans="1:10" ht="25.5" x14ac:dyDescent="0.2">
      <c r="A4768" s="250" t="s">
        <v>917</v>
      </c>
      <c r="B4768" s="230" t="s">
        <v>2234</v>
      </c>
      <c r="C4768" s="230" t="s">
        <v>21</v>
      </c>
      <c r="D4768" s="230" t="s">
        <v>2235</v>
      </c>
      <c r="E4768" s="238" t="s">
        <v>1382</v>
      </c>
      <c r="F4768" s="238"/>
      <c r="G4768" s="230" t="s">
        <v>914</v>
      </c>
      <c r="H4768" s="239">
        <v>1</v>
      </c>
      <c r="I4768" s="240">
        <v>1.02</v>
      </c>
      <c r="J4768" s="251">
        <v>1.02</v>
      </c>
    </row>
    <row r="4769" spans="1:10" ht="25.5" x14ac:dyDescent="0.2">
      <c r="A4769" s="250" t="s">
        <v>917</v>
      </c>
      <c r="B4769" s="230" t="s">
        <v>2236</v>
      </c>
      <c r="C4769" s="230" t="s">
        <v>21</v>
      </c>
      <c r="D4769" s="230" t="s">
        <v>2237</v>
      </c>
      <c r="E4769" s="238" t="s">
        <v>2005</v>
      </c>
      <c r="F4769" s="238"/>
      <c r="G4769" s="230" t="s">
        <v>914</v>
      </c>
      <c r="H4769" s="239">
        <v>1</v>
      </c>
      <c r="I4769" s="240">
        <v>1.1399999999999999</v>
      </c>
      <c r="J4769" s="251">
        <v>1.1399999999999999</v>
      </c>
    </row>
    <row r="4770" spans="1:10" ht="25.5" x14ac:dyDescent="0.2">
      <c r="A4770" s="250" t="s">
        <v>917</v>
      </c>
      <c r="B4770" s="230" t="s">
        <v>2238</v>
      </c>
      <c r="C4770" s="230" t="s">
        <v>21</v>
      </c>
      <c r="D4770" s="230" t="s">
        <v>2239</v>
      </c>
      <c r="E4770" s="238" t="s">
        <v>2240</v>
      </c>
      <c r="F4770" s="238"/>
      <c r="G4770" s="230" t="s">
        <v>914</v>
      </c>
      <c r="H4770" s="239">
        <v>1</v>
      </c>
      <c r="I4770" s="240">
        <v>0.06</v>
      </c>
      <c r="J4770" s="251">
        <v>0.06</v>
      </c>
    </row>
    <row r="4771" spans="1:10" ht="38.25" x14ac:dyDescent="0.2">
      <c r="A4771" s="250" t="s">
        <v>917</v>
      </c>
      <c r="B4771" s="230" t="s">
        <v>2255</v>
      </c>
      <c r="C4771" s="230" t="s">
        <v>21</v>
      </c>
      <c r="D4771" s="230" t="s">
        <v>2256</v>
      </c>
      <c r="E4771" s="238" t="s">
        <v>1193</v>
      </c>
      <c r="F4771" s="238"/>
      <c r="G4771" s="230" t="s">
        <v>914</v>
      </c>
      <c r="H4771" s="239">
        <v>1</v>
      </c>
      <c r="I4771" s="240">
        <v>0.01</v>
      </c>
      <c r="J4771" s="251">
        <v>0.01</v>
      </c>
    </row>
    <row r="4772" spans="1:10" ht="25.5" x14ac:dyDescent="0.2">
      <c r="A4772" s="250" t="s">
        <v>917</v>
      </c>
      <c r="B4772" s="230" t="s">
        <v>2257</v>
      </c>
      <c r="C4772" s="230" t="s">
        <v>21</v>
      </c>
      <c r="D4772" s="230" t="s">
        <v>2258</v>
      </c>
      <c r="E4772" s="238" t="s">
        <v>1193</v>
      </c>
      <c r="F4772" s="238"/>
      <c r="G4772" s="230" t="s">
        <v>914</v>
      </c>
      <c r="H4772" s="239">
        <v>1</v>
      </c>
      <c r="I4772" s="240">
        <v>0.82</v>
      </c>
      <c r="J4772" s="251">
        <v>0.82</v>
      </c>
    </row>
    <row r="4773" spans="1:10" ht="25.5" x14ac:dyDescent="0.2">
      <c r="A4773" s="252"/>
      <c r="B4773" s="253"/>
      <c r="C4773" s="253"/>
      <c r="D4773" s="253"/>
      <c r="E4773" s="253" t="s">
        <v>926</v>
      </c>
      <c r="F4773" s="254">
        <v>8.6481524000000007</v>
      </c>
      <c r="G4773" s="253" t="s">
        <v>927</v>
      </c>
      <c r="H4773" s="254">
        <v>10.19</v>
      </c>
      <c r="I4773" s="253" t="s">
        <v>928</v>
      </c>
      <c r="J4773" s="255">
        <v>18.84</v>
      </c>
    </row>
    <row r="4774" spans="1:10" ht="26.25" thickBot="1" x14ac:dyDescent="0.25">
      <c r="A4774" s="252"/>
      <c r="B4774" s="253"/>
      <c r="C4774" s="253"/>
      <c r="D4774" s="253"/>
      <c r="E4774" s="253" t="s">
        <v>929</v>
      </c>
      <c r="F4774" s="254">
        <v>5.73</v>
      </c>
      <c r="G4774" s="253"/>
      <c r="H4774" s="256" t="s">
        <v>930</v>
      </c>
      <c r="I4774" s="256"/>
      <c r="J4774" s="255">
        <v>30.8</v>
      </c>
    </row>
    <row r="4775" spans="1:10" ht="15" thickTop="1" x14ac:dyDescent="0.2">
      <c r="A4775" s="257"/>
      <c r="B4775" s="241"/>
      <c r="C4775" s="241"/>
      <c r="D4775" s="241"/>
      <c r="E4775" s="241"/>
      <c r="F4775" s="241"/>
      <c r="G4775" s="241"/>
      <c r="H4775" s="241"/>
      <c r="I4775" s="241"/>
      <c r="J4775" s="258"/>
    </row>
    <row r="4776" spans="1:10" ht="30" x14ac:dyDescent="0.2">
      <c r="A4776" s="259"/>
      <c r="B4776" s="227" t="s">
        <v>786</v>
      </c>
      <c r="C4776" s="227" t="s">
        <v>787</v>
      </c>
      <c r="D4776" s="227" t="s">
        <v>788</v>
      </c>
      <c r="E4776" s="231" t="s">
        <v>789</v>
      </c>
      <c r="F4776" s="231"/>
      <c r="G4776" s="227" t="s">
        <v>790</v>
      </c>
      <c r="H4776" s="227" t="s">
        <v>791</v>
      </c>
      <c r="I4776" s="227" t="s">
        <v>792</v>
      </c>
      <c r="J4776" s="260" t="s">
        <v>793</v>
      </c>
    </row>
    <row r="4777" spans="1:10" ht="25.5" x14ac:dyDescent="0.2">
      <c r="A4777" s="261" t="s">
        <v>909</v>
      </c>
      <c r="B4777" s="228" t="s">
        <v>937</v>
      </c>
      <c r="C4777" s="228" t="s">
        <v>21</v>
      </c>
      <c r="D4777" s="228" t="s">
        <v>938</v>
      </c>
      <c r="E4777" s="232" t="s">
        <v>934</v>
      </c>
      <c r="F4777" s="232"/>
      <c r="G4777" s="228" t="s">
        <v>914</v>
      </c>
      <c r="H4777" s="233">
        <v>1</v>
      </c>
      <c r="I4777" s="234">
        <v>26.6</v>
      </c>
      <c r="J4777" s="262">
        <v>26.6</v>
      </c>
    </row>
    <row r="4778" spans="1:10" ht="25.5" x14ac:dyDescent="0.2">
      <c r="A4778" s="248" t="s">
        <v>911</v>
      </c>
      <c r="B4778" s="229" t="s">
        <v>2654</v>
      </c>
      <c r="C4778" s="229" t="s">
        <v>21</v>
      </c>
      <c r="D4778" s="229" t="s">
        <v>2655</v>
      </c>
      <c r="E4778" s="235" t="s">
        <v>934</v>
      </c>
      <c r="F4778" s="235"/>
      <c r="G4778" s="229" t="s">
        <v>914</v>
      </c>
      <c r="H4778" s="236">
        <v>1</v>
      </c>
      <c r="I4778" s="237">
        <v>0.41</v>
      </c>
      <c r="J4778" s="249">
        <v>0.41</v>
      </c>
    </row>
    <row r="4779" spans="1:10" x14ac:dyDescent="0.2">
      <c r="A4779" s="250" t="s">
        <v>917</v>
      </c>
      <c r="B4779" s="230" t="s">
        <v>1308</v>
      </c>
      <c r="C4779" s="230" t="s">
        <v>21</v>
      </c>
      <c r="D4779" s="230" t="s">
        <v>1309</v>
      </c>
      <c r="E4779" s="238" t="s">
        <v>1186</v>
      </c>
      <c r="F4779" s="238"/>
      <c r="G4779" s="230" t="s">
        <v>914</v>
      </c>
      <c r="H4779" s="239">
        <v>1</v>
      </c>
      <c r="I4779" s="240">
        <v>18.78</v>
      </c>
      <c r="J4779" s="251">
        <v>18.78</v>
      </c>
    </row>
    <row r="4780" spans="1:10" ht="25.5" x14ac:dyDescent="0.2">
      <c r="A4780" s="250" t="s">
        <v>917</v>
      </c>
      <c r="B4780" s="230" t="s">
        <v>2232</v>
      </c>
      <c r="C4780" s="230" t="s">
        <v>21</v>
      </c>
      <c r="D4780" s="230" t="s">
        <v>2233</v>
      </c>
      <c r="E4780" s="238" t="s">
        <v>2005</v>
      </c>
      <c r="F4780" s="238"/>
      <c r="G4780" s="230" t="s">
        <v>914</v>
      </c>
      <c r="H4780" s="239">
        <v>1</v>
      </c>
      <c r="I4780" s="240">
        <v>3.18</v>
      </c>
      <c r="J4780" s="251">
        <v>3.18</v>
      </c>
    </row>
    <row r="4781" spans="1:10" ht="25.5" x14ac:dyDescent="0.2">
      <c r="A4781" s="250" t="s">
        <v>917</v>
      </c>
      <c r="B4781" s="230" t="s">
        <v>2234</v>
      </c>
      <c r="C4781" s="230" t="s">
        <v>21</v>
      </c>
      <c r="D4781" s="230" t="s">
        <v>2235</v>
      </c>
      <c r="E4781" s="238" t="s">
        <v>1382</v>
      </c>
      <c r="F4781" s="238"/>
      <c r="G4781" s="230" t="s">
        <v>914</v>
      </c>
      <c r="H4781" s="239">
        <v>1</v>
      </c>
      <c r="I4781" s="240">
        <v>1.02</v>
      </c>
      <c r="J4781" s="251">
        <v>1.02</v>
      </c>
    </row>
    <row r="4782" spans="1:10" ht="25.5" x14ac:dyDescent="0.2">
      <c r="A4782" s="250" t="s">
        <v>917</v>
      </c>
      <c r="B4782" s="230" t="s">
        <v>2236</v>
      </c>
      <c r="C4782" s="230" t="s">
        <v>21</v>
      </c>
      <c r="D4782" s="230" t="s">
        <v>2237</v>
      </c>
      <c r="E4782" s="238" t="s">
        <v>2005</v>
      </c>
      <c r="F4782" s="238"/>
      <c r="G4782" s="230" t="s">
        <v>914</v>
      </c>
      <c r="H4782" s="239">
        <v>1</v>
      </c>
      <c r="I4782" s="240">
        <v>1.1399999999999999</v>
      </c>
      <c r="J4782" s="251">
        <v>1.1399999999999999</v>
      </c>
    </row>
    <row r="4783" spans="1:10" ht="25.5" x14ac:dyDescent="0.2">
      <c r="A4783" s="250" t="s">
        <v>917</v>
      </c>
      <c r="B4783" s="230" t="s">
        <v>2238</v>
      </c>
      <c r="C4783" s="230" t="s">
        <v>21</v>
      </c>
      <c r="D4783" s="230" t="s">
        <v>2239</v>
      </c>
      <c r="E4783" s="238" t="s">
        <v>2240</v>
      </c>
      <c r="F4783" s="238"/>
      <c r="G4783" s="230" t="s">
        <v>914</v>
      </c>
      <c r="H4783" s="239">
        <v>1</v>
      </c>
      <c r="I4783" s="240">
        <v>0.06</v>
      </c>
      <c r="J4783" s="251">
        <v>0.06</v>
      </c>
    </row>
    <row r="4784" spans="1:10" ht="25.5" x14ac:dyDescent="0.2">
      <c r="A4784" s="250" t="s">
        <v>917</v>
      </c>
      <c r="B4784" s="230" t="s">
        <v>2241</v>
      </c>
      <c r="C4784" s="230" t="s">
        <v>21</v>
      </c>
      <c r="D4784" s="230" t="s">
        <v>2242</v>
      </c>
      <c r="E4784" s="238" t="s">
        <v>1193</v>
      </c>
      <c r="F4784" s="238"/>
      <c r="G4784" s="230" t="s">
        <v>914</v>
      </c>
      <c r="H4784" s="239">
        <v>1</v>
      </c>
      <c r="I4784" s="240">
        <v>0.84</v>
      </c>
      <c r="J4784" s="251">
        <v>0.84</v>
      </c>
    </row>
    <row r="4785" spans="1:10" ht="25.5" x14ac:dyDescent="0.2">
      <c r="A4785" s="250" t="s">
        <v>917</v>
      </c>
      <c r="B4785" s="230" t="s">
        <v>2243</v>
      </c>
      <c r="C4785" s="230" t="s">
        <v>21</v>
      </c>
      <c r="D4785" s="230" t="s">
        <v>2244</v>
      </c>
      <c r="E4785" s="238" t="s">
        <v>1193</v>
      </c>
      <c r="F4785" s="238"/>
      <c r="G4785" s="230" t="s">
        <v>914</v>
      </c>
      <c r="H4785" s="239">
        <v>1</v>
      </c>
      <c r="I4785" s="240">
        <v>1.17</v>
      </c>
      <c r="J4785" s="251">
        <v>1.17</v>
      </c>
    </row>
    <row r="4786" spans="1:10" ht="25.5" x14ac:dyDescent="0.2">
      <c r="A4786" s="252"/>
      <c r="B4786" s="253"/>
      <c r="C4786" s="253"/>
      <c r="D4786" s="253"/>
      <c r="E4786" s="253" t="s">
        <v>926</v>
      </c>
      <c r="F4786" s="254">
        <v>8.8088134</v>
      </c>
      <c r="G4786" s="253" t="s">
        <v>927</v>
      </c>
      <c r="H4786" s="254">
        <v>10.38</v>
      </c>
      <c r="I4786" s="253" t="s">
        <v>928</v>
      </c>
      <c r="J4786" s="255">
        <v>19.190000000000001</v>
      </c>
    </row>
    <row r="4787" spans="1:10" ht="26.25" thickBot="1" x14ac:dyDescent="0.25">
      <c r="A4787" s="252"/>
      <c r="B4787" s="253"/>
      <c r="C4787" s="253"/>
      <c r="D4787" s="253"/>
      <c r="E4787" s="253" t="s">
        <v>929</v>
      </c>
      <c r="F4787" s="254">
        <v>6.08</v>
      </c>
      <c r="G4787" s="253"/>
      <c r="H4787" s="256" t="s">
        <v>930</v>
      </c>
      <c r="I4787" s="256"/>
      <c r="J4787" s="255">
        <v>32.68</v>
      </c>
    </row>
    <row r="4788" spans="1:10" ht="15" thickTop="1" x14ac:dyDescent="0.2">
      <c r="A4788" s="257"/>
      <c r="B4788" s="241"/>
      <c r="C4788" s="241"/>
      <c r="D4788" s="241"/>
      <c r="E4788" s="241"/>
      <c r="F4788" s="241"/>
      <c r="G4788" s="241"/>
      <c r="H4788" s="241"/>
      <c r="I4788" s="241"/>
      <c r="J4788" s="258"/>
    </row>
    <row r="4789" spans="1:10" ht="30" x14ac:dyDescent="0.2">
      <c r="A4789" s="259"/>
      <c r="B4789" s="227" t="s">
        <v>786</v>
      </c>
      <c r="C4789" s="227" t="s">
        <v>787</v>
      </c>
      <c r="D4789" s="227" t="s">
        <v>788</v>
      </c>
      <c r="E4789" s="231" t="s">
        <v>789</v>
      </c>
      <c r="F4789" s="231"/>
      <c r="G4789" s="227" t="s">
        <v>790</v>
      </c>
      <c r="H4789" s="227" t="s">
        <v>791</v>
      </c>
      <c r="I4789" s="227" t="s">
        <v>792</v>
      </c>
      <c r="J4789" s="260" t="s">
        <v>793</v>
      </c>
    </row>
    <row r="4790" spans="1:10" ht="25.5" x14ac:dyDescent="0.2">
      <c r="A4790" s="261" t="s">
        <v>909</v>
      </c>
      <c r="B4790" s="228" t="s">
        <v>1230</v>
      </c>
      <c r="C4790" s="228" t="s">
        <v>4</v>
      </c>
      <c r="D4790" s="228" t="s">
        <v>938</v>
      </c>
      <c r="E4790" s="232" t="s">
        <v>910</v>
      </c>
      <c r="F4790" s="232"/>
      <c r="G4790" s="228" t="s">
        <v>914</v>
      </c>
      <c r="H4790" s="233">
        <v>1</v>
      </c>
      <c r="I4790" s="234">
        <v>22.81</v>
      </c>
      <c r="J4790" s="262">
        <v>22.81</v>
      </c>
    </row>
    <row r="4791" spans="1:10" ht="25.5" x14ac:dyDescent="0.2">
      <c r="A4791" s="248" t="s">
        <v>911</v>
      </c>
      <c r="B4791" s="229" t="s">
        <v>2180</v>
      </c>
      <c r="C4791" s="229" t="s">
        <v>4</v>
      </c>
      <c r="D4791" s="229" t="s">
        <v>2181</v>
      </c>
      <c r="E4791" s="235" t="s">
        <v>910</v>
      </c>
      <c r="F4791" s="235"/>
      <c r="G4791" s="229" t="s">
        <v>2141</v>
      </c>
      <c r="H4791" s="236">
        <v>1</v>
      </c>
      <c r="I4791" s="237">
        <v>0.27</v>
      </c>
      <c r="J4791" s="249">
        <v>0.27</v>
      </c>
    </row>
    <row r="4792" spans="1:10" ht="25.5" x14ac:dyDescent="0.2">
      <c r="A4792" s="250" t="s">
        <v>917</v>
      </c>
      <c r="B4792" s="230" t="s">
        <v>2261</v>
      </c>
      <c r="C4792" s="230" t="s">
        <v>4</v>
      </c>
      <c r="D4792" s="230" t="s">
        <v>2262</v>
      </c>
      <c r="E4792" s="238" t="s">
        <v>1382</v>
      </c>
      <c r="F4792" s="238"/>
      <c r="G4792" s="230" t="s">
        <v>914</v>
      </c>
      <c r="H4792" s="239">
        <v>1</v>
      </c>
      <c r="I4792" s="240">
        <v>0.91</v>
      </c>
      <c r="J4792" s="251">
        <v>0.91</v>
      </c>
    </row>
    <row r="4793" spans="1:10" ht="25.5" x14ac:dyDescent="0.2">
      <c r="A4793" s="250" t="s">
        <v>917</v>
      </c>
      <c r="B4793" s="230" t="s">
        <v>2267</v>
      </c>
      <c r="C4793" s="230" t="s">
        <v>4</v>
      </c>
      <c r="D4793" s="230" t="s">
        <v>2268</v>
      </c>
      <c r="E4793" s="238" t="s">
        <v>2005</v>
      </c>
      <c r="F4793" s="238"/>
      <c r="G4793" s="230" t="s">
        <v>914</v>
      </c>
      <c r="H4793" s="239">
        <v>1</v>
      </c>
      <c r="I4793" s="240">
        <v>2.83</v>
      </c>
      <c r="J4793" s="251">
        <v>2.83</v>
      </c>
    </row>
    <row r="4794" spans="1:10" ht="25.5" x14ac:dyDescent="0.2">
      <c r="A4794" s="250" t="s">
        <v>917</v>
      </c>
      <c r="B4794" s="230" t="s">
        <v>2263</v>
      </c>
      <c r="C4794" s="230" t="s">
        <v>4</v>
      </c>
      <c r="D4794" s="230" t="s">
        <v>2264</v>
      </c>
      <c r="E4794" s="238" t="s">
        <v>2005</v>
      </c>
      <c r="F4794" s="238"/>
      <c r="G4794" s="230" t="s">
        <v>914</v>
      </c>
      <c r="H4794" s="239">
        <v>1</v>
      </c>
      <c r="I4794" s="240">
        <v>0.81</v>
      </c>
      <c r="J4794" s="251">
        <v>0.81</v>
      </c>
    </row>
    <row r="4795" spans="1:10" ht="25.5" x14ac:dyDescent="0.2">
      <c r="A4795" s="250" t="s">
        <v>917</v>
      </c>
      <c r="B4795" s="230" t="s">
        <v>2270</v>
      </c>
      <c r="C4795" s="230" t="s">
        <v>4</v>
      </c>
      <c r="D4795" s="230" t="s">
        <v>2244</v>
      </c>
      <c r="E4795" s="238" t="s">
        <v>1193</v>
      </c>
      <c r="F4795" s="238"/>
      <c r="G4795" s="230" t="s">
        <v>914</v>
      </c>
      <c r="H4795" s="239">
        <v>1</v>
      </c>
      <c r="I4795" s="240">
        <v>1.0900000000000001</v>
      </c>
      <c r="J4795" s="251">
        <v>1.0900000000000001</v>
      </c>
    </row>
    <row r="4796" spans="1:10" ht="25.5" x14ac:dyDescent="0.2">
      <c r="A4796" s="250" t="s">
        <v>917</v>
      </c>
      <c r="B4796" s="230" t="s">
        <v>2269</v>
      </c>
      <c r="C4796" s="230" t="s">
        <v>4</v>
      </c>
      <c r="D4796" s="230" t="s">
        <v>2242</v>
      </c>
      <c r="E4796" s="238" t="s">
        <v>1193</v>
      </c>
      <c r="F4796" s="238"/>
      <c r="G4796" s="230" t="s">
        <v>914</v>
      </c>
      <c r="H4796" s="239">
        <v>1</v>
      </c>
      <c r="I4796" s="240">
        <v>0.74</v>
      </c>
      <c r="J4796" s="251">
        <v>0.74</v>
      </c>
    </row>
    <row r="4797" spans="1:10" x14ac:dyDescent="0.2">
      <c r="A4797" s="250" t="s">
        <v>917</v>
      </c>
      <c r="B4797" s="230" t="s">
        <v>2182</v>
      </c>
      <c r="C4797" s="230" t="s">
        <v>4</v>
      </c>
      <c r="D4797" s="230" t="s">
        <v>2183</v>
      </c>
      <c r="E4797" s="238" t="s">
        <v>1186</v>
      </c>
      <c r="F4797" s="238"/>
      <c r="G4797" s="230" t="s">
        <v>914</v>
      </c>
      <c r="H4797" s="239">
        <v>1</v>
      </c>
      <c r="I4797" s="240">
        <v>16.100000000000001</v>
      </c>
      <c r="J4797" s="251">
        <v>16.100000000000001</v>
      </c>
    </row>
    <row r="4798" spans="1:10" ht="25.5" x14ac:dyDescent="0.2">
      <c r="A4798" s="250" t="s">
        <v>917</v>
      </c>
      <c r="B4798" s="230" t="s">
        <v>2265</v>
      </c>
      <c r="C4798" s="230" t="s">
        <v>4</v>
      </c>
      <c r="D4798" s="230" t="s">
        <v>2266</v>
      </c>
      <c r="E4798" s="238" t="s">
        <v>2240</v>
      </c>
      <c r="F4798" s="238"/>
      <c r="G4798" s="230" t="s">
        <v>914</v>
      </c>
      <c r="H4798" s="239">
        <v>1</v>
      </c>
      <c r="I4798" s="240">
        <v>0.06</v>
      </c>
      <c r="J4798" s="251">
        <v>0.06</v>
      </c>
    </row>
    <row r="4799" spans="1:10" ht="25.5" x14ac:dyDescent="0.2">
      <c r="A4799" s="252"/>
      <c r="B4799" s="253"/>
      <c r="C4799" s="253"/>
      <c r="D4799" s="253"/>
      <c r="E4799" s="253" t="s">
        <v>926</v>
      </c>
      <c r="F4799" s="254">
        <v>7.5143446999999997</v>
      </c>
      <c r="G4799" s="253" t="s">
        <v>927</v>
      </c>
      <c r="H4799" s="254">
        <v>8.86</v>
      </c>
      <c r="I4799" s="253" t="s">
        <v>928</v>
      </c>
      <c r="J4799" s="255">
        <v>16.37</v>
      </c>
    </row>
    <row r="4800" spans="1:10" ht="26.25" thickBot="1" x14ac:dyDescent="0.25">
      <c r="A4800" s="252"/>
      <c r="B4800" s="253"/>
      <c r="C4800" s="253"/>
      <c r="D4800" s="253"/>
      <c r="E4800" s="253" t="s">
        <v>929</v>
      </c>
      <c r="F4800" s="254">
        <v>5.21</v>
      </c>
      <c r="G4800" s="253"/>
      <c r="H4800" s="256" t="s">
        <v>930</v>
      </c>
      <c r="I4800" s="256"/>
      <c r="J4800" s="255">
        <v>28.02</v>
      </c>
    </row>
    <row r="4801" spans="1:10" ht="15" thickTop="1" x14ac:dyDescent="0.2">
      <c r="A4801" s="257"/>
      <c r="B4801" s="241"/>
      <c r="C4801" s="241"/>
      <c r="D4801" s="241"/>
      <c r="E4801" s="241"/>
      <c r="F4801" s="241"/>
      <c r="G4801" s="241"/>
      <c r="H4801" s="241"/>
      <c r="I4801" s="241"/>
      <c r="J4801" s="258"/>
    </row>
    <row r="4802" spans="1:10" ht="30" x14ac:dyDescent="0.2">
      <c r="A4802" s="259"/>
      <c r="B4802" s="227" t="s">
        <v>786</v>
      </c>
      <c r="C4802" s="227" t="s">
        <v>787</v>
      </c>
      <c r="D4802" s="227" t="s">
        <v>788</v>
      </c>
      <c r="E4802" s="231" t="s">
        <v>789</v>
      </c>
      <c r="F4802" s="231"/>
      <c r="G4802" s="227" t="s">
        <v>790</v>
      </c>
      <c r="H4802" s="227" t="s">
        <v>791</v>
      </c>
      <c r="I4802" s="227" t="s">
        <v>792</v>
      </c>
      <c r="J4802" s="260" t="s">
        <v>793</v>
      </c>
    </row>
    <row r="4803" spans="1:10" ht="25.5" x14ac:dyDescent="0.2">
      <c r="A4803" s="261" t="s">
        <v>909</v>
      </c>
      <c r="B4803" s="228" t="s">
        <v>1214</v>
      </c>
      <c r="C4803" s="228" t="s">
        <v>9</v>
      </c>
      <c r="D4803" s="228" t="s">
        <v>1215</v>
      </c>
      <c r="E4803" s="232" t="s">
        <v>1211</v>
      </c>
      <c r="F4803" s="232"/>
      <c r="G4803" s="228" t="s">
        <v>6</v>
      </c>
      <c r="H4803" s="233">
        <v>1</v>
      </c>
      <c r="I4803" s="234">
        <v>48.39</v>
      </c>
      <c r="J4803" s="262">
        <v>48.39</v>
      </c>
    </row>
    <row r="4804" spans="1:10" ht="25.5" x14ac:dyDescent="0.2">
      <c r="A4804" s="248" t="s">
        <v>911</v>
      </c>
      <c r="B4804" s="229" t="s">
        <v>939</v>
      </c>
      <c r="C4804" s="229" t="s">
        <v>21</v>
      </c>
      <c r="D4804" s="229" t="s">
        <v>916</v>
      </c>
      <c r="E4804" s="235" t="s">
        <v>934</v>
      </c>
      <c r="F4804" s="235"/>
      <c r="G4804" s="229" t="s">
        <v>914</v>
      </c>
      <c r="H4804" s="236">
        <v>1.286</v>
      </c>
      <c r="I4804" s="237">
        <v>21.14</v>
      </c>
      <c r="J4804" s="249">
        <v>27.18</v>
      </c>
    </row>
    <row r="4805" spans="1:10" ht="25.5" x14ac:dyDescent="0.2">
      <c r="A4805" s="248" t="s">
        <v>911</v>
      </c>
      <c r="B4805" s="229" t="s">
        <v>1746</v>
      </c>
      <c r="C4805" s="229" t="s">
        <v>21</v>
      </c>
      <c r="D4805" s="229" t="s">
        <v>1747</v>
      </c>
      <c r="E4805" s="235" t="s">
        <v>934</v>
      </c>
      <c r="F4805" s="235"/>
      <c r="G4805" s="229" t="s">
        <v>914</v>
      </c>
      <c r="H4805" s="236">
        <v>0.89800000000000002</v>
      </c>
      <c r="I4805" s="237">
        <v>23.63</v>
      </c>
      <c r="J4805" s="249">
        <v>21.21</v>
      </c>
    </row>
    <row r="4806" spans="1:10" ht="25.5" x14ac:dyDescent="0.2">
      <c r="A4806" s="252"/>
      <c r="B4806" s="253"/>
      <c r="C4806" s="253"/>
      <c r="D4806" s="253"/>
      <c r="E4806" s="253" t="s">
        <v>926</v>
      </c>
      <c r="F4806" s="254">
        <v>14.886389717695662</v>
      </c>
      <c r="G4806" s="253" t="s">
        <v>927</v>
      </c>
      <c r="H4806" s="254">
        <v>17.54</v>
      </c>
      <c r="I4806" s="253" t="s">
        <v>928</v>
      </c>
      <c r="J4806" s="255">
        <v>32.43</v>
      </c>
    </row>
    <row r="4807" spans="1:10" ht="26.25" thickBot="1" x14ac:dyDescent="0.25">
      <c r="A4807" s="252"/>
      <c r="B4807" s="253"/>
      <c r="C4807" s="253"/>
      <c r="D4807" s="253"/>
      <c r="E4807" s="253" t="s">
        <v>929</v>
      </c>
      <c r="F4807" s="254">
        <v>11.07</v>
      </c>
      <c r="G4807" s="253"/>
      <c r="H4807" s="256" t="s">
        <v>930</v>
      </c>
      <c r="I4807" s="256"/>
      <c r="J4807" s="255">
        <v>59.46</v>
      </c>
    </row>
    <row r="4808" spans="1:10" ht="15" thickTop="1" x14ac:dyDescent="0.2">
      <c r="A4808" s="257"/>
      <c r="B4808" s="241"/>
      <c r="C4808" s="241"/>
      <c r="D4808" s="241"/>
      <c r="E4808" s="241"/>
      <c r="F4808" s="241"/>
      <c r="G4808" s="241"/>
      <c r="H4808" s="241"/>
      <c r="I4808" s="241"/>
      <c r="J4808" s="258"/>
    </row>
    <row r="4809" spans="1:10" ht="30" x14ac:dyDescent="0.2">
      <c r="A4809" s="259"/>
      <c r="B4809" s="227" t="s">
        <v>786</v>
      </c>
      <c r="C4809" s="227" t="s">
        <v>787</v>
      </c>
      <c r="D4809" s="227" t="s">
        <v>788</v>
      </c>
      <c r="E4809" s="231" t="s">
        <v>789</v>
      </c>
      <c r="F4809" s="231"/>
      <c r="G4809" s="227" t="s">
        <v>790</v>
      </c>
      <c r="H4809" s="227" t="s">
        <v>791</v>
      </c>
      <c r="I4809" s="227" t="s">
        <v>792</v>
      </c>
      <c r="J4809" s="260" t="s">
        <v>793</v>
      </c>
    </row>
    <row r="4810" spans="1:10" ht="63.75" x14ac:dyDescent="0.2">
      <c r="A4810" s="261" t="s">
        <v>909</v>
      </c>
      <c r="B4810" s="228" t="s">
        <v>1809</v>
      </c>
      <c r="C4810" s="228" t="s">
        <v>21</v>
      </c>
      <c r="D4810" s="228" t="s">
        <v>1810</v>
      </c>
      <c r="E4810" s="232" t="s">
        <v>1208</v>
      </c>
      <c r="F4810" s="232"/>
      <c r="G4810" s="228" t="s">
        <v>1400</v>
      </c>
      <c r="H4810" s="233">
        <v>1</v>
      </c>
      <c r="I4810" s="234">
        <v>286.83999999999997</v>
      </c>
      <c r="J4810" s="262">
        <v>286.83999999999997</v>
      </c>
    </row>
    <row r="4811" spans="1:10" ht="25.5" x14ac:dyDescent="0.2">
      <c r="A4811" s="248" t="s">
        <v>911</v>
      </c>
      <c r="B4811" s="229" t="s">
        <v>1934</v>
      </c>
      <c r="C4811" s="229" t="s">
        <v>21</v>
      </c>
      <c r="D4811" s="229" t="s">
        <v>1935</v>
      </c>
      <c r="E4811" s="235" t="s">
        <v>934</v>
      </c>
      <c r="F4811" s="235"/>
      <c r="G4811" s="229" t="s">
        <v>914</v>
      </c>
      <c r="H4811" s="236">
        <v>1</v>
      </c>
      <c r="I4811" s="237">
        <v>26.18</v>
      </c>
      <c r="J4811" s="249">
        <v>26.18</v>
      </c>
    </row>
    <row r="4812" spans="1:10" ht="63.75" x14ac:dyDescent="0.2">
      <c r="A4812" s="248" t="s">
        <v>911</v>
      </c>
      <c r="B4812" s="229" t="s">
        <v>3019</v>
      </c>
      <c r="C4812" s="229" t="s">
        <v>21</v>
      </c>
      <c r="D4812" s="229" t="s">
        <v>3020</v>
      </c>
      <c r="E4812" s="235" t="s">
        <v>1208</v>
      </c>
      <c r="F4812" s="235"/>
      <c r="G4812" s="229" t="s">
        <v>914</v>
      </c>
      <c r="H4812" s="236">
        <v>1</v>
      </c>
      <c r="I4812" s="237">
        <v>228.89</v>
      </c>
      <c r="J4812" s="249">
        <v>228.89</v>
      </c>
    </row>
    <row r="4813" spans="1:10" ht="63.75" x14ac:dyDescent="0.2">
      <c r="A4813" s="248" t="s">
        <v>911</v>
      </c>
      <c r="B4813" s="229" t="s">
        <v>3021</v>
      </c>
      <c r="C4813" s="229" t="s">
        <v>21</v>
      </c>
      <c r="D4813" s="229" t="s">
        <v>3022</v>
      </c>
      <c r="E4813" s="235" t="s">
        <v>1208</v>
      </c>
      <c r="F4813" s="235"/>
      <c r="G4813" s="229" t="s">
        <v>914</v>
      </c>
      <c r="H4813" s="236">
        <v>1</v>
      </c>
      <c r="I4813" s="237">
        <v>31.77</v>
      </c>
      <c r="J4813" s="249">
        <v>31.77</v>
      </c>
    </row>
    <row r="4814" spans="1:10" ht="25.5" x14ac:dyDescent="0.2">
      <c r="A4814" s="252"/>
      <c r="B4814" s="253"/>
      <c r="C4814" s="253"/>
      <c r="D4814" s="253"/>
      <c r="E4814" s="253" t="s">
        <v>926</v>
      </c>
      <c r="F4814" s="254">
        <v>9.1576772999999996</v>
      </c>
      <c r="G4814" s="253" t="s">
        <v>927</v>
      </c>
      <c r="H4814" s="254">
        <v>10.79</v>
      </c>
      <c r="I4814" s="253" t="s">
        <v>928</v>
      </c>
      <c r="J4814" s="255">
        <v>19.95</v>
      </c>
    </row>
    <row r="4815" spans="1:10" ht="26.25" thickBot="1" x14ac:dyDescent="0.25">
      <c r="A4815" s="252"/>
      <c r="B4815" s="253"/>
      <c r="C4815" s="253"/>
      <c r="D4815" s="253"/>
      <c r="E4815" s="253" t="s">
        <v>929</v>
      </c>
      <c r="F4815" s="254">
        <v>65.62</v>
      </c>
      <c r="G4815" s="253"/>
      <c r="H4815" s="256" t="s">
        <v>930</v>
      </c>
      <c r="I4815" s="256"/>
      <c r="J4815" s="255">
        <v>352.46</v>
      </c>
    </row>
    <row r="4816" spans="1:10" ht="15" thickTop="1" x14ac:dyDescent="0.2">
      <c r="A4816" s="257"/>
      <c r="B4816" s="241"/>
      <c r="C4816" s="241"/>
      <c r="D4816" s="241"/>
      <c r="E4816" s="241"/>
      <c r="F4816" s="241"/>
      <c r="G4816" s="241"/>
      <c r="H4816" s="241"/>
      <c r="I4816" s="241"/>
      <c r="J4816" s="258"/>
    </row>
    <row r="4817" spans="1:10" ht="30" x14ac:dyDescent="0.2">
      <c r="A4817" s="259"/>
      <c r="B4817" s="227" t="s">
        <v>786</v>
      </c>
      <c r="C4817" s="227" t="s">
        <v>787</v>
      </c>
      <c r="D4817" s="227" t="s">
        <v>788</v>
      </c>
      <c r="E4817" s="231" t="s">
        <v>789</v>
      </c>
      <c r="F4817" s="231"/>
      <c r="G4817" s="227" t="s">
        <v>790</v>
      </c>
      <c r="H4817" s="227" t="s">
        <v>791</v>
      </c>
      <c r="I4817" s="227" t="s">
        <v>792</v>
      </c>
      <c r="J4817" s="260" t="s">
        <v>793</v>
      </c>
    </row>
    <row r="4818" spans="1:10" ht="63.75" x14ac:dyDescent="0.2">
      <c r="A4818" s="261" t="s">
        <v>909</v>
      </c>
      <c r="B4818" s="228" t="s">
        <v>1807</v>
      </c>
      <c r="C4818" s="228" t="s">
        <v>21</v>
      </c>
      <c r="D4818" s="228" t="s">
        <v>1808</v>
      </c>
      <c r="E4818" s="232" t="s">
        <v>1208</v>
      </c>
      <c r="F4818" s="232"/>
      <c r="G4818" s="228" t="s">
        <v>1397</v>
      </c>
      <c r="H4818" s="233">
        <v>1</v>
      </c>
      <c r="I4818" s="234">
        <v>707.6</v>
      </c>
      <c r="J4818" s="262">
        <v>707.6</v>
      </c>
    </row>
    <row r="4819" spans="1:10" ht="25.5" x14ac:dyDescent="0.2">
      <c r="A4819" s="248" t="s">
        <v>911</v>
      </c>
      <c r="B4819" s="229" t="s">
        <v>1934</v>
      </c>
      <c r="C4819" s="229" t="s">
        <v>21</v>
      </c>
      <c r="D4819" s="229" t="s">
        <v>1935</v>
      </c>
      <c r="E4819" s="235" t="s">
        <v>934</v>
      </c>
      <c r="F4819" s="235"/>
      <c r="G4819" s="229" t="s">
        <v>914</v>
      </c>
      <c r="H4819" s="236">
        <v>1</v>
      </c>
      <c r="I4819" s="237">
        <v>26.18</v>
      </c>
      <c r="J4819" s="249">
        <v>26.18</v>
      </c>
    </row>
    <row r="4820" spans="1:10" ht="63.75" x14ac:dyDescent="0.2">
      <c r="A4820" s="248" t="s">
        <v>911</v>
      </c>
      <c r="B4820" s="229" t="s">
        <v>3019</v>
      </c>
      <c r="C4820" s="229" t="s">
        <v>21</v>
      </c>
      <c r="D4820" s="229" t="s">
        <v>3020</v>
      </c>
      <c r="E4820" s="235" t="s">
        <v>1208</v>
      </c>
      <c r="F4820" s="235"/>
      <c r="G4820" s="229" t="s">
        <v>914</v>
      </c>
      <c r="H4820" s="236">
        <v>1</v>
      </c>
      <c r="I4820" s="237">
        <v>228.89</v>
      </c>
      <c r="J4820" s="249">
        <v>228.89</v>
      </c>
    </row>
    <row r="4821" spans="1:10" ht="63.75" x14ac:dyDescent="0.2">
      <c r="A4821" s="248" t="s">
        <v>911</v>
      </c>
      <c r="B4821" s="229" t="s">
        <v>3021</v>
      </c>
      <c r="C4821" s="229" t="s">
        <v>21</v>
      </c>
      <c r="D4821" s="229" t="s">
        <v>3022</v>
      </c>
      <c r="E4821" s="235" t="s">
        <v>1208</v>
      </c>
      <c r="F4821" s="235"/>
      <c r="G4821" s="229" t="s">
        <v>914</v>
      </c>
      <c r="H4821" s="236">
        <v>1</v>
      </c>
      <c r="I4821" s="237">
        <v>31.77</v>
      </c>
      <c r="J4821" s="249">
        <v>31.77</v>
      </c>
    </row>
    <row r="4822" spans="1:10" ht="63.75" x14ac:dyDescent="0.2">
      <c r="A4822" s="248" t="s">
        <v>911</v>
      </c>
      <c r="B4822" s="229" t="s">
        <v>3023</v>
      </c>
      <c r="C4822" s="229" t="s">
        <v>21</v>
      </c>
      <c r="D4822" s="229" t="s">
        <v>3024</v>
      </c>
      <c r="E4822" s="235" t="s">
        <v>1208</v>
      </c>
      <c r="F4822" s="235"/>
      <c r="G4822" s="229" t="s">
        <v>914</v>
      </c>
      <c r="H4822" s="236">
        <v>1</v>
      </c>
      <c r="I4822" s="237">
        <v>286.43</v>
      </c>
      <c r="J4822" s="249">
        <v>286.43</v>
      </c>
    </row>
    <row r="4823" spans="1:10" ht="76.5" x14ac:dyDescent="0.2">
      <c r="A4823" s="248" t="s">
        <v>911</v>
      </c>
      <c r="B4823" s="229" t="s">
        <v>3025</v>
      </c>
      <c r="C4823" s="229" t="s">
        <v>21</v>
      </c>
      <c r="D4823" s="229" t="s">
        <v>3026</v>
      </c>
      <c r="E4823" s="235" t="s">
        <v>1208</v>
      </c>
      <c r="F4823" s="235"/>
      <c r="G4823" s="229" t="s">
        <v>914</v>
      </c>
      <c r="H4823" s="236">
        <v>1</v>
      </c>
      <c r="I4823" s="237">
        <v>134.33000000000001</v>
      </c>
      <c r="J4823" s="249">
        <v>134.33000000000001</v>
      </c>
    </row>
    <row r="4824" spans="1:10" ht="25.5" x14ac:dyDescent="0.2">
      <c r="A4824" s="252"/>
      <c r="B4824" s="253"/>
      <c r="C4824" s="253"/>
      <c r="D4824" s="253"/>
      <c r="E4824" s="253" t="s">
        <v>926</v>
      </c>
      <c r="F4824" s="254">
        <v>9.1576772999999996</v>
      </c>
      <c r="G4824" s="253" t="s">
        <v>927</v>
      </c>
      <c r="H4824" s="254">
        <v>10.79</v>
      </c>
      <c r="I4824" s="253" t="s">
        <v>928</v>
      </c>
      <c r="J4824" s="255">
        <v>19.95</v>
      </c>
    </row>
    <row r="4825" spans="1:10" ht="26.25" thickBot="1" x14ac:dyDescent="0.25">
      <c r="A4825" s="252"/>
      <c r="B4825" s="253"/>
      <c r="C4825" s="253"/>
      <c r="D4825" s="253"/>
      <c r="E4825" s="253" t="s">
        <v>929</v>
      </c>
      <c r="F4825" s="254">
        <v>161.88999999999999</v>
      </c>
      <c r="G4825" s="253"/>
      <c r="H4825" s="256" t="s">
        <v>930</v>
      </c>
      <c r="I4825" s="256"/>
      <c r="J4825" s="255">
        <v>869.49</v>
      </c>
    </row>
    <row r="4826" spans="1:10" ht="15" thickTop="1" x14ac:dyDescent="0.2">
      <c r="A4826" s="257"/>
      <c r="B4826" s="241"/>
      <c r="C4826" s="241"/>
      <c r="D4826" s="241"/>
      <c r="E4826" s="241"/>
      <c r="F4826" s="241"/>
      <c r="G4826" s="241"/>
      <c r="H4826" s="241"/>
      <c r="I4826" s="241"/>
      <c r="J4826" s="258"/>
    </row>
    <row r="4827" spans="1:10" ht="30" x14ac:dyDescent="0.2">
      <c r="A4827" s="259"/>
      <c r="B4827" s="227" t="s">
        <v>786</v>
      </c>
      <c r="C4827" s="227" t="s">
        <v>787</v>
      </c>
      <c r="D4827" s="227" t="s">
        <v>788</v>
      </c>
      <c r="E4827" s="231" t="s">
        <v>789</v>
      </c>
      <c r="F4827" s="231"/>
      <c r="G4827" s="227" t="s">
        <v>790</v>
      </c>
      <c r="H4827" s="227" t="s">
        <v>791</v>
      </c>
      <c r="I4827" s="227" t="s">
        <v>792</v>
      </c>
      <c r="J4827" s="260" t="s">
        <v>793</v>
      </c>
    </row>
    <row r="4828" spans="1:10" ht="63.75" x14ac:dyDescent="0.2">
      <c r="A4828" s="261" t="s">
        <v>909</v>
      </c>
      <c r="B4828" s="228" t="s">
        <v>3019</v>
      </c>
      <c r="C4828" s="228" t="s">
        <v>21</v>
      </c>
      <c r="D4828" s="228" t="s">
        <v>3020</v>
      </c>
      <c r="E4828" s="232" t="s">
        <v>1208</v>
      </c>
      <c r="F4828" s="232"/>
      <c r="G4828" s="228" t="s">
        <v>914</v>
      </c>
      <c r="H4828" s="233">
        <v>1</v>
      </c>
      <c r="I4828" s="234">
        <v>228.89</v>
      </c>
      <c r="J4828" s="262">
        <v>228.89</v>
      </c>
    </row>
    <row r="4829" spans="1:10" ht="63.75" x14ac:dyDescent="0.2">
      <c r="A4829" s="250" t="s">
        <v>917</v>
      </c>
      <c r="B4829" s="230" t="s">
        <v>3027</v>
      </c>
      <c r="C4829" s="230" t="s">
        <v>21</v>
      </c>
      <c r="D4829" s="230" t="s">
        <v>3028</v>
      </c>
      <c r="E4829" s="238" t="s">
        <v>1193</v>
      </c>
      <c r="F4829" s="238"/>
      <c r="G4829" s="230" t="s">
        <v>11</v>
      </c>
      <c r="H4829" s="239">
        <v>5.3300000000000001E-5</v>
      </c>
      <c r="I4829" s="240">
        <v>4294407.8600000003</v>
      </c>
      <c r="J4829" s="251">
        <v>228.89</v>
      </c>
    </row>
    <row r="4830" spans="1:10" ht="25.5" x14ac:dyDescent="0.2">
      <c r="A4830" s="252"/>
      <c r="B4830" s="253"/>
      <c r="C4830" s="253"/>
      <c r="D4830" s="253"/>
      <c r="E4830" s="253" t="s">
        <v>926</v>
      </c>
      <c r="F4830" s="254">
        <v>0</v>
      </c>
      <c r="G4830" s="253" t="s">
        <v>927</v>
      </c>
      <c r="H4830" s="254">
        <v>0</v>
      </c>
      <c r="I4830" s="253" t="s">
        <v>928</v>
      </c>
      <c r="J4830" s="255">
        <v>0</v>
      </c>
    </row>
    <row r="4831" spans="1:10" ht="26.25" thickBot="1" x14ac:dyDescent="0.25">
      <c r="A4831" s="252"/>
      <c r="B4831" s="253"/>
      <c r="C4831" s="253"/>
      <c r="D4831" s="253"/>
      <c r="E4831" s="253" t="s">
        <v>929</v>
      </c>
      <c r="F4831" s="254">
        <v>52.37</v>
      </c>
      <c r="G4831" s="253"/>
      <c r="H4831" s="256" t="s">
        <v>930</v>
      </c>
      <c r="I4831" s="256"/>
      <c r="J4831" s="255">
        <v>281.26</v>
      </c>
    </row>
    <row r="4832" spans="1:10" ht="15" thickTop="1" x14ac:dyDescent="0.2">
      <c r="A4832" s="257"/>
      <c r="B4832" s="241"/>
      <c r="C4832" s="241"/>
      <c r="D4832" s="241"/>
      <c r="E4832" s="241"/>
      <c r="F4832" s="241"/>
      <c r="G4832" s="241"/>
      <c r="H4832" s="241"/>
      <c r="I4832" s="241"/>
      <c r="J4832" s="258"/>
    </row>
    <row r="4833" spans="1:10" ht="30" x14ac:dyDescent="0.2">
      <c r="A4833" s="259"/>
      <c r="B4833" s="227" t="s">
        <v>786</v>
      </c>
      <c r="C4833" s="227" t="s">
        <v>787</v>
      </c>
      <c r="D4833" s="227" t="s">
        <v>788</v>
      </c>
      <c r="E4833" s="231" t="s">
        <v>789</v>
      </c>
      <c r="F4833" s="231"/>
      <c r="G4833" s="227" t="s">
        <v>790</v>
      </c>
      <c r="H4833" s="227" t="s">
        <v>791</v>
      </c>
      <c r="I4833" s="227" t="s">
        <v>792</v>
      </c>
      <c r="J4833" s="260" t="s">
        <v>793</v>
      </c>
    </row>
    <row r="4834" spans="1:10" ht="63.75" x14ac:dyDescent="0.2">
      <c r="A4834" s="261" t="s">
        <v>909</v>
      </c>
      <c r="B4834" s="228" t="s">
        <v>3021</v>
      </c>
      <c r="C4834" s="228" t="s">
        <v>21</v>
      </c>
      <c r="D4834" s="228" t="s">
        <v>3022</v>
      </c>
      <c r="E4834" s="232" t="s">
        <v>1208</v>
      </c>
      <c r="F4834" s="232"/>
      <c r="G4834" s="228" t="s">
        <v>914</v>
      </c>
      <c r="H4834" s="233">
        <v>1</v>
      </c>
      <c r="I4834" s="234">
        <v>31.77</v>
      </c>
      <c r="J4834" s="262">
        <v>31.77</v>
      </c>
    </row>
    <row r="4835" spans="1:10" ht="63.75" x14ac:dyDescent="0.2">
      <c r="A4835" s="250" t="s">
        <v>917</v>
      </c>
      <c r="B4835" s="230" t="s">
        <v>3027</v>
      </c>
      <c r="C4835" s="230" t="s">
        <v>21</v>
      </c>
      <c r="D4835" s="230" t="s">
        <v>3028</v>
      </c>
      <c r="E4835" s="238" t="s">
        <v>1193</v>
      </c>
      <c r="F4835" s="238"/>
      <c r="G4835" s="230" t="s">
        <v>11</v>
      </c>
      <c r="H4835" s="239">
        <v>7.4000000000000003E-6</v>
      </c>
      <c r="I4835" s="240">
        <v>4294407.8600000003</v>
      </c>
      <c r="J4835" s="251">
        <v>31.77</v>
      </c>
    </row>
    <row r="4836" spans="1:10" ht="25.5" x14ac:dyDescent="0.2">
      <c r="A4836" s="252"/>
      <c r="B4836" s="253"/>
      <c r="C4836" s="253"/>
      <c r="D4836" s="253"/>
      <c r="E4836" s="253" t="s">
        <v>926</v>
      </c>
      <c r="F4836" s="254">
        <v>0</v>
      </c>
      <c r="G4836" s="253" t="s">
        <v>927</v>
      </c>
      <c r="H4836" s="254">
        <v>0</v>
      </c>
      <c r="I4836" s="253" t="s">
        <v>928</v>
      </c>
      <c r="J4836" s="255">
        <v>0</v>
      </c>
    </row>
    <row r="4837" spans="1:10" ht="26.25" thickBot="1" x14ac:dyDescent="0.25">
      <c r="A4837" s="252"/>
      <c r="B4837" s="253"/>
      <c r="C4837" s="253"/>
      <c r="D4837" s="253"/>
      <c r="E4837" s="253" t="s">
        <v>929</v>
      </c>
      <c r="F4837" s="254">
        <v>7.26</v>
      </c>
      <c r="G4837" s="253"/>
      <c r="H4837" s="256" t="s">
        <v>930</v>
      </c>
      <c r="I4837" s="256"/>
      <c r="J4837" s="255">
        <v>39.03</v>
      </c>
    </row>
    <row r="4838" spans="1:10" ht="15" thickTop="1" x14ac:dyDescent="0.2">
      <c r="A4838" s="257"/>
      <c r="B4838" s="241"/>
      <c r="C4838" s="241"/>
      <c r="D4838" s="241"/>
      <c r="E4838" s="241"/>
      <c r="F4838" s="241"/>
      <c r="G4838" s="241"/>
      <c r="H4838" s="241"/>
      <c r="I4838" s="241"/>
      <c r="J4838" s="258"/>
    </row>
    <row r="4839" spans="1:10" ht="30" x14ac:dyDescent="0.2">
      <c r="A4839" s="259"/>
      <c r="B4839" s="227" t="s">
        <v>786</v>
      </c>
      <c r="C4839" s="227" t="s">
        <v>787</v>
      </c>
      <c r="D4839" s="227" t="s">
        <v>788</v>
      </c>
      <c r="E4839" s="231" t="s">
        <v>789</v>
      </c>
      <c r="F4839" s="231"/>
      <c r="G4839" s="227" t="s">
        <v>790</v>
      </c>
      <c r="H4839" s="227" t="s">
        <v>791</v>
      </c>
      <c r="I4839" s="227" t="s">
        <v>792</v>
      </c>
      <c r="J4839" s="260" t="s">
        <v>793</v>
      </c>
    </row>
    <row r="4840" spans="1:10" ht="63.75" x14ac:dyDescent="0.2">
      <c r="A4840" s="261" t="s">
        <v>909</v>
      </c>
      <c r="B4840" s="228" t="s">
        <v>3023</v>
      </c>
      <c r="C4840" s="228" t="s">
        <v>21</v>
      </c>
      <c r="D4840" s="228" t="s">
        <v>3024</v>
      </c>
      <c r="E4840" s="232" t="s">
        <v>1208</v>
      </c>
      <c r="F4840" s="232"/>
      <c r="G4840" s="228" t="s">
        <v>914</v>
      </c>
      <c r="H4840" s="233">
        <v>1</v>
      </c>
      <c r="I4840" s="234">
        <v>286.43</v>
      </c>
      <c r="J4840" s="262">
        <v>286.43</v>
      </c>
    </row>
    <row r="4841" spans="1:10" ht="63.75" x14ac:dyDescent="0.2">
      <c r="A4841" s="250" t="s">
        <v>917</v>
      </c>
      <c r="B4841" s="230" t="s">
        <v>3027</v>
      </c>
      <c r="C4841" s="230" t="s">
        <v>21</v>
      </c>
      <c r="D4841" s="230" t="s">
        <v>3028</v>
      </c>
      <c r="E4841" s="238" t="s">
        <v>1193</v>
      </c>
      <c r="F4841" s="238"/>
      <c r="G4841" s="230" t="s">
        <v>11</v>
      </c>
      <c r="H4841" s="239">
        <v>6.6699999999999995E-5</v>
      </c>
      <c r="I4841" s="240">
        <v>4294407.8600000003</v>
      </c>
      <c r="J4841" s="251">
        <v>286.43</v>
      </c>
    </row>
    <row r="4842" spans="1:10" ht="25.5" x14ac:dyDescent="0.2">
      <c r="A4842" s="252"/>
      <c r="B4842" s="253"/>
      <c r="C4842" s="253"/>
      <c r="D4842" s="253"/>
      <c r="E4842" s="253" t="s">
        <v>926</v>
      </c>
      <c r="F4842" s="254">
        <v>0</v>
      </c>
      <c r="G4842" s="253" t="s">
        <v>927</v>
      </c>
      <c r="H4842" s="254">
        <v>0</v>
      </c>
      <c r="I4842" s="253" t="s">
        <v>928</v>
      </c>
      <c r="J4842" s="255">
        <v>0</v>
      </c>
    </row>
    <row r="4843" spans="1:10" ht="26.25" thickBot="1" x14ac:dyDescent="0.25">
      <c r="A4843" s="252"/>
      <c r="B4843" s="253"/>
      <c r="C4843" s="253"/>
      <c r="D4843" s="253"/>
      <c r="E4843" s="253" t="s">
        <v>929</v>
      </c>
      <c r="F4843" s="254">
        <v>65.53</v>
      </c>
      <c r="G4843" s="253"/>
      <c r="H4843" s="256" t="s">
        <v>930</v>
      </c>
      <c r="I4843" s="256"/>
      <c r="J4843" s="255">
        <v>351.96</v>
      </c>
    </row>
    <row r="4844" spans="1:10" ht="15" thickTop="1" x14ac:dyDescent="0.2">
      <c r="A4844" s="257"/>
      <c r="B4844" s="241"/>
      <c r="C4844" s="241"/>
      <c r="D4844" s="241"/>
      <c r="E4844" s="241"/>
      <c r="F4844" s="241"/>
      <c r="G4844" s="241"/>
      <c r="H4844" s="241"/>
      <c r="I4844" s="241"/>
      <c r="J4844" s="258"/>
    </row>
    <row r="4845" spans="1:10" ht="30" x14ac:dyDescent="0.2">
      <c r="A4845" s="259"/>
      <c r="B4845" s="227" t="s">
        <v>786</v>
      </c>
      <c r="C4845" s="227" t="s">
        <v>787</v>
      </c>
      <c r="D4845" s="227" t="s">
        <v>788</v>
      </c>
      <c r="E4845" s="231" t="s">
        <v>789</v>
      </c>
      <c r="F4845" s="231"/>
      <c r="G4845" s="227" t="s">
        <v>790</v>
      </c>
      <c r="H4845" s="227" t="s">
        <v>791</v>
      </c>
      <c r="I4845" s="227" t="s">
        <v>792</v>
      </c>
      <c r="J4845" s="260" t="s">
        <v>793</v>
      </c>
    </row>
    <row r="4846" spans="1:10" ht="76.5" x14ac:dyDescent="0.2">
      <c r="A4846" s="261" t="s">
        <v>909</v>
      </c>
      <c r="B4846" s="228" t="s">
        <v>3025</v>
      </c>
      <c r="C4846" s="228" t="s">
        <v>21</v>
      </c>
      <c r="D4846" s="228" t="s">
        <v>3026</v>
      </c>
      <c r="E4846" s="232" t="s">
        <v>1208</v>
      </c>
      <c r="F4846" s="232"/>
      <c r="G4846" s="228" t="s">
        <v>914</v>
      </c>
      <c r="H4846" s="233">
        <v>1</v>
      </c>
      <c r="I4846" s="234">
        <v>134.33000000000001</v>
      </c>
      <c r="J4846" s="262">
        <v>134.33000000000001</v>
      </c>
    </row>
    <row r="4847" spans="1:10" x14ac:dyDescent="0.2">
      <c r="A4847" s="250" t="s">
        <v>917</v>
      </c>
      <c r="B4847" s="230" t="s">
        <v>2478</v>
      </c>
      <c r="C4847" s="230" t="s">
        <v>21</v>
      </c>
      <c r="D4847" s="230" t="s">
        <v>2479</v>
      </c>
      <c r="E4847" s="238" t="s">
        <v>920</v>
      </c>
      <c r="F4847" s="238"/>
      <c r="G4847" s="230" t="s">
        <v>812</v>
      </c>
      <c r="H4847" s="239">
        <v>19.989999999999998</v>
      </c>
      <c r="I4847" s="240">
        <v>6.72</v>
      </c>
      <c r="J4847" s="251">
        <v>134.33000000000001</v>
      </c>
    </row>
    <row r="4848" spans="1:10" ht="25.5" x14ac:dyDescent="0.2">
      <c r="A4848" s="252"/>
      <c r="B4848" s="253"/>
      <c r="C4848" s="253"/>
      <c r="D4848" s="253"/>
      <c r="E4848" s="253" t="s">
        <v>926</v>
      </c>
      <c r="F4848" s="254">
        <v>0</v>
      </c>
      <c r="G4848" s="253" t="s">
        <v>927</v>
      </c>
      <c r="H4848" s="254">
        <v>0</v>
      </c>
      <c r="I4848" s="253" t="s">
        <v>928</v>
      </c>
      <c r="J4848" s="255">
        <v>0</v>
      </c>
    </row>
    <row r="4849" spans="1:10" ht="26.25" thickBot="1" x14ac:dyDescent="0.25">
      <c r="A4849" s="252"/>
      <c r="B4849" s="253"/>
      <c r="C4849" s="253"/>
      <c r="D4849" s="253"/>
      <c r="E4849" s="253" t="s">
        <v>929</v>
      </c>
      <c r="F4849" s="254">
        <v>30.73</v>
      </c>
      <c r="G4849" s="253"/>
      <c r="H4849" s="256" t="s">
        <v>930</v>
      </c>
      <c r="I4849" s="256"/>
      <c r="J4849" s="255">
        <v>165.06</v>
      </c>
    </row>
    <row r="4850" spans="1:10" ht="15" thickTop="1" x14ac:dyDescent="0.2">
      <c r="A4850" s="257"/>
      <c r="B4850" s="241"/>
      <c r="C4850" s="241"/>
      <c r="D4850" s="241"/>
      <c r="E4850" s="241"/>
      <c r="F4850" s="241"/>
      <c r="G4850" s="241"/>
      <c r="H4850" s="241"/>
      <c r="I4850" s="241"/>
      <c r="J4850" s="258"/>
    </row>
    <row r="4851" spans="1:10" ht="30" x14ac:dyDescent="0.2">
      <c r="A4851" s="259"/>
      <c r="B4851" s="227" t="s">
        <v>786</v>
      </c>
      <c r="C4851" s="227" t="s">
        <v>787</v>
      </c>
      <c r="D4851" s="227" t="s">
        <v>788</v>
      </c>
      <c r="E4851" s="231" t="s">
        <v>789</v>
      </c>
      <c r="F4851" s="231"/>
      <c r="G4851" s="227" t="s">
        <v>790</v>
      </c>
      <c r="H4851" s="227" t="s">
        <v>791</v>
      </c>
      <c r="I4851" s="227" t="s">
        <v>792</v>
      </c>
      <c r="J4851" s="260" t="s">
        <v>793</v>
      </c>
    </row>
    <row r="4852" spans="1:10" ht="25.5" x14ac:dyDescent="0.2">
      <c r="A4852" s="261" t="s">
        <v>909</v>
      </c>
      <c r="B4852" s="228" t="s">
        <v>2111</v>
      </c>
      <c r="C4852" s="228" t="s">
        <v>9</v>
      </c>
      <c r="D4852" s="228" t="s">
        <v>2112</v>
      </c>
      <c r="E4852" s="232" t="s">
        <v>1211</v>
      </c>
      <c r="F4852" s="232"/>
      <c r="G4852" s="228" t="s">
        <v>914</v>
      </c>
      <c r="H4852" s="233">
        <v>1</v>
      </c>
      <c r="I4852" s="234">
        <v>22.49</v>
      </c>
      <c r="J4852" s="262">
        <v>22.49</v>
      </c>
    </row>
    <row r="4853" spans="1:10" ht="25.5" x14ac:dyDescent="0.2">
      <c r="A4853" s="248" t="s">
        <v>911</v>
      </c>
      <c r="B4853" s="229" t="s">
        <v>932</v>
      </c>
      <c r="C4853" s="229" t="s">
        <v>21</v>
      </c>
      <c r="D4853" s="229" t="s">
        <v>933</v>
      </c>
      <c r="E4853" s="235" t="s">
        <v>934</v>
      </c>
      <c r="F4853" s="235"/>
      <c r="G4853" s="229" t="s">
        <v>914</v>
      </c>
      <c r="H4853" s="236">
        <v>1.0209999999999999</v>
      </c>
      <c r="I4853" s="237">
        <v>22.03</v>
      </c>
      <c r="J4853" s="249">
        <v>22.49</v>
      </c>
    </row>
    <row r="4854" spans="1:10" ht="25.5" x14ac:dyDescent="0.2">
      <c r="A4854" s="252"/>
      <c r="B4854" s="253"/>
      <c r="C4854" s="253"/>
      <c r="D4854" s="253"/>
      <c r="E4854" s="253" t="s">
        <v>926</v>
      </c>
      <c r="F4854" s="254">
        <v>6.8533394537525822</v>
      </c>
      <c r="G4854" s="253" t="s">
        <v>927</v>
      </c>
      <c r="H4854" s="254">
        <v>8.08</v>
      </c>
      <c r="I4854" s="253" t="s">
        <v>928</v>
      </c>
      <c r="J4854" s="255">
        <v>14.93</v>
      </c>
    </row>
    <row r="4855" spans="1:10" ht="26.25" thickBot="1" x14ac:dyDescent="0.25">
      <c r="A4855" s="252"/>
      <c r="B4855" s="253"/>
      <c r="C4855" s="253"/>
      <c r="D4855" s="253"/>
      <c r="E4855" s="253" t="s">
        <v>929</v>
      </c>
      <c r="F4855" s="254">
        <v>5.14</v>
      </c>
      <c r="G4855" s="253"/>
      <c r="H4855" s="256" t="s">
        <v>930</v>
      </c>
      <c r="I4855" s="256"/>
      <c r="J4855" s="255">
        <v>27.63</v>
      </c>
    </row>
    <row r="4856" spans="1:10" ht="15" thickTop="1" x14ac:dyDescent="0.2">
      <c r="A4856" s="257"/>
      <c r="B4856" s="241"/>
      <c r="C4856" s="241"/>
      <c r="D4856" s="241"/>
      <c r="E4856" s="241"/>
      <c r="F4856" s="241"/>
      <c r="G4856" s="241"/>
      <c r="H4856" s="241"/>
      <c r="I4856" s="241"/>
      <c r="J4856" s="258"/>
    </row>
    <row r="4857" spans="1:10" ht="30" x14ac:dyDescent="0.2">
      <c r="A4857" s="259"/>
      <c r="B4857" s="227" t="s">
        <v>786</v>
      </c>
      <c r="C4857" s="227" t="s">
        <v>787</v>
      </c>
      <c r="D4857" s="227" t="s">
        <v>788</v>
      </c>
      <c r="E4857" s="231" t="s">
        <v>789</v>
      </c>
      <c r="F4857" s="231"/>
      <c r="G4857" s="227" t="s">
        <v>790</v>
      </c>
      <c r="H4857" s="227" t="s">
        <v>791</v>
      </c>
      <c r="I4857" s="227" t="s">
        <v>792</v>
      </c>
      <c r="J4857" s="260" t="s">
        <v>793</v>
      </c>
    </row>
    <row r="4858" spans="1:10" ht="25.5" x14ac:dyDescent="0.2">
      <c r="A4858" s="261" t="s">
        <v>909</v>
      </c>
      <c r="B4858" s="228" t="s">
        <v>2113</v>
      </c>
      <c r="C4858" s="228" t="s">
        <v>9</v>
      </c>
      <c r="D4858" s="228" t="s">
        <v>2114</v>
      </c>
      <c r="E4858" s="232" t="s">
        <v>1211</v>
      </c>
      <c r="F4858" s="232"/>
      <c r="G4858" s="228" t="s">
        <v>914</v>
      </c>
      <c r="H4858" s="233">
        <v>1</v>
      </c>
      <c r="I4858" s="234">
        <v>21.96</v>
      </c>
      <c r="J4858" s="262">
        <v>21.96</v>
      </c>
    </row>
    <row r="4859" spans="1:10" ht="25.5" x14ac:dyDescent="0.2">
      <c r="A4859" s="248" t="s">
        <v>911</v>
      </c>
      <c r="B4859" s="229" t="s">
        <v>1322</v>
      </c>
      <c r="C4859" s="229" t="s">
        <v>21</v>
      </c>
      <c r="D4859" s="229" t="s">
        <v>1323</v>
      </c>
      <c r="E4859" s="235" t="s">
        <v>934</v>
      </c>
      <c r="F4859" s="235"/>
      <c r="G4859" s="229" t="s">
        <v>914</v>
      </c>
      <c r="H4859" s="236">
        <v>1.0209999999999999</v>
      </c>
      <c r="I4859" s="237">
        <v>21.51</v>
      </c>
      <c r="J4859" s="249">
        <v>21.96</v>
      </c>
    </row>
    <row r="4860" spans="1:10" ht="25.5" x14ac:dyDescent="0.2">
      <c r="A4860" s="252"/>
      <c r="B4860" s="253"/>
      <c r="C4860" s="253"/>
      <c r="D4860" s="253"/>
      <c r="E4860" s="253" t="s">
        <v>926</v>
      </c>
      <c r="F4860" s="254">
        <v>6.6834978196006425</v>
      </c>
      <c r="G4860" s="253" t="s">
        <v>927</v>
      </c>
      <c r="H4860" s="254">
        <v>7.88</v>
      </c>
      <c r="I4860" s="253" t="s">
        <v>928</v>
      </c>
      <c r="J4860" s="255">
        <v>14.56</v>
      </c>
    </row>
    <row r="4861" spans="1:10" ht="26.25" thickBot="1" x14ac:dyDescent="0.25">
      <c r="A4861" s="252"/>
      <c r="B4861" s="253"/>
      <c r="C4861" s="253"/>
      <c r="D4861" s="253"/>
      <c r="E4861" s="253" t="s">
        <v>929</v>
      </c>
      <c r="F4861" s="254">
        <v>5.0199999999999996</v>
      </c>
      <c r="G4861" s="253"/>
      <c r="H4861" s="256" t="s">
        <v>930</v>
      </c>
      <c r="I4861" s="256"/>
      <c r="J4861" s="255">
        <v>26.98</v>
      </c>
    </row>
    <row r="4862" spans="1:10" ht="15" thickTop="1" x14ac:dyDescent="0.2">
      <c r="A4862" s="257"/>
      <c r="B4862" s="241"/>
      <c r="C4862" s="241"/>
      <c r="D4862" s="241"/>
      <c r="E4862" s="241"/>
      <c r="F4862" s="241"/>
      <c r="G4862" s="241"/>
      <c r="H4862" s="241"/>
      <c r="I4862" s="241"/>
      <c r="J4862" s="258"/>
    </row>
    <row r="4863" spans="1:10" ht="30" x14ac:dyDescent="0.2">
      <c r="A4863" s="259"/>
      <c r="B4863" s="227" t="s">
        <v>786</v>
      </c>
      <c r="C4863" s="227" t="s">
        <v>787</v>
      </c>
      <c r="D4863" s="227" t="s">
        <v>788</v>
      </c>
      <c r="E4863" s="231" t="s">
        <v>789</v>
      </c>
      <c r="F4863" s="231"/>
      <c r="G4863" s="227" t="s">
        <v>790</v>
      </c>
      <c r="H4863" s="227" t="s">
        <v>791</v>
      </c>
      <c r="I4863" s="227" t="s">
        <v>792</v>
      </c>
      <c r="J4863" s="260" t="s">
        <v>793</v>
      </c>
    </row>
    <row r="4864" spans="1:10" ht="38.25" x14ac:dyDescent="0.2">
      <c r="A4864" s="261" t="s">
        <v>909</v>
      </c>
      <c r="B4864" s="228" t="s">
        <v>2442</v>
      </c>
      <c r="C4864" s="228" t="s">
        <v>21</v>
      </c>
      <c r="D4864" s="228" t="s">
        <v>2443</v>
      </c>
      <c r="E4864" s="232" t="s">
        <v>1040</v>
      </c>
      <c r="F4864" s="232"/>
      <c r="G4864" s="228" t="s">
        <v>102</v>
      </c>
      <c r="H4864" s="233">
        <v>1</v>
      </c>
      <c r="I4864" s="234">
        <v>3125.84</v>
      </c>
      <c r="J4864" s="262">
        <v>3125.84</v>
      </c>
    </row>
    <row r="4865" spans="1:10" ht="25.5" x14ac:dyDescent="0.2">
      <c r="A4865" s="248" t="s">
        <v>911</v>
      </c>
      <c r="B4865" s="229" t="s">
        <v>974</v>
      </c>
      <c r="C4865" s="229" t="s">
        <v>21</v>
      </c>
      <c r="D4865" s="229" t="s">
        <v>975</v>
      </c>
      <c r="E4865" s="235" t="s">
        <v>934</v>
      </c>
      <c r="F4865" s="235"/>
      <c r="G4865" s="229" t="s">
        <v>914</v>
      </c>
      <c r="H4865" s="236">
        <v>1.1919999999999999</v>
      </c>
      <c r="I4865" s="237">
        <v>21.52</v>
      </c>
      <c r="J4865" s="249">
        <v>25.65</v>
      </c>
    </row>
    <row r="4866" spans="1:10" ht="25.5" x14ac:dyDescent="0.2">
      <c r="A4866" s="248" t="s">
        <v>911</v>
      </c>
      <c r="B4866" s="229" t="s">
        <v>1174</v>
      </c>
      <c r="C4866" s="229" t="s">
        <v>21</v>
      </c>
      <c r="D4866" s="229" t="s">
        <v>1175</v>
      </c>
      <c r="E4866" s="235" t="s">
        <v>934</v>
      </c>
      <c r="F4866" s="235"/>
      <c r="G4866" s="229" t="s">
        <v>914</v>
      </c>
      <c r="H4866" s="236">
        <v>5.96</v>
      </c>
      <c r="I4866" s="237">
        <v>25.16</v>
      </c>
      <c r="J4866" s="249">
        <v>149.94999999999999</v>
      </c>
    </row>
    <row r="4867" spans="1:10" ht="25.5" x14ac:dyDescent="0.2">
      <c r="A4867" s="248" t="s">
        <v>911</v>
      </c>
      <c r="B4867" s="229" t="s">
        <v>937</v>
      </c>
      <c r="C4867" s="229" t="s">
        <v>21</v>
      </c>
      <c r="D4867" s="229" t="s">
        <v>938</v>
      </c>
      <c r="E4867" s="235" t="s">
        <v>934</v>
      </c>
      <c r="F4867" s="235"/>
      <c r="G4867" s="229" t="s">
        <v>914</v>
      </c>
      <c r="H4867" s="236">
        <v>31.5459</v>
      </c>
      <c r="I4867" s="237">
        <v>26.6</v>
      </c>
      <c r="J4867" s="249">
        <v>839.12</v>
      </c>
    </row>
    <row r="4868" spans="1:10" ht="25.5" x14ac:dyDescent="0.2">
      <c r="A4868" s="248" t="s">
        <v>911</v>
      </c>
      <c r="B4868" s="229" t="s">
        <v>939</v>
      </c>
      <c r="C4868" s="229" t="s">
        <v>21</v>
      </c>
      <c r="D4868" s="229" t="s">
        <v>916</v>
      </c>
      <c r="E4868" s="235" t="s">
        <v>934</v>
      </c>
      <c r="F4868" s="235"/>
      <c r="G4868" s="229" t="s">
        <v>914</v>
      </c>
      <c r="H4868" s="236">
        <v>31.5459</v>
      </c>
      <c r="I4868" s="237">
        <v>21.14</v>
      </c>
      <c r="J4868" s="249">
        <v>666.88</v>
      </c>
    </row>
    <row r="4869" spans="1:10" ht="38.25" x14ac:dyDescent="0.2">
      <c r="A4869" s="248" t="s">
        <v>911</v>
      </c>
      <c r="B4869" s="229" t="s">
        <v>1842</v>
      </c>
      <c r="C4869" s="229" t="s">
        <v>21</v>
      </c>
      <c r="D4869" s="229" t="s">
        <v>1843</v>
      </c>
      <c r="E4869" s="235" t="s">
        <v>1208</v>
      </c>
      <c r="F4869" s="235"/>
      <c r="G4869" s="229" t="s">
        <v>1397</v>
      </c>
      <c r="H4869" s="236">
        <v>6.6349999999999998</v>
      </c>
      <c r="I4869" s="237">
        <v>1.38</v>
      </c>
      <c r="J4869" s="249">
        <v>9.15</v>
      </c>
    </row>
    <row r="4870" spans="1:10" ht="38.25" x14ac:dyDescent="0.2">
      <c r="A4870" s="248" t="s">
        <v>911</v>
      </c>
      <c r="B4870" s="229" t="s">
        <v>1844</v>
      </c>
      <c r="C4870" s="229" t="s">
        <v>21</v>
      </c>
      <c r="D4870" s="229" t="s">
        <v>1845</v>
      </c>
      <c r="E4870" s="235" t="s">
        <v>1208</v>
      </c>
      <c r="F4870" s="235"/>
      <c r="G4870" s="229" t="s">
        <v>1400</v>
      </c>
      <c r="H4870" s="236">
        <v>18.246200000000002</v>
      </c>
      <c r="I4870" s="237">
        <v>0.49</v>
      </c>
      <c r="J4870" s="249">
        <v>8.94</v>
      </c>
    </row>
    <row r="4871" spans="1:10" ht="38.25" x14ac:dyDescent="0.2">
      <c r="A4871" s="248" t="s">
        <v>911</v>
      </c>
      <c r="B4871" s="229" t="s">
        <v>1395</v>
      </c>
      <c r="C4871" s="229" t="s">
        <v>21</v>
      </c>
      <c r="D4871" s="229" t="s">
        <v>1396</v>
      </c>
      <c r="E4871" s="235" t="s">
        <v>1208</v>
      </c>
      <c r="F4871" s="235"/>
      <c r="G4871" s="229" t="s">
        <v>1397</v>
      </c>
      <c r="H4871" s="236">
        <v>0.48770000000000002</v>
      </c>
      <c r="I4871" s="237">
        <v>27.78</v>
      </c>
      <c r="J4871" s="249">
        <v>13.54</v>
      </c>
    </row>
    <row r="4872" spans="1:10" ht="38.25" x14ac:dyDescent="0.2">
      <c r="A4872" s="248" t="s">
        <v>911</v>
      </c>
      <c r="B4872" s="229" t="s">
        <v>1398</v>
      </c>
      <c r="C4872" s="229" t="s">
        <v>21</v>
      </c>
      <c r="D4872" s="229" t="s">
        <v>1399</v>
      </c>
      <c r="E4872" s="235" t="s">
        <v>1208</v>
      </c>
      <c r="F4872" s="235"/>
      <c r="G4872" s="229" t="s">
        <v>1400</v>
      </c>
      <c r="H4872" s="236">
        <v>0.70430000000000004</v>
      </c>
      <c r="I4872" s="237">
        <v>26.28</v>
      </c>
      <c r="J4872" s="249">
        <v>18.5</v>
      </c>
    </row>
    <row r="4873" spans="1:10" ht="38.25" x14ac:dyDescent="0.2">
      <c r="A4873" s="248" t="s">
        <v>911</v>
      </c>
      <c r="B4873" s="229" t="s">
        <v>2349</v>
      </c>
      <c r="C4873" s="229" t="s">
        <v>21</v>
      </c>
      <c r="D4873" s="229" t="s">
        <v>2350</v>
      </c>
      <c r="E4873" s="235" t="s">
        <v>1040</v>
      </c>
      <c r="F4873" s="235"/>
      <c r="G4873" s="229" t="s">
        <v>121</v>
      </c>
      <c r="H4873" s="236">
        <v>27.898800000000001</v>
      </c>
      <c r="I4873" s="237">
        <v>16.57</v>
      </c>
      <c r="J4873" s="249">
        <v>462.28</v>
      </c>
    </row>
    <row r="4874" spans="1:10" ht="38.25" x14ac:dyDescent="0.2">
      <c r="A4874" s="248" t="s">
        <v>911</v>
      </c>
      <c r="B4874" s="229" t="s">
        <v>2536</v>
      </c>
      <c r="C4874" s="229" t="s">
        <v>21</v>
      </c>
      <c r="D4874" s="229" t="s">
        <v>2537</v>
      </c>
      <c r="E4874" s="235" t="s">
        <v>1040</v>
      </c>
      <c r="F4874" s="235"/>
      <c r="G4874" s="229" t="s">
        <v>102</v>
      </c>
      <c r="H4874" s="236">
        <v>1.2</v>
      </c>
      <c r="I4874" s="237">
        <v>653.22</v>
      </c>
      <c r="J4874" s="249">
        <v>783.86</v>
      </c>
    </row>
    <row r="4875" spans="1:10" ht="38.25" x14ac:dyDescent="0.2">
      <c r="A4875" s="250" t="s">
        <v>917</v>
      </c>
      <c r="B4875" s="230" t="s">
        <v>2882</v>
      </c>
      <c r="C4875" s="230" t="s">
        <v>21</v>
      </c>
      <c r="D4875" s="230" t="s">
        <v>2883</v>
      </c>
      <c r="E4875" s="238" t="s">
        <v>920</v>
      </c>
      <c r="F4875" s="238"/>
      <c r="G4875" s="230" t="s">
        <v>6</v>
      </c>
      <c r="H4875" s="239">
        <v>1.9403999999999999</v>
      </c>
      <c r="I4875" s="240">
        <v>59.03</v>
      </c>
      <c r="J4875" s="251">
        <v>114.54</v>
      </c>
    </row>
    <row r="4876" spans="1:10" ht="25.5" x14ac:dyDescent="0.2">
      <c r="A4876" s="250" t="s">
        <v>917</v>
      </c>
      <c r="B4876" s="230" t="s">
        <v>1822</v>
      </c>
      <c r="C4876" s="230" t="s">
        <v>21</v>
      </c>
      <c r="D4876" s="230" t="s">
        <v>1823</v>
      </c>
      <c r="E4876" s="238" t="s">
        <v>920</v>
      </c>
      <c r="F4876" s="238"/>
      <c r="G4876" s="230" t="s">
        <v>812</v>
      </c>
      <c r="H4876" s="239">
        <v>8.3299999999999999E-2</v>
      </c>
      <c r="I4876" s="240">
        <v>7.96</v>
      </c>
      <c r="J4876" s="251">
        <v>0.66</v>
      </c>
    </row>
    <row r="4877" spans="1:10" ht="25.5" x14ac:dyDescent="0.2">
      <c r="A4877" s="250" t="s">
        <v>917</v>
      </c>
      <c r="B4877" s="230" t="s">
        <v>1826</v>
      </c>
      <c r="C4877" s="230" t="s">
        <v>21</v>
      </c>
      <c r="D4877" s="230" t="s">
        <v>1827</v>
      </c>
      <c r="E4877" s="238" t="s">
        <v>920</v>
      </c>
      <c r="F4877" s="238"/>
      <c r="G4877" s="230" t="s">
        <v>109</v>
      </c>
      <c r="H4877" s="239">
        <v>5.6283000000000003</v>
      </c>
      <c r="I4877" s="240">
        <v>3.8</v>
      </c>
      <c r="J4877" s="251">
        <v>21.38</v>
      </c>
    </row>
    <row r="4878" spans="1:10" ht="25.5" x14ac:dyDescent="0.2">
      <c r="A4878" s="250" t="s">
        <v>917</v>
      </c>
      <c r="B4878" s="230" t="s">
        <v>3029</v>
      </c>
      <c r="C4878" s="230" t="s">
        <v>21</v>
      </c>
      <c r="D4878" s="230" t="s">
        <v>3030</v>
      </c>
      <c r="E4878" s="238" t="s">
        <v>920</v>
      </c>
      <c r="F4878" s="238"/>
      <c r="G4878" s="230" t="s">
        <v>121</v>
      </c>
      <c r="H4878" s="239">
        <v>0.4365</v>
      </c>
      <c r="I4878" s="240">
        <v>26.11</v>
      </c>
      <c r="J4878" s="251">
        <v>11.39</v>
      </c>
    </row>
    <row r="4879" spans="1:10" ht="25.5" x14ac:dyDescent="0.2">
      <c r="A4879" s="252"/>
      <c r="B4879" s="253"/>
      <c r="C4879" s="253"/>
      <c r="D4879" s="253"/>
      <c r="E4879" s="253" t="s">
        <v>926</v>
      </c>
      <c r="F4879" s="254">
        <v>626.20610511820064</v>
      </c>
      <c r="G4879" s="253" t="s">
        <v>927</v>
      </c>
      <c r="H4879" s="254">
        <v>737.98</v>
      </c>
      <c r="I4879" s="253" t="s">
        <v>928</v>
      </c>
      <c r="J4879" s="255">
        <v>1364.19</v>
      </c>
    </row>
    <row r="4880" spans="1:10" ht="26.25" thickBot="1" x14ac:dyDescent="0.25">
      <c r="A4880" s="252"/>
      <c r="B4880" s="253"/>
      <c r="C4880" s="253"/>
      <c r="D4880" s="253"/>
      <c r="E4880" s="253" t="s">
        <v>929</v>
      </c>
      <c r="F4880" s="254">
        <v>715.19</v>
      </c>
      <c r="G4880" s="253"/>
      <c r="H4880" s="256" t="s">
        <v>930</v>
      </c>
      <c r="I4880" s="256"/>
      <c r="J4880" s="255">
        <v>3841.03</v>
      </c>
    </row>
    <row r="4881" spans="1:10" ht="15" thickTop="1" x14ac:dyDescent="0.2">
      <c r="A4881" s="257"/>
      <c r="B4881" s="241"/>
      <c r="C4881" s="241"/>
      <c r="D4881" s="241"/>
      <c r="E4881" s="241"/>
      <c r="F4881" s="241"/>
      <c r="G4881" s="241"/>
      <c r="H4881" s="241"/>
      <c r="I4881" s="241"/>
      <c r="J4881" s="258"/>
    </row>
    <row r="4882" spans="1:10" ht="30" x14ac:dyDescent="0.2">
      <c r="A4882" s="259"/>
      <c r="B4882" s="227" t="s">
        <v>786</v>
      </c>
      <c r="C4882" s="227" t="s">
        <v>787</v>
      </c>
      <c r="D4882" s="227" t="s">
        <v>788</v>
      </c>
      <c r="E4882" s="231" t="s">
        <v>789</v>
      </c>
      <c r="F4882" s="231"/>
      <c r="G4882" s="227" t="s">
        <v>790</v>
      </c>
      <c r="H4882" s="227" t="s">
        <v>791</v>
      </c>
      <c r="I4882" s="227" t="s">
        <v>792</v>
      </c>
      <c r="J4882" s="260" t="s">
        <v>793</v>
      </c>
    </row>
    <row r="4883" spans="1:10" ht="38.25" x14ac:dyDescent="0.2">
      <c r="A4883" s="261" t="s">
        <v>909</v>
      </c>
      <c r="B4883" s="228" t="s">
        <v>2448</v>
      </c>
      <c r="C4883" s="228" t="s">
        <v>21</v>
      </c>
      <c r="D4883" s="228" t="s">
        <v>2449</v>
      </c>
      <c r="E4883" s="232" t="s">
        <v>1040</v>
      </c>
      <c r="F4883" s="232"/>
      <c r="G4883" s="228" t="s">
        <v>102</v>
      </c>
      <c r="H4883" s="233">
        <v>1</v>
      </c>
      <c r="I4883" s="234">
        <v>2630.02</v>
      </c>
      <c r="J4883" s="262">
        <v>2630.02</v>
      </c>
    </row>
    <row r="4884" spans="1:10" ht="25.5" x14ac:dyDescent="0.2">
      <c r="A4884" s="248" t="s">
        <v>911</v>
      </c>
      <c r="B4884" s="229" t="s">
        <v>974</v>
      </c>
      <c r="C4884" s="229" t="s">
        <v>21</v>
      </c>
      <c r="D4884" s="229" t="s">
        <v>975</v>
      </c>
      <c r="E4884" s="235" t="s">
        <v>934</v>
      </c>
      <c r="F4884" s="235"/>
      <c r="G4884" s="229" t="s">
        <v>914</v>
      </c>
      <c r="H4884" s="236">
        <v>0.73560000000000003</v>
      </c>
      <c r="I4884" s="237">
        <v>21.52</v>
      </c>
      <c r="J4884" s="249">
        <v>15.83</v>
      </c>
    </row>
    <row r="4885" spans="1:10" ht="25.5" x14ac:dyDescent="0.2">
      <c r="A4885" s="248" t="s">
        <v>911</v>
      </c>
      <c r="B4885" s="229" t="s">
        <v>1174</v>
      </c>
      <c r="C4885" s="229" t="s">
        <v>21</v>
      </c>
      <c r="D4885" s="229" t="s">
        <v>1175</v>
      </c>
      <c r="E4885" s="235" t="s">
        <v>934</v>
      </c>
      <c r="F4885" s="235"/>
      <c r="G4885" s="229" t="s">
        <v>914</v>
      </c>
      <c r="H4885" s="236">
        <v>3.6779999999999999</v>
      </c>
      <c r="I4885" s="237">
        <v>25.16</v>
      </c>
      <c r="J4885" s="249">
        <v>92.53</v>
      </c>
    </row>
    <row r="4886" spans="1:10" ht="25.5" x14ac:dyDescent="0.2">
      <c r="A4886" s="248" t="s">
        <v>911</v>
      </c>
      <c r="B4886" s="229" t="s">
        <v>937</v>
      </c>
      <c r="C4886" s="229" t="s">
        <v>21</v>
      </c>
      <c r="D4886" s="229" t="s">
        <v>938</v>
      </c>
      <c r="E4886" s="235" t="s">
        <v>934</v>
      </c>
      <c r="F4886" s="235"/>
      <c r="G4886" s="229" t="s">
        <v>914</v>
      </c>
      <c r="H4886" s="236">
        <v>22.888400000000001</v>
      </c>
      <c r="I4886" s="237">
        <v>26.6</v>
      </c>
      <c r="J4886" s="249">
        <v>608.83000000000004</v>
      </c>
    </row>
    <row r="4887" spans="1:10" ht="25.5" x14ac:dyDescent="0.2">
      <c r="A4887" s="248" t="s">
        <v>911</v>
      </c>
      <c r="B4887" s="229" t="s">
        <v>939</v>
      </c>
      <c r="C4887" s="229" t="s">
        <v>21</v>
      </c>
      <c r="D4887" s="229" t="s">
        <v>916</v>
      </c>
      <c r="E4887" s="235" t="s">
        <v>934</v>
      </c>
      <c r="F4887" s="235"/>
      <c r="G4887" s="229" t="s">
        <v>914</v>
      </c>
      <c r="H4887" s="236">
        <v>22.888400000000001</v>
      </c>
      <c r="I4887" s="237">
        <v>21.14</v>
      </c>
      <c r="J4887" s="249">
        <v>483.86</v>
      </c>
    </row>
    <row r="4888" spans="1:10" ht="38.25" x14ac:dyDescent="0.2">
      <c r="A4888" s="248" t="s">
        <v>911</v>
      </c>
      <c r="B4888" s="229" t="s">
        <v>1842</v>
      </c>
      <c r="C4888" s="229" t="s">
        <v>21</v>
      </c>
      <c r="D4888" s="229" t="s">
        <v>1843</v>
      </c>
      <c r="E4888" s="235" t="s">
        <v>1208</v>
      </c>
      <c r="F4888" s="235"/>
      <c r="G4888" s="229" t="s">
        <v>1397</v>
      </c>
      <c r="H4888" s="236">
        <v>4.7533000000000003</v>
      </c>
      <c r="I4888" s="237">
        <v>1.38</v>
      </c>
      <c r="J4888" s="249">
        <v>6.55</v>
      </c>
    </row>
    <row r="4889" spans="1:10" ht="38.25" x14ac:dyDescent="0.2">
      <c r="A4889" s="248" t="s">
        <v>911</v>
      </c>
      <c r="B4889" s="229" t="s">
        <v>1844</v>
      </c>
      <c r="C4889" s="229" t="s">
        <v>21</v>
      </c>
      <c r="D4889" s="229" t="s">
        <v>1845</v>
      </c>
      <c r="E4889" s="235" t="s">
        <v>1208</v>
      </c>
      <c r="F4889" s="235"/>
      <c r="G4889" s="229" t="s">
        <v>1400</v>
      </c>
      <c r="H4889" s="236">
        <v>13.0715</v>
      </c>
      <c r="I4889" s="237">
        <v>0.49</v>
      </c>
      <c r="J4889" s="249">
        <v>6.4</v>
      </c>
    </row>
    <row r="4890" spans="1:10" ht="38.25" x14ac:dyDescent="0.2">
      <c r="A4890" s="248" t="s">
        <v>911</v>
      </c>
      <c r="B4890" s="229" t="s">
        <v>1395</v>
      </c>
      <c r="C4890" s="229" t="s">
        <v>21</v>
      </c>
      <c r="D4890" s="229" t="s">
        <v>1396</v>
      </c>
      <c r="E4890" s="235" t="s">
        <v>1208</v>
      </c>
      <c r="F4890" s="235"/>
      <c r="G4890" s="229" t="s">
        <v>1397</v>
      </c>
      <c r="H4890" s="236">
        <v>0.313</v>
      </c>
      <c r="I4890" s="237">
        <v>27.78</v>
      </c>
      <c r="J4890" s="249">
        <v>8.69</v>
      </c>
    </row>
    <row r="4891" spans="1:10" ht="38.25" x14ac:dyDescent="0.2">
      <c r="A4891" s="248" t="s">
        <v>911</v>
      </c>
      <c r="B4891" s="229" t="s">
        <v>1398</v>
      </c>
      <c r="C4891" s="229" t="s">
        <v>21</v>
      </c>
      <c r="D4891" s="229" t="s">
        <v>1399</v>
      </c>
      <c r="E4891" s="235" t="s">
        <v>1208</v>
      </c>
      <c r="F4891" s="235"/>
      <c r="G4891" s="229" t="s">
        <v>1400</v>
      </c>
      <c r="H4891" s="236">
        <v>0.42259999999999998</v>
      </c>
      <c r="I4891" s="237">
        <v>26.28</v>
      </c>
      <c r="J4891" s="249">
        <v>11.1</v>
      </c>
    </row>
    <row r="4892" spans="1:10" ht="38.25" x14ac:dyDescent="0.2">
      <c r="A4892" s="248" t="s">
        <v>911</v>
      </c>
      <c r="B4892" s="229" t="s">
        <v>2349</v>
      </c>
      <c r="C4892" s="229" t="s">
        <v>21</v>
      </c>
      <c r="D4892" s="229" t="s">
        <v>2350</v>
      </c>
      <c r="E4892" s="235" t="s">
        <v>1040</v>
      </c>
      <c r="F4892" s="235"/>
      <c r="G4892" s="229" t="s">
        <v>121</v>
      </c>
      <c r="H4892" s="236">
        <v>28.936900000000001</v>
      </c>
      <c r="I4892" s="237">
        <v>16.57</v>
      </c>
      <c r="J4892" s="249">
        <v>479.48</v>
      </c>
    </row>
    <row r="4893" spans="1:10" ht="38.25" x14ac:dyDescent="0.2">
      <c r="A4893" s="248" t="s">
        <v>911</v>
      </c>
      <c r="B4893" s="229" t="s">
        <v>1846</v>
      </c>
      <c r="C4893" s="229" t="s">
        <v>21</v>
      </c>
      <c r="D4893" s="229" t="s">
        <v>1847</v>
      </c>
      <c r="E4893" s="235" t="s">
        <v>1040</v>
      </c>
      <c r="F4893" s="235"/>
      <c r="G4893" s="229" t="s">
        <v>102</v>
      </c>
      <c r="H4893" s="236">
        <v>1.2</v>
      </c>
      <c r="I4893" s="237">
        <v>679.22</v>
      </c>
      <c r="J4893" s="249">
        <v>815.06</v>
      </c>
    </row>
    <row r="4894" spans="1:10" ht="38.25" x14ac:dyDescent="0.2">
      <c r="A4894" s="250" t="s">
        <v>917</v>
      </c>
      <c r="B4894" s="230" t="s">
        <v>2882</v>
      </c>
      <c r="C4894" s="230" t="s">
        <v>21</v>
      </c>
      <c r="D4894" s="230" t="s">
        <v>2883</v>
      </c>
      <c r="E4894" s="238" t="s">
        <v>920</v>
      </c>
      <c r="F4894" s="238"/>
      <c r="G4894" s="230" t="s">
        <v>6</v>
      </c>
      <c r="H4894" s="239">
        <v>1.3111999999999999</v>
      </c>
      <c r="I4894" s="240">
        <v>59.03</v>
      </c>
      <c r="J4894" s="251">
        <v>77.400000000000006</v>
      </c>
    </row>
    <row r="4895" spans="1:10" ht="25.5" x14ac:dyDescent="0.2">
      <c r="A4895" s="250" t="s">
        <v>917</v>
      </c>
      <c r="B4895" s="230" t="s">
        <v>1822</v>
      </c>
      <c r="C4895" s="230" t="s">
        <v>21</v>
      </c>
      <c r="D4895" s="230" t="s">
        <v>1823</v>
      </c>
      <c r="E4895" s="238" t="s">
        <v>920</v>
      </c>
      <c r="F4895" s="238"/>
      <c r="G4895" s="230" t="s">
        <v>812</v>
      </c>
      <c r="H4895" s="239">
        <v>5.67E-2</v>
      </c>
      <c r="I4895" s="240">
        <v>7.96</v>
      </c>
      <c r="J4895" s="251">
        <v>0.45</v>
      </c>
    </row>
    <row r="4896" spans="1:10" ht="25.5" x14ac:dyDescent="0.2">
      <c r="A4896" s="250" t="s">
        <v>917</v>
      </c>
      <c r="B4896" s="230" t="s">
        <v>1826</v>
      </c>
      <c r="C4896" s="230" t="s">
        <v>21</v>
      </c>
      <c r="D4896" s="230" t="s">
        <v>1827</v>
      </c>
      <c r="E4896" s="238" t="s">
        <v>920</v>
      </c>
      <c r="F4896" s="238"/>
      <c r="G4896" s="230" t="s">
        <v>109</v>
      </c>
      <c r="H4896" s="239">
        <v>4.4770000000000003</v>
      </c>
      <c r="I4896" s="240">
        <v>3.8</v>
      </c>
      <c r="J4896" s="251">
        <v>17.010000000000002</v>
      </c>
    </row>
    <row r="4897" spans="1:10" ht="25.5" x14ac:dyDescent="0.2">
      <c r="A4897" s="250" t="s">
        <v>917</v>
      </c>
      <c r="B4897" s="230" t="s">
        <v>3029</v>
      </c>
      <c r="C4897" s="230" t="s">
        <v>21</v>
      </c>
      <c r="D4897" s="230" t="s">
        <v>3030</v>
      </c>
      <c r="E4897" s="238" t="s">
        <v>920</v>
      </c>
      <c r="F4897" s="238"/>
      <c r="G4897" s="230" t="s">
        <v>121</v>
      </c>
      <c r="H4897" s="239">
        <v>0.26190000000000002</v>
      </c>
      <c r="I4897" s="240">
        <v>26.11</v>
      </c>
      <c r="J4897" s="251">
        <v>6.83</v>
      </c>
    </row>
    <row r="4898" spans="1:10" ht="25.5" x14ac:dyDescent="0.2">
      <c r="A4898" s="252"/>
      <c r="B4898" s="253"/>
      <c r="C4898" s="253"/>
      <c r="D4898" s="253"/>
      <c r="E4898" s="253" t="s">
        <v>926</v>
      </c>
      <c r="F4898" s="254">
        <v>470.5393619462933</v>
      </c>
      <c r="G4898" s="253" t="s">
        <v>927</v>
      </c>
      <c r="H4898" s="254">
        <v>554.53</v>
      </c>
      <c r="I4898" s="253" t="s">
        <v>928</v>
      </c>
      <c r="J4898" s="255">
        <v>1025.07</v>
      </c>
    </row>
    <row r="4899" spans="1:10" ht="26.25" thickBot="1" x14ac:dyDescent="0.25">
      <c r="A4899" s="252"/>
      <c r="B4899" s="253"/>
      <c r="C4899" s="253"/>
      <c r="D4899" s="253"/>
      <c r="E4899" s="253" t="s">
        <v>929</v>
      </c>
      <c r="F4899" s="254">
        <v>601.74</v>
      </c>
      <c r="G4899" s="253"/>
      <c r="H4899" s="256" t="s">
        <v>930</v>
      </c>
      <c r="I4899" s="256"/>
      <c r="J4899" s="255">
        <v>3231.76</v>
      </c>
    </row>
    <row r="4900" spans="1:10" ht="15" thickTop="1" x14ac:dyDescent="0.2">
      <c r="A4900" s="257"/>
      <c r="B4900" s="241"/>
      <c r="C4900" s="241"/>
      <c r="D4900" s="241"/>
      <c r="E4900" s="241"/>
      <c r="F4900" s="241"/>
      <c r="G4900" s="241"/>
      <c r="H4900" s="241"/>
      <c r="I4900" s="241"/>
      <c r="J4900" s="258"/>
    </row>
    <row r="4901" spans="1:10" ht="30" x14ac:dyDescent="0.2">
      <c r="A4901" s="259"/>
      <c r="B4901" s="227" t="s">
        <v>786</v>
      </c>
      <c r="C4901" s="227" t="s">
        <v>787</v>
      </c>
      <c r="D4901" s="227" t="s">
        <v>788</v>
      </c>
      <c r="E4901" s="231" t="s">
        <v>789</v>
      </c>
      <c r="F4901" s="231"/>
      <c r="G4901" s="227" t="s">
        <v>790</v>
      </c>
      <c r="H4901" s="227" t="s">
        <v>791</v>
      </c>
      <c r="I4901" s="227" t="s">
        <v>792</v>
      </c>
      <c r="J4901" s="260" t="s">
        <v>793</v>
      </c>
    </row>
    <row r="4902" spans="1:10" ht="25.5" x14ac:dyDescent="0.2">
      <c r="A4902" s="261" t="s">
        <v>909</v>
      </c>
      <c r="B4902" s="228" t="s">
        <v>1178</v>
      </c>
      <c r="C4902" s="228" t="s">
        <v>21</v>
      </c>
      <c r="D4902" s="228" t="s">
        <v>1179</v>
      </c>
      <c r="E4902" s="232" t="s">
        <v>934</v>
      </c>
      <c r="F4902" s="232"/>
      <c r="G4902" s="228" t="s">
        <v>914</v>
      </c>
      <c r="H4902" s="233">
        <v>1</v>
      </c>
      <c r="I4902" s="234">
        <v>27.83</v>
      </c>
      <c r="J4902" s="262">
        <v>27.83</v>
      </c>
    </row>
    <row r="4903" spans="1:10" ht="25.5" x14ac:dyDescent="0.2">
      <c r="A4903" s="248" t="s">
        <v>911</v>
      </c>
      <c r="B4903" s="229" t="s">
        <v>2656</v>
      </c>
      <c r="C4903" s="229" t="s">
        <v>21</v>
      </c>
      <c r="D4903" s="229" t="s">
        <v>2657</v>
      </c>
      <c r="E4903" s="235" t="s">
        <v>934</v>
      </c>
      <c r="F4903" s="235"/>
      <c r="G4903" s="229" t="s">
        <v>914</v>
      </c>
      <c r="H4903" s="236">
        <v>1</v>
      </c>
      <c r="I4903" s="237">
        <v>0.28999999999999998</v>
      </c>
      <c r="J4903" s="249">
        <v>0.28999999999999998</v>
      </c>
    </row>
    <row r="4904" spans="1:10" x14ac:dyDescent="0.2">
      <c r="A4904" s="250" t="s">
        <v>917</v>
      </c>
      <c r="B4904" s="230" t="s">
        <v>1709</v>
      </c>
      <c r="C4904" s="230" t="s">
        <v>21</v>
      </c>
      <c r="D4904" s="230" t="s">
        <v>1710</v>
      </c>
      <c r="E4904" s="238" t="s">
        <v>1186</v>
      </c>
      <c r="F4904" s="238"/>
      <c r="G4904" s="230" t="s">
        <v>914</v>
      </c>
      <c r="H4904" s="239">
        <v>1</v>
      </c>
      <c r="I4904" s="240">
        <v>18.78</v>
      </c>
      <c r="J4904" s="251">
        <v>18.78</v>
      </c>
    </row>
    <row r="4905" spans="1:10" ht="25.5" x14ac:dyDescent="0.2">
      <c r="A4905" s="250" t="s">
        <v>917</v>
      </c>
      <c r="B4905" s="230" t="s">
        <v>2232</v>
      </c>
      <c r="C4905" s="230" t="s">
        <v>21</v>
      </c>
      <c r="D4905" s="230" t="s">
        <v>2233</v>
      </c>
      <c r="E4905" s="238" t="s">
        <v>2005</v>
      </c>
      <c r="F4905" s="238"/>
      <c r="G4905" s="230" t="s">
        <v>914</v>
      </c>
      <c r="H4905" s="239">
        <v>1</v>
      </c>
      <c r="I4905" s="240">
        <v>3.18</v>
      </c>
      <c r="J4905" s="251">
        <v>3.18</v>
      </c>
    </row>
    <row r="4906" spans="1:10" ht="25.5" x14ac:dyDescent="0.2">
      <c r="A4906" s="250" t="s">
        <v>917</v>
      </c>
      <c r="B4906" s="230" t="s">
        <v>2234</v>
      </c>
      <c r="C4906" s="230" t="s">
        <v>21</v>
      </c>
      <c r="D4906" s="230" t="s">
        <v>2235</v>
      </c>
      <c r="E4906" s="238" t="s">
        <v>1382</v>
      </c>
      <c r="F4906" s="238"/>
      <c r="G4906" s="230" t="s">
        <v>914</v>
      </c>
      <c r="H4906" s="239">
        <v>1</v>
      </c>
      <c r="I4906" s="240">
        <v>1.02</v>
      </c>
      <c r="J4906" s="251">
        <v>1.02</v>
      </c>
    </row>
    <row r="4907" spans="1:10" ht="25.5" x14ac:dyDescent="0.2">
      <c r="A4907" s="250" t="s">
        <v>917</v>
      </c>
      <c r="B4907" s="230" t="s">
        <v>2236</v>
      </c>
      <c r="C4907" s="230" t="s">
        <v>21</v>
      </c>
      <c r="D4907" s="230" t="s">
        <v>2237</v>
      </c>
      <c r="E4907" s="238" t="s">
        <v>2005</v>
      </c>
      <c r="F4907" s="238"/>
      <c r="G4907" s="230" t="s">
        <v>914</v>
      </c>
      <c r="H4907" s="239">
        <v>1</v>
      </c>
      <c r="I4907" s="240">
        <v>1.1399999999999999</v>
      </c>
      <c r="J4907" s="251">
        <v>1.1399999999999999</v>
      </c>
    </row>
    <row r="4908" spans="1:10" ht="25.5" x14ac:dyDescent="0.2">
      <c r="A4908" s="250" t="s">
        <v>917</v>
      </c>
      <c r="B4908" s="230" t="s">
        <v>2238</v>
      </c>
      <c r="C4908" s="230" t="s">
        <v>21</v>
      </c>
      <c r="D4908" s="230" t="s">
        <v>2239</v>
      </c>
      <c r="E4908" s="238" t="s">
        <v>2240</v>
      </c>
      <c r="F4908" s="238"/>
      <c r="G4908" s="230" t="s">
        <v>914</v>
      </c>
      <c r="H4908" s="239">
        <v>1</v>
      </c>
      <c r="I4908" s="240">
        <v>0.06</v>
      </c>
      <c r="J4908" s="251">
        <v>0.06</v>
      </c>
    </row>
    <row r="4909" spans="1:10" ht="25.5" x14ac:dyDescent="0.2">
      <c r="A4909" s="250" t="s">
        <v>917</v>
      </c>
      <c r="B4909" s="230" t="s">
        <v>3031</v>
      </c>
      <c r="C4909" s="230" t="s">
        <v>21</v>
      </c>
      <c r="D4909" s="230" t="s">
        <v>3032</v>
      </c>
      <c r="E4909" s="238" t="s">
        <v>1193</v>
      </c>
      <c r="F4909" s="238"/>
      <c r="G4909" s="230" t="s">
        <v>914</v>
      </c>
      <c r="H4909" s="239">
        <v>1</v>
      </c>
      <c r="I4909" s="240">
        <v>1.68</v>
      </c>
      <c r="J4909" s="251">
        <v>1.68</v>
      </c>
    </row>
    <row r="4910" spans="1:10" ht="25.5" x14ac:dyDescent="0.2">
      <c r="A4910" s="250" t="s">
        <v>917</v>
      </c>
      <c r="B4910" s="230" t="s">
        <v>3033</v>
      </c>
      <c r="C4910" s="230" t="s">
        <v>21</v>
      </c>
      <c r="D4910" s="230" t="s">
        <v>3034</v>
      </c>
      <c r="E4910" s="238" t="s">
        <v>1193</v>
      </c>
      <c r="F4910" s="238"/>
      <c r="G4910" s="230" t="s">
        <v>914</v>
      </c>
      <c r="H4910" s="239">
        <v>1</v>
      </c>
      <c r="I4910" s="240">
        <v>1.68</v>
      </c>
      <c r="J4910" s="251">
        <v>1.68</v>
      </c>
    </row>
    <row r="4911" spans="1:10" ht="25.5" x14ac:dyDescent="0.2">
      <c r="A4911" s="252"/>
      <c r="B4911" s="253"/>
      <c r="C4911" s="253"/>
      <c r="D4911" s="253"/>
      <c r="E4911" s="253" t="s">
        <v>926</v>
      </c>
      <c r="F4911" s="254">
        <v>8.7537295999999998</v>
      </c>
      <c r="G4911" s="253" t="s">
        <v>927</v>
      </c>
      <c r="H4911" s="254">
        <v>10.32</v>
      </c>
      <c r="I4911" s="253" t="s">
        <v>928</v>
      </c>
      <c r="J4911" s="255">
        <v>19.07</v>
      </c>
    </row>
    <row r="4912" spans="1:10" ht="26.25" thickBot="1" x14ac:dyDescent="0.25">
      <c r="A4912" s="252"/>
      <c r="B4912" s="253"/>
      <c r="C4912" s="253"/>
      <c r="D4912" s="253"/>
      <c r="E4912" s="253" t="s">
        <v>929</v>
      </c>
      <c r="F4912" s="254">
        <v>6.36</v>
      </c>
      <c r="G4912" s="253"/>
      <c r="H4912" s="256" t="s">
        <v>930</v>
      </c>
      <c r="I4912" s="256"/>
      <c r="J4912" s="255">
        <v>34.19</v>
      </c>
    </row>
    <row r="4913" spans="1:10" ht="15" thickTop="1" x14ac:dyDescent="0.2">
      <c r="A4913" s="257"/>
      <c r="B4913" s="241"/>
      <c r="C4913" s="241"/>
      <c r="D4913" s="241"/>
      <c r="E4913" s="241"/>
      <c r="F4913" s="241"/>
      <c r="G4913" s="241"/>
      <c r="H4913" s="241"/>
      <c r="I4913" s="241"/>
      <c r="J4913" s="258"/>
    </row>
    <row r="4914" spans="1:10" ht="30" x14ac:dyDescent="0.2">
      <c r="A4914" s="259"/>
      <c r="B4914" s="227" t="s">
        <v>786</v>
      </c>
      <c r="C4914" s="227" t="s">
        <v>787</v>
      </c>
      <c r="D4914" s="227" t="s">
        <v>788</v>
      </c>
      <c r="E4914" s="231" t="s">
        <v>789</v>
      </c>
      <c r="F4914" s="231"/>
      <c r="G4914" s="227" t="s">
        <v>790</v>
      </c>
      <c r="H4914" s="227" t="s">
        <v>791</v>
      </c>
      <c r="I4914" s="227" t="s">
        <v>792</v>
      </c>
      <c r="J4914" s="260" t="s">
        <v>793</v>
      </c>
    </row>
    <row r="4915" spans="1:10" ht="38.25" x14ac:dyDescent="0.2">
      <c r="A4915" s="261" t="s">
        <v>909</v>
      </c>
      <c r="B4915" s="228" t="s">
        <v>1687</v>
      </c>
      <c r="C4915" s="228" t="s">
        <v>21</v>
      </c>
      <c r="D4915" s="228" t="s">
        <v>1688</v>
      </c>
      <c r="E4915" s="232" t="s">
        <v>1062</v>
      </c>
      <c r="F4915" s="232"/>
      <c r="G4915" s="228" t="s">
        <v>6</v>
      </c>
      <c r="H4915" s="233">
        <v>1</v>
      </c>
      <c r="I4915" s="234">
        <v>10.49</v>
      </c>
      <c r="J4915" s="262">
        <v>10.49</v>
      </c>
    </row>
    <row r="4916" spans="1:10" ht="25.5" x14ac:dyDescent="0.2">
      <c r="A4916" s="248" t="s">
        <v>911</v>
      </c>
      <c r="B4916" s="229" t="s">
        <v>1178</v>
      </c>
      <c r="C4916" s="229" t="s">
        <v>21</v>
      </c>
      <c r="D4916" s="229" t="s">
        <v>1179</v>
      </c>
      <c r="E4916" s="235" t="s">
        <v>934</v>
      </c>
      <c r="F4916" s="235"/>
      <c r="G4916" s="229" t="s">
        <v>914</v>
      </c>
      <c r="H4916" s="236">
        <v>6.3500000000000001E-2</v>
      </c>
      <c r="I4916" s="237">
        <v>27.83</v>
      </c>
      <c r="J4916" s="249">
        <v>1.76</v>
      </c>
    </row>
    <row r="4917" spans="1:10" x14ac:dyDescent="0.2">
      <c r="A4917" s="250" t="s">
        <v>917</v>
      </c>
      <c r="B4917" s="230" t="s">
        <v>1610</v>
      </c>
      <c r="C4917" s="230" t="s">
        <v>21</v>
      </c>
      <c r="D4917" s="230" t="s">
        <v>1611</v>
      </c>
      <c r="E4917" s="238" t="s">
        <v>920</v>
      </c>
      <c r="F4917" s="238"/>
      <c r="G4917" s="230" t="s">
        <v>812</v>
      </c>
      <c r="H4917" s="239">
        <v>5.7500000000000002E-2</v>
      </c>
      <c r="I4917" s="240">
        <v>22.41</v>
      </c>
      <c r="J4917" s="251">
        <v>1.28</v>
      </c>
    </row>
    <row r="4918" spans="1:10" ht="25.5" x14ac:dyDescent="0.2">
      <c r="A4918" s="250" t="s">
        <v>917</v>
      </c>
      <c r="B4918" s="230" t="s">
        <v>3035</v>
      </c>
      <c r="C4918" s="230" t="s">
        <v>21</v>
      </c>
      <c r="D4918" s="230" t="s">
        <v>3036</v>
      </c>
      <c r="E4918" s="238" t="s">
        <v>920</v>
      </c>
      <c r="F4918" s="238"/>
      <c r="G4918" s="230" t="s">
        <v>812</v>
      </c>
      <c r="H4918" s="239">
        <v>0.1908</v>
      </c>
      <c r="I4918" s="240">
        <v>39.090000000000003</v>
      </c>
      <c r="J4918" s="251">
        <v>7.45</v>
      </c>
    </row>
    <row r="4919" spans="1:10" ht="25.5" x14ac:dyDescent="0.2">
      <c r="A4919" s="252"/>
      <c r="B4919" s="253"/>
      <c r="C4919" s="253"/>
      <c r="D4919" s="253"/>
      <c r="E4919" s="253" t="s">
        <v>926</v>
      </c>
      <c r="F4919" s="254">
        <v>0.55542804682120728</v>
      </c>
      <c r="G4919" s="253" t="s">
        <v>927</v>
      </c>
      <c r="H4919" s="254">
        <v>0.65</v>
      </c>
      <c r="I4919" s="253" t="s">
        <v>928</v>
      </c>
      <c r="J4919" s="255">
        <v>1.21</v>
      </c>
    </row>
    <row r="4920" spans="1:10" ht="26.25" thickBot="1" x14ac:dyDescent="0.25">
      <c r="A4920" s="252"/>
      <c r="B4920" s="253"/>
      <c r="C4920" s="253"/>
      <c r="D4920" s="253"/>
      <c r="E4920" s="253" t="s">
        <v>929</v>
      </c>
      <c r="F4920" s="254">
        <v>2.4</v>
      </c>
      <c r="G4920" s="253"/>
      <c r="H4920" s="256" t="s">
        <v>930</v>
      </c>
      <c r="I4920" s="256"/>
      <c r="J4920" s="255">
        <v>12.89</v>
      </c>
    </row>
    <row r="4921" spans="1:10" ht="15" thickTop="1" x14ac:dyDescent="0.2">
      <c r="A4921" s="257"/>
      <c r="B4921" s="241"/>
      <c r="C4921" s="241"/>
      <c r="D4921" s="241"/>
      <c r="E4921" s="241"/>
      <c r="F4921" s="241"/>
      <c r="G4921" s="241"/>
      <c r="H4921" s="241"/>
      <c r="I4921" s="241"/>
      <c r="J4921" s="258"/>
    </row>
    <row r="4922" spans="1:10" ht="30" x14ac:dyDescent="0.2">
      <c r="A4922" s="259"/>
      <c r="B4922" s="227" t="s">
        <v>786</v>
      </c>
      <c r="C4922" s="227" t="s">
        <v>787</v>
      </c>
      <c r="D4922" s="227" t="s">
        <v>788</v>
      </c>
      <c r="E4922" s="231" t="s">
        <v>789</v>
      </c>
      <c r="F4922" s="231"/>
      <c r="G4922" s="227" t="s">
        <v>790</v>
      </c>
      <c r="H4922" s="227" t="s">
        <v>791</v>
      </c>
      <c r="I4922" s="227" t="s">
        <v>792</v>
      </c>
      <c r="J4922" s="260" t="s">
        <v>793</v>
      </c>
    </row>
    <row r="4923" spans="1:10" ht="38.25" x14ac:dyDescent="0.2">
      <c r="A4923" s="261" t="s">
        <v>909</v>
      </c>
      <c r="B4923" s="228" t="s">
        <v>1153</v>
      </c>
      <c r="C4923" s="228" t="s">
        <v>21</v>
      </c>
      <c r="D4923" s="228" t="s">
        <v>1154</v>
      </c>
      <c r="E4923" s="232" t="s">
        <v>1065</v>
      </c>
      <c r="F4923" s="232"/>
      <c r="G4923" s="228" t="s">
        <v>6</v>
      </c>
      <c r="H4923" s="233">
        <v>1</v>
      </c>
      <c r="I4923" s="234">
        <v>42.02</v>
      </c>
      <c r="J4923" s="262">
        <v>42.02</v>
      </c>
    </row>
    <row r="4924" spans="1:10" ht="38.25" x14ac:dyDescent="0.2">
      <c r="A4924" s="248" t="s">
        <v>911</v>
      </c>
      <c r="B4924" s="229" t="s">
        <v>2337</v>
      </c>
      <c r="C4924" s="229" t="s">
        <v>21</v>
      </c>
      <c r="D4924" s="229" t="s">
        <v>2338</v>
      </c>
      <c r="E4924" s="235" t="s">
        <v>934</v>
      </c>
      <c r="F4924" s="235"/>
      <c r="G4924" s="229" t="s">
        <v>102</v>
      </c>
      <c r="H4924" s="236">
        <v>3.1E-2</v>
      </c>
      <c r="I4924" s="237">
        <v>842.84</v>
      </c>
      <c r="J4924" s="249">
        <v>26.12</v>
      </c>
    </row>
    <row r="4925" spans="1:10" ht="25.5" x14ac:dyDescent="0.2">
      <c r="A4925" s="248" t="s">
        <v>911</v>
      </c>
      <c r="B4925" s="229" t="s">
        <v>937</v>
      </c>
      <c r="C4925" s="229" t="s">
        <v>21</v>
      </c>
      <c r="D4925" s="229" t="s">
        <v>938</v>
      </c>
      <c r="E4925" s="235" t="s">
        <v>934</v>
      </c>
      <c r="F4925" s="235"/>
      <c r="G4925" s="229" t="s">
        <v>914</v>
      </c>
      <c r="H4925" s="236">
        <v>0.35399999999999998</v>
      </c>
      <c r="I4925" s="237">
        <v>26.6</v>
      </c>
      <c r="J4925" s="249">
        <v>9.41</v>
      </c>
    </row>
    <row r="4926" spans="1:10" ht="25.5" x14ac:dyDescent="0.2">
      <c r="A4926" s="248" t="s">
        <v>911</v>
      </c>
      <c r="B4926" s="229" t="s">
        <v>939</v>
      </c>
      <c r="C4926" s="229" t="s">
        <v>21</v>
      </c>
      <c r="D4926" s="229" t="s">
        <v>916</v>
      </c>
      <c r="E4926" s="235" t="s">
        <v>934</v>
      </c>
      <c r="F4926" s="235"/>
      <c r="G4926" s="229" t="s">
        <v>914</v>
      </c>
      <c r="H4926" s="236">
        <v>0.17699999999999999</v>
      </c>
      <c r="I4926" s="237">
        <v>21.14</v>
      </c>
      <c r="J4926" s="249">
        <v>3.74</v>
      </c>
    </row>
    <row r="4927" spans="1:10" x14ac:dyDescent="0.2">
      <c r="A4927" s="250" t="s">
        <v>917</v>
      </c>
      <c r="B4927" s="230" t="s">
        <v>2321</v>
      </c>
      <c r="C4927" s="230" t="s">
        <v>21</v>
      </c>
      <c r="D4927" s="230" t="s">
        <v>2322</v>
      </c>
      <c r="E4927" s="238" t="s">
        <v>920</v>
      </c>
      <c r="F4927" s="238"/>
      <c r="G4927" s="230" t="s">
        <v>121</v>
      </c>
      <c r="H4927" s="239">
        <v>0.5</v>
      </c>
      <c r="I4927" s="240">
        <v>1.1000000000000001</v>
      </c>
      <c r="J4927" s="251">
        <v>0.55000000000000004</v>
      </c>
    </row>
    <row r="4928" spans="1:10" ht="25.5" x14ac:dyDescent="0.2">
      <c r="A4928" s="250" t="s">
        <v>917</v>
      </c>
      <c r="B4928" s="230" t="s">
        <v>3037</v>
      </c>
      <c r="C4928" s="230" t="s">
        <v>21</v>
      </c>
      <c r="D4928" s="230" t="s">
        <v>3038</v>
      </c>
      <c r="E4928" s="238" t="s">
        <v>920</v>
      </c>
      <c r="F4928" s="238"/>
      <c r="G4928" s="230" t="s">
        <v>109</v>
      </c>
      <c r="H4928" s="239">
        <v>1.67</v>
      </c>
      <c r="I4928" s="240">
        <v>1.32</v>
      </c>
      <c r="J4928" s="251">
        <v>2.2000000000000002</v>
      </c>
    </row>
    <row r="4929" spans="1:10" ht="25.5" x14ac:dyDescent="0.2">
      <c r="A4929" s="252"/>
      <c r="B4929" s="253"/>
      <c r="C4929" s="253"/>
      <c r="D4929" s="253"/>
      <c r="E4929" s="253" t="s">
        <v>926</v>
      </c>
      <c r="F4929" s="254">
        <v>5.1870553132889601</v>
      </c>
      <c r="G4929" s="253" t="s">
        <v>927</v>
      </c>
      <c r="H4929" s="254">
        <v>6.11</v>
      </c>
      <c r="I4929" s="253" t="s">
        <v>928</v>
      </c>
      <c r="J4929" s="255">
        <v>11.3</v>
      </c>
    </row>
    <row r="4930" spans="1:10" ht="26.25" thickBot="1" x14ac:dyDescent="0.25">
      <c r="A4930" s="252"/>
      <c r="B4930" s="253"/>
      <c r="C4930" s="253"/>
      <c r="D4930" s="253"/>
      <c r="E4930" s="253" t="s">
        <v>929</v>
      </c>
      <c r="F4930" s="254">
        <v>9.61</v>
      </c>
      <c r="G4930" s="253"/>
      <c r="H4930" s="256" t="s">
        <v>930</v>
      </c>
      <c r="I4930" s="256"/>
      <c r="J4930" s="255">
        <v>51.63</v>
      </c>
    </row>
    <row r="4931" spans="1:10" ht="15" thickTop="1" x14ac:dyDescent="0.2">
      <c r="A4931" s="257"/>
      <c r="B4931" s="241"/>
      <c r="C4931" s="241"/>
      <c r="D4931" s="241"/>
      <c r="E4931" s="241"/>
      <c r="F4931" s="241"/>
      <c r="G4931" s="241"/>
      <c r="H4931" s="241"/>
      <c r="I4931" s="241"/>
      <c r="J4931" s="258"/>
    </row>
    <row r="4932" spans="1:10" ht="30" x14ac:dyDescent="0.2">
      <c r="A4932" s="259"/>
      <c r="B4932" s="227" t="s">
        <v>786</v>
      </c>
      <c r="C4932" s="227" t="s">
        <v>787</v>
      </c>
      <c r="D4932" s="227" t="s">
        <v>788</v>
      </c>
      <c r="E4932" s="231" t="s">
        <v>789</v>
      </c>
      <c r="F4932" s="231"/>
      <c r="G4932" s="227" t="s">
        <v>790</v>
      </c>
      <c r="H4932" s="227" t="s">
        <v>791</v>
      </c>
      <c r="I4932" s="227" t="s">
        <v>792</v>
      </c>
      <c r="J4932" s="260" t="s">
        <v>793</v>
      </c>
    </row>
    <row r="4933" spans="1:10" ht="25.5" x14ac:dyDescent="0.2">
      <c r="A4933" s="261" t="s">
        <v>909</v>
      </c>
      <c r="B4933" s="228" t="s">
        <v>1282</v>
      </c>
      <c r="C4933" s="228" t="s">
        <v>9</v>
      </c>
      <c r="D4933" s="228" t="s">
        <v>1283</v>
      </c>
      <c r="E4933" s="232" t="s">
        <v>1212</v>
      </c>
      <c r="F4933" s="232"/>
      <c r="G4933" s="228" t="s">
        <v>11</v>
      </c>
      <c r="H4933" s="233">
        <v>1</v>
      </c>
      <c r="I4933" s="234">
        <v>71.27</v>
      </c>
      <c r="J4933" s="262">
        <v>71.27</v>
      </c>
    </row>
    <row r="4934" spans="1:10" ht="25.5" x14ac:dyDescent="0.2">
      <c r="A4934" s="248" t="s">
        <v>911</v>
      </c>
      <c r="B4934" s="229" t="s">
        <v>939</v>
      </c>
      <c r="C4934" s="229" t="s">
        <v>21</v>
      </c>
      <c r="D4934" s="229" t="s">
        <v>916</v>
      </c>
      <c r="E4934" s="235" t="s">
        <v>934</v>
      </c>
      <c r="F4934" s="235"/>
      <c r="G4934" s="229" t="s">
        <v>914</v>
      </c>
      <c r="H4934" s="236">
        <v>0.29699999999999999</v>
      </c>
      <c r="I4934" s="237">
        <v>21.14</v>
      </c>
      <c r="J4934" s="249">
        <v>6.27</v>
      </c>
    </row>
    <row r="4935" spans="1:10" ht="25.5" x14ac:dyDescent="0.2">
      <c r="A4935" s="250" t="s">
        <v>917</v>
      </c>
      <c r="B4935" s="230" t="s">
        <v>3039</v>
      </c>
      <c r="C4935" s="230" t="s">
        <v>9</v>
      </c>
      <c r="D4935" s="230" t="s">
        <v>3040</v>
      </c>
      <c r="E4935" s="238" t="s">
        <v>920</v>
      </c>
      <c r="F4935" s="238"/>
      <c r="G4935" s="230" t="s">
        <v>11</v>
      </c>
      <c r="H4935" s="239">
        <v>1</v>
      </c>
      <c r="I4935" s="240">
        <v>65</v>
      </c>
      <c r="J4935" s="251">
        <v>65</v>
      </c>
    </row>
    <row r="4936" spans="1:10" ht="25.5" x14ac:dyDescent="0.2">
      <c r="A4936" s="252"/>
      <c r="B4936" s="253"/>
      <c r="C4936" s="253"/>
      <c r="D4936" s="253"/>
      <c r="E4936" s="253" t="s">
        <v>926</v>
      </c>
      <c r="F4936" s="254">
        <v>1.8912095478540281</v>
      </c>
      <c r="G4936" s="253" t="s">
        <v>927</v>
      </c>
      <c r="H4936" s="254">
        <v>2.23</v>
      </c>
      <c r="I4936" s="253" t="s">
        <v>928</v>
      </c>
      <c r="J4936" s="255">
        <v>4.12</v>
      </c>
    </row>
    <row r="4937" spans="1:10" ht="26.25" thickBot="1" x14ac:dyDescent="0.25">
      <c r="A4937" s="252"/>
      <c r="B4937" s="253"/>
      <c r="C4937" s="253"/>
      <c r="D4937" s="253"/>
      <c r="E4937" s="253" t="s">
        <v>929</v>
      </c>
      <c r="F4937" s="254">
        <v>16.3</v>
      </c>
      <c r="G4937" s="253"/>
      <c r="H4937" s="256" t="s">
        <v>930</v>
      </c>
      <c r="I4937" s="256"/>
      <c r="J4937" s="255">
        <v>87.57</v>
      </c>
    </row>
    <row r="4938" spans="1:10" ht="15" thickTop="1" x14ac:dyDescent="0.2">
      <c r="A4938" s="257"/>
      <c r="B4938" s="241"/>
      <c r="C4938" s="241"/>
      <c r="D4938" s="241"/>
      <c r="E4938" s="241"/>
      <c r="F4938" s="241"/>
      <c r="G4938" s="241"/>
      <c r="H4938" s="241"/>
      <c r="I4938" s="241"/>
      <c r="J4938" s="258"/>
    </row>
    <row r="4939" spans="1:10" ht="30" x14ac:dyDescent="0.2">
      <c r="A4939" s="259"/>
      <c r="B4939" s="227" t="s">
        <v>786</v>
      </c>
      <c r="C4939" s="227" t="s">
        <v>787</v>
      </c>
      <c r="D4939" s="227" t="s">
        <v>788</v>
      </c>
      <c r="E4939" s="231" t="s">
        <v>789</v>
      </c>
      <c r="F4939" s="231"/>
      <c r="G4939" s="227" t="s">
        <v>790</v>
      </c>
      <c r="H4939" s="227" t="s">
        <v>791</v>
      </c>
      <c r="I4939" s="227" t="s">
        <v>792</v>
      </c>
      <c r="J4939" s="260" t="s">
        <v>793</v>
      </c>
    </row>
    <row r="4940" spans="1:10" ht="25.5" x14ac:dyDescent="0.2">
      <c r="A4940" s="261" t="s">
        <v>909</v>
      </c>
      <c r="B4940" s="228" t="s">
        <v>1284</v>
      </c>
      <c r="C4940" s="228" t="s">
        <v>9</v>
      </c>
      <c r="D4940" s="228" t="s">
        <v>1285</v>
      </c>
      <c r="E4940" s="232" t="s">
        <v>1286</v>
      </c>
      <c r="F4940" s="232"/>
      <c r="G4940" s="228" t="s">
        <v>6</v>
      </c>
      <c r="H4940" s="233">
        <v>1</v>
      </c>
      <c r="I4940" s="234">
        <v>573.01</v>
      </c>
      <c r="J4940" s="262">
        <v>573.01</v>
      </c>
    </row>
    <row r="4941" spans="1:10" ht="25.5" x14ac:dyDescent="0.2">
      <c r="A4941" s="248" t="s">
        <v>911</v>
      </c>
      <c r="B4941" s="229" t="s">
        <v>1174</v>
      </c>
      <c r="C4941" s="229" t="s">
        <v>21</v>
      </c>
      <c r="D4941" s="229" t="s">
        <v>1175</v>
      </c>
      <c r="E4941" s="235" t="s">
        <v>934</v>
      </c>
      <c r="F4941" s="235"/>
      <c r="G4941" s="229" t="s">
        <v>914</v>
      </c>
      <c r="H4941" s="236">
        <v>1.6830000000000001</v>
      </c>
      <c r="I4941" s="237">
        <v>25.16</v>
      </c>
      <c r="J4941" s="249">
        <v>42.34</v>
      </c>
    </row>
    <row r="4942" spans="1:10" ht="25.5" x14ac:dyDescent="0.2">
      <c r="A4942" s="250" t="s">
        <v>917</v>
      </c>
      <c r="B4942" s="230" t="s">
        <v>3041</v>
      </c>
      <c r="C4942" s="230" t="s">
        <v>9</v>
      </c>
      <c r="D4942" s="230" t="s">
        <v>3042</v>
      </c>
      <c r="E4942" s="238" t="s">
        <v>920</v>
      </c>
      <c r="F4942" s="238"/>
      <c r="G4942" s="230" t="s">
        <v>6</v>
      </c>
      <c r="H4942" s="239">
        <v>1</v>
      </c>
      <c r="I4942" s="240">
        <v>519.79999999999995</v>
      </c>
      <c r="J4942" s="251">
        <v>519.79999999999995</v>
      </c>
    </row>
    <row r="4943" spans="1:10" ht="25.5" x14ac:dyDescent="0.2">
      <c r="A4943" s="250" t="s">
        <v>917</v>
      </c>
      <c r="B4943" s="230" t="s">
        <v>3043</v>
      </c>
      <c r="C4943" s="230" t="s">
        <v>9</v>
      </c>
      <c r="D4943" s="230" t="s">
        <v>3044</v>
      </c>
      <c r="E4943" s="238" t="s">
        <v>920</v>
      </c>
      <c r="F4943" s="238"/>
      <c r="G4943" s="230" t="s">
        <v>11</v>
      </c>
      <c r="H4943" s="239">
        <v>0.5</v>
      </c>
      <c r="I4943" s="240">
        <v>21.75</v>
      </c>
      <c r="J4943" s="251">
        <v>10.87</v>
      </c>
    </row>
    <row r="4944" spans="1:10" ht="25.5" x14ac:dyDescent="0.2">
      <c r="A4944" s="252"/>
      <c r="B4944" s="253"/>
      <c r="C4944" s="253"/>
      <c r="D4944" s="253"/>
      <c r="E4944" s="253" t="s">
        <v>926</v>
      </c>
      <c r="F4944" s="254">
        <v>13.84897865503787</v>
      </c>
      <c r="G4944" s="253" t="s">
        <v>927</v>
      </c>
      <c r="H4944" s="254">
        <v>16.32</v>
      </c>
      <c r="I4944" s="253" t="s">
        <v>928</v>
      </c>
      <c r="J4944" s="255">
        <v>30.17</v>
      </c>
    </row>
    <row r="4945" spans="1:10" ht="26.25" thickBot="1" x14ac:dyDescent="0.25">
      <c r="A4945" s="252"/>
      <c r="B4945" s="253"/>
      <c r="C4945" s="253"/>
      <c r="D4945" s="253"/>
      <c r="E4945" s="253" t="s">
        <v>929</v>
      </c>
      <c r="F4945" s="254">
        <v>131.1</v>
      </c>
      <c r="G4945" s="253"/>
      <c r="H4945" s="256" t="s">
        <v>930</v>
      </c>
      <c r="I4945" s="256"/>
      <c r="J4945" s="255">
        <v>704.11</v>
      </c>
    </row>
    <row r="4946" spans="1:10" ht="15" thickTop="1" x14ac:dyDescent="0.2">
      <c r="A4946" s="257"/>
      <c r="B4946" s="241"/>
      <c r="C4946" s="241"/>
      <c r="D4946" s="241"/>
      <c r="E4946" s="241"/>
      <c r="F4946" s="241"/>
      <c r="G4946" s="241"/>
      <c r="H4946" s="241"/>
      <c r="I4946" s="241"/>
      <c r="J4946" s="258"/>
    </row>
    <row r="4947" spans="1:10" ht="30" x14ac:dyDescent="0.2">
      <c r="A4947" s="259"/>
      <c r="B4947" s="227" t="s">
        <v>786</v>
      </c>
      <c r="C4947" s="227" t="s">
        <v>787</v>
      </c>
      <c r="D4947" s="227" t="s">
        <v>788</v>
      </c>
      <c r="E4947" s="231" t="s">
        <v>789</v>
      </c>
      <c r="F4947" s="231"/>
      <c r="G4947" s="227" t="s">
        <v>790</v>
      </c>
      <c r="H4947" s="227" t="s">
        <v>791</v>
      </c>
      <c r="I4947" s="227" t="s">
        <v>792</v>
      </c>
      <c r="J4947" s="260" t="s">
        <v>793</v>
      </c>
    </row>
    <row r="4948" spans="1:10" ht="51" x14ac:dyDescent="0.2">
      <c r="A4948" s="261" t="s">
        <v>909</v>
      </c>
      <c r="B4948" s="228" t="s">
        <v>1084</v>
      </c>
      <c r="C4948" s="228" t="s">
        <v>21</v>
      </c>
      <c r="D4948" s="228" t="s">
        <v>1085</v>
      </c>
      <c r="E4948" s="232" t="s">
        <v>1037</v>
      </c>
      <c r="F4948" s="232"/>
      <c r="G4948" s="228" t="s">
        <v>11</v>
      </c>
      <c r="H4948" s="233">
        <v>1</v>
      </c>
      <c r="I4948" s="234">
        <v>144.65</v>
      </c>
      <c r="J4948" s="262">
        <v>144.65</v>
      </c>
    </row>
    <row r="4949" spans="1:10" ht="38.25" x14ac:dyDescent="0.2">
      <c r="A4949" s="248" t="s">
        <v>911</v>
      </c>
      <c r="B4949" s="229" t="s">
        <v>3045</v>
      </c>
      <c r="C4949" s="229" t="s">
        <v>21</v>
      </c>
      <c r="D4949" s="229" t="s">
        <v>3046</v>
      </c>
      <c r="E4949" s="235" t="s">
        <v>1037</v>
      </c>
      <c r="F4949" s="235"/>
      <c r="G4949" s="229" t="s">
        <v>109</v>
      </c>
      <c r="H4949" s="236">
        <v>2.14</v>
      </c>
      <c r="I4949" s="237">
        <v>22.92</v>
      </c>
      <c r="J4949" s="249">
        <v>49.04</v>
      </c>
    </row>
    <row r="4950" spans="1:10" ht="38.25" x14ac:dyDescent="0.2">
      <c r="A4950" s="248" t="s">
        <v>911</v>
      </c>
      <c r="B4950" s="229" t="s">
        <v>2963</v>
      </c>
      <c r="C4950" s="229" t="s">
        <v>21</v>
      </c>
      <c r="D4950" s="229" t="s">
        <v>2964</v>
      </c>
      <c r="E4950" s="235" t="s">
        <v>1037</v>
      </c>
      <c r="F4950" s="235"/>
      <c r="G4950" s="229" t="s">
        <v>11</v>
      </c>
      <c r="H4950" s="236">
        <v>1.18</v>
      </c>
      <c r="I4950" s="237">
        <v>8.99</v>
      </c>
      <c r="J4950" s="249">
        <v>10.6</v>
      </c>
    </row>
    <row r="4951" spans="1:10" ht="51" x14ac:dyDescent="0.2">
      <c r="A4951" s="248" t="s">
        <v>911</v>
      </c>
      <c r="B4951" s="229" t="s">
        <v>2953</v>
      </c>
      <c r="C4951" s="229" t="s">
        <v>21</v>
      </c>
      <c r="D4951" s="229" t="s">
        <v>2954</v>
      </c>
      <c r="E4951" s="235" t="s">
        <v>1037</v>
      </c>
      <c r="F4951" s="235"/>
      <c r="G4951" s="229" t="s">
        <v>11</v>
      </c>
      <c r="H4951" s="236">
        <v>1</v>
      </c>
      <c r="I4951" s="237">
        <v>16.71</v>
      </c>
      <c r="J4951" s="249">
        <v>16.71</v>
      </c>
    </row>
    <row r="4952" spans="1:10" ht="38.25" x14ac:dyDescent="0.2">
      <c r="A4952" s="248" t="s">
        <v>911</v>
      </c>
      <c r="B4952" s="229" t="s">
        <v>3047</v>
      </c>
      <c r="C4952" s="229" t="s">
        <v>21</v>
      </c>
      <c r="D4952" s="229" t="s">
        <v>3048</v>
      </c>
      <c r="E4952" s="235" t="s">
        <v>1037</v>
      </c>
      <c r="F4952" s="235"/>
      <c r="G4952" s="229" t="s">
        <v>11</v>
      </c>
      <c r="H4952" s="236">
        <v>0.89</v>
      </c>
      <c r="I4952" s="237">
        <v>12.41</v>
      </c>
      <c r="J4952" s="249">
        <v>11.04</v>
      </c>
    </row>
    <row r="4953" spans="1:10" ht="38.25" x14ac:dyDescent="0.2">
      <c r="A4953" s="248" t="s">
        <v>911</v>
      </c>
      <c r="B4953" s="229" t="s">
        <v>1088</v>
      </c>
      <c r="C4953" s="229" t="s">
        <v>21</v>
      </c>
      <c r="D4953" s="229" t="s">
        <v>1089</v>
      </c>
      <c r="E4953" s="235" t="s">
        <v>1037</v>
      </c>
      <c r="F4953" s="235"/>
      <c r="G4953" s="229" t="s">
        <v>109</v>
      </c>
      <c r="H4953" s="236">
        <v>2.14</v>
      </c>
      <c r="I4953" s="237">
        <v>13.08</v>
      </c>
      <c r="J4953" s="249">
        <v>27.99</v>
      </c>
    </row>
    <row r="4954" spans="1:10" ht="38.25" x14ac:dyDescent="0.2">
      <c r="A4954" s="248" t="s">
        <v>911</v>
      </c>
      <c r="B4954" s="229" t="s">
        <v>1096</v>
      </c>
      <c r="C4954" s="229" t="s">
        <v>21</v>
      </c>
      <c r="D4954" s="229" t="s">
        <v>1097</v>
      </c>
      <c r="E4954" s="235" t="s">
        <v>1037</v>
      </c>
      <c r="F4954" s="235"/>
      <c r="G4954" s="229" t="s">
        <v>109</v>
      </c>
      <c r="H4954" s="236">
        <v>2.14</v>
      </c>
      <c r="I4954" s="237">
        <v>13.68</v>
      </c>
      <c r="J4954" s="249">
        <v>29.27</v>
      </c>
    </row>
    <row r="4955" spans="1:10" ht="25.5" x14ac:dyDescent="0.2">
      <c r="A4955" s="252"/>
      <c r="B4955" s="253"/>
      <c r="C4955" s="253"/>
      <c r="D4955" s="253"/>
      <c r="E4955" s="253" t="s">
        <v>926</v>
      </c>
      <c r="F4955" s="254">
        <v>38.007803534542113</v>
      </c>
      <c r="G4955" s="253" t="s">
        <v>927</v>
      </c>
      <c r="H4955" s="254">
        <v>44.79</v>
      </c>
      <c r="I4955" s="253" t="s">
        <v>928</v>
      </c>
      <c r="J4955" s="255">
        <v>82.8</v>
      </c>
    </row>
    <row r="4956" spans="1:10" ht="26.25" thickBot="1" x14ac:dyDescent="0.25">
      <c r="A4956" s="252"/>
      <c r="B4956" s="253"/>
      <c r="C4956" s="253"/>
      <c r="D4956" s="253"/>
      <c r="E4956" s="253" t="s">
        <v>929</v>
      </c>
      <c r="F4956" s="254">
        <v>33.090000000000003</v>
      </c>
      <c r="G4956" s="253"/>
      <c r="H4956" s="256" t="s">
        <v>930</v>
      </c>
      <c r="I4956" s="256"/>
      <c r="J4956" s="255">
        <v>177.74</v>
      </c>
    </row>
    <row r="4957" spans="1:10" ht="15" thickTop="1" x14ac:dyDescent="0.2">
      <c r="A4957" s="257"/>
      <c r="B4957" s="241"/>
      <c r="C4957" s="241"/>
      <c r="D4957" s="241"/>
      <c r="E4957" s="241"/>
      <c r="F4957" s="241"/>
      <c r="G4957" s="241"/>
      <c r="H4957" s="241"/>
      <c r="I4957" s="241"/>
      <c r="J4957" s="258"/>
    </row>
    <row r="4958" spans="1:10" ht="30" x14ac:dyDescent="0.2">
      <c r="A4958" s="259"/>
      <c r="B4958" s="227" t="s">
        <v>786</v>
      </c>
      <c r="C4958" s="227" t="s">
        <v>787</v>
      </c>
      <c r="D4958" s="227" t="s">
        <v>788</v>
      </c>
      <c r="E4958" s="231" t="s">
        <v>789</v>
      </c>
      <c r="F4958" s="231"/>
      <c r="G4958" s="227" t="s">
        <v>790</v>
      </c>
      <c r="H4958" s="227" t="s">
        <v>791</v>
      </c>
      <c r="I4958" s="227" t="s">
        <v>792</v>
      </c>
      <c r="J4958" s="260" t="s">
        <v>793</v>
      </c>
    </row>
    <row r="4959" spans="1:10" ht="25.5" x14ac:dyDescent="0.2">
      <c r="A4959" s="261" t="s">
        <v>909</v>
      </c>
      <c r="B4959" s="228" t="s">
        <v>2115</v>
      </c>
      <c r="C4959" s="228" t="s">
        <v>9</v>
      </c>
      <c r="D4959" s="228" t="s">
        <v>2116</v>
      </c>
      <c r="E4959" s="232" t="s">
        <v>2117</v>
      </c>
      <c r="F4959" s="232"/>
      <c r="G4959" s="228" t="s">
        <v>11</v>
      </c>
      <c r="H4959" s="233">
        <v>1</v>
      </c>
      <c r="I4959" s="234">
        <v>359.41</v>
      </c>
      <c r="J4959" s="262">
        <v>359.41</v>
      </c>
    </row>
    <row r="4960" spans="1:10" ht="25.5" x14ac:dyDescent="0.2">
      <c r="A4960" s="248" t="s">
        <v>911</v>
      </c>
      <c r="B4960" s="229" t="s">
        <v>932</v>
      </c>
      <c r="C4960" s="229" t="s">
        <v>21</v>
      </c>
      <c r="D4960" s="229" t="s">
        <v>933</v>
      </c>
      <c r="E4960" s="235" t="s">
        <v>934</v>
      </c>
      <c r="F4960" s="235"/>
      <c r="G4960" s="229" t="s">
        <v>914</v>
      </c>
      <c r="H4960" s="236">
        <v>5.6829999999999998</v>
      </c>
      <c r="I4960" s="237">
        <v>22.03</v>
      </c>
      <c r="J4960" s="249">
        <v>125.19</v>
      </c>
    </row>
    <row r="4961" spans="1:10" ht="25.5" x14ac:dyDescent="0.2">
      <c r="A4961" s="248" t="s">
        <v>911</v>
      </c>
      <c r="B4961" s="229" t="s">
        <v>935</v>
      </c>
      <c r="C4961" s="229" t="s">
        <v>21</v>
      </c>
      <c r="D4961" s="229" t="s">
        <v>936</v>
      </c>
      <c r="E4961" s="235" t="s">
        <v>934</v>
      </c>
      <c r="F4961" s="235"/>
      <c r="G4961" s="229" t="s">
        <v>914</v>
      </c>
      <c r="H4961" s="236">
        <v>5.9980000000000002</v>
      </c>
      <c r="I4961" s="237">
        <v>26.91</v>
      </c>
      <c r="J4961" s="249">
        <v>161.4</v>
      </c>
    </row>
    <row r="4962" spans="1:10" x14ac:dyDescent="0.2">
      <c r="A4962" s="250" t="s">
        <v>917</v>
      </c>
      <c r="B4962" s="230" t="s">
        <v>950</v>
      </c>
      <c r="C4962" s="230" t="s">
        <v>9</v>
      </c>
      <c r="D4962" s="230" t="s">
        <v>951</v>
      </c>
      <c r="E4962" s="238" t="s">
        <v>920</v>
      </c>
      <c r="F4962" s="238"/>
      <c r="G4962" s="230" t="s">
        <v>109</v>
      </c>
      <c r="H4962" s="239">
        <v>1</v>
      </c>
      <c r="I4962" s="240">
        <v>9.65</v>
      </c>
      <c r="J4962" s="251">
        <v>9.65</v>
      </c>
    </row>
    <row r="4963" spans="1:10" x14ac:dyDescent="0.2">
      <c r="A4963" s="250" t="s">
        <v>917</v>
      </c>
      <c r="B4963" s="230" t="s">
        <v>952</v>
      </c>
      <c r="C4963" s="230" t="s">
        <v>9</v>
      </c>
      <c r="D4963" s="230" t="s">
        <v>953</v>
      </c>
      <c r="E4963" s="238" t="s">
        <v>920</v>
      </c>
      <c r="F4963" s="238"/>
      <c r="G4963" s="230" t="s">
        <v>109</v>
      </c>
      <c r="H4963" s="239">
        <v>0.08</v>
      </c>
      <c r="I4963" s="240">
        <v>0.9</v>
      </c>
      <c r="J4963" s="251">
        <v>7.0000000000000007E-2</v>
      </c>
    </row>
    <row r="4964" spans="1:10" x14ac:dyDescent="0.2">
      <c r="A4964" s="250" t="s">
        <v>917</v>
      </c>
      <c r="B4964" s="230" t="s">
        <v>3049</v>
      </c>
      <c r="C4964" s="230" t="s">
        <v>9</v>
      </c>
      <c r="D4964" s="230" t="s">
        <v>3050</v>
      </c>
      <c r="E4964" s="238" t="s">
        <v>920</v>
      </c>
      <c r="F4964" s="238"/>
      <c r="G4964" s="230" t="s">
        <v>11</v>
      </c>
      <c r="H4964" s="239">
        <v>2</v>
      </c>
      <c r="I4964" s="240">
        <v>1.08</v>
      </c>
      <c r="J4964" s="251">
        <v>2.16</v>
      </c>
    </row>
    <row r="4965" spans="1:10" x14ac:dyDescent="0.2">
      <c r="A4965" s="250" t="s">
        <v>917</v>
      </c>
      <c r="B4965" s="230" t="s">
        <v>2103</v>
      </c>
      <c r="C4965" s="230" t="s">
        <v>9</v>
      </c>
      <c r="D4965" s="230" t="s">
        <v>2104</v>
      </c>
      <c r="E4965" s="238" t="s">
        <v>920</v>
      </c>
      <c r="F4965" s="238"/>
      <c r="G4965" s="230" t="s">
        <v>11</v>
      </c>
      <c r="H4965" s="239">
        <v>1</v>
      </c>
      <c r="I4965" s="240">
        <v>8.4600000000000009</v>
      </c>
      <c r="J4965" s="251">
        <v>8.4600000000000009</v>
      </c>
    </row>
    <row r="4966" spans="1:10" x14ac:dyDescent="0.2">
      <c r="A4966" s="250" t="s">
        <v>917</v>
      </c>
      <c r="B4966" s="230" t="s">
        <v>3051</v>
      </c>
      <c r="C4966" s="230" t="s">
        <v>9</v>
      </c>
      <c r="D4966" s="230" t="s">
        <v>3052</v>
      </c>
      <c r="E4966" s="238" t="s">
        <v>920</v>
      </c>
      <c r="F4966" s="238"/>
      <c r="G4966" s="230" t="s">
        <v>11</v>
      </c>
      <c r="H4966" s="239">
        <v>1</v>
      </c>
      <c r="I4966" s="240">
        <v>2.4</v>
      </c>
      <c r="J4966" s="251">
        <v>2.4</v>
      </c>
    </row>
    <row r="4967" spans="1:10" x14ac:dyDescent="0.2">
      <c r="A4967" s="250" t="s">
        <v>917</v>
      </c>
      <c r="B4967" s="230" t="s">
        <v>3053</v>
      </c>
      <c r="C4967" s="230" t="s">
        <v>9</v>
      </c>
      <c r="D4967" s="230" t="s">
        <v>3054</v>
      </c>
      <c r="E4967" s="238" t="s">
        <v>920</v>
      </c>
      <c r="F4967" s="238"/>
      <c r="G4967" s="230" t="s">
        <v>109</v>
      </c>
      <c r="H4967" s="239">
        <v>8.6</v>
      </c>
      <c r="I4967" s="240">
        <v>3.62</v>
      </c>
      <c r="J4967" s="251">
        <v>31.13</v>
      </c>
    </row>
    <row r="4968" spans="1:10" x14ac:dyDescent="0.2">
      <c r="A4968" s="250" t="s">
        <v>917</v>
      </c>
      <c r="B4968" s="230" t="s">
        <v>3055</v>
      </c>
      <c r="C4968" s="230" t="s">
        <v>9</v>
      </c>
      <c r="D4968" s="230" t="s">
        <v>3056</v>
      </c>
      <c r="E4968" s="238" t="s">
        <v>920</v>
      </c>
      <c r="F4968" s="238"/>
      <c r="G4968" s="230" t="s">
        <v>11</v>
      </c>
      <c r="H4968" s="239">
        <v>1</v>
      </c>
      <c r="I4968" s="240">
        <v>17.670000000000002</v>
      </c>
      <c r="J4968" s="251">
        <v>17.670000000000002</v>
      </c>
    </row>
    <row r="4969" spans="1:10" x14ac:dyDescent="0.2">
      <c r="A4969" s="250" t="s">
        <v>917</v>
      </c>
      <c r="B4969" s="230" t="s">
        <v>3057</v>
      </c>
      <c r="C4969" s="230" t="s">
        <v>9</v>
      </c>
      <c r="D4969" s="230" t="s">
        <v>3058</v>
      </c>
      <c r="E4969" s="238" t="s">
        <v>920</v>
      </c>
      <c r="F4969" s="238"/>
      <c r="G4969" s="230" t="s">
        <v>11</v>
      </c>
      <c r="H4969" s="239">
        <v>2</v>
      </c>
      <c r="I4969" s="240">
        <v>0.64</v>
      </c>
      <c r="J4969" s="251">
        <v>1.28</v>
      </c>
    </row>
    <row r="4970" spans="1:10" ht="25.5" x14ac:dyDescent="0.2">
      <c r="A4970" s="252"/>
      <c r="B4970" s="253"/>
      <c r="C4970" s="253"/>
      <c r="D4970" s="253"/>
      <c r="E4970" s="253" t="s">
        <v>926</v>
      </c>
      <c r="F4970" s="254">
        <v>91.879733761762679</v>
      </c>
      <c r="G4970" s="253" t="s">
        <v>927</v>
      </c>
      <c r="H4970" s="254">
        <v>108.28</v>
      </c>
      <c r="I4970" s="253" t="s">
        <v>928</v>
      </c>
      <c r="J4970" s="255">
        <v>200.16</v>
      </c>
    </row>
    <row r="4971" spans="1:10" ht="26.25" thickBot="1" x14ac:dyDescent="0.25">
      <c r="A4971" s="252"/>
      <c r="B4971" s="253"/>
      <c r="C4971" s="253"/>
      <c r="D4971" s="253"/>
      <c r="E4971" s="253" t="s">
        <v>929</v>
      </c>
      <c r="F4971" s="254">
        <v>82.23</v>
      </c>
      <c r="G4971" s="253"/>
      <c r="H4971" s="256" t="s">
        <v>930</v>
      </c>
      <c r="I4971" s="256"/>
      <c r="J4971" s="255">
        <v>441.64</v>
      </c>
    </row>
    <row r="4972" spans="1:10" ht="15" thickTop="1" x14ac:dyDescent="0.2">
      <c r="A4972" s="257"/>
      <c r="B4972" s="241"/>
      <c r="C4972" s="241"/>
      <c r="D4972" s="241"/>
      <c r="E4972" s="241"/>
      <c r="F4972" s="241"/>
      <c r="G4972" s="241"/>
      <c r="H4972" s="241"/>
      <c r="I4972" s="241"/>
      <c r="J4972" s="258"/>
    </row>
    <row r="4973" spans="1:10" ht="30" x14ac:dyDescent="0.2">
      <c r="A4973" s="259"/>
      <c r="B4973" s="227" t="s">
        <v>786</v>
      </c>
      <c r="C4973" s="227" t="s">
        <v>787</v>
      </c>
      <c r="D4973" s="227" t="s">
        <v>788</v>
      </c>
      <c r="E4973" s="231" t="s">
        <v>789</v>
      </c>
      <c r="F4973" s="231"/>
      <c r="G4973" s="227" t="s">
        <v>790</v>
      </c>
      <c r="H4973" s="227" t="s">
        <v>791</v>
      </c>
      <c r="I4973" s="227" t="s">
        <v>792</v>
      </c>
      <c r="J4973" s="260" t="s">
        <v>793</v>
      </c>
    </row>
    <row r="4974" spans="1:10" ht="51" x14ac:dyDescent="0.2">
      <c r="A4974" s="261" t="s">
        <v>909</v>
      </c>
      <c r="B4974" s="228" t="s">
        <v>1098</v>
      </c>
      <c r="C4974" s="228" t="s">
        <v>21</v>
      </c>
      <c r="D4974" s="228" t="s">
        <v>1099</v>
      </c>
      <c r="E4974" s="232" t="s">
        <v>1100</v>
      </c>
      <c r="F4974" s="232"/>
      <c r="G4974" s="228" t="s">
        <v>11</v>
      </c>
      <c r="H4974" s="233">
        <v>1</v>
      </c>
      <c r="I4974" s="234">
        <v>315.73</v>
      </c>
      <c r="J4974" s="262">
        <v>315.73</v>
      </c>
    </row>
    <row r="4975" spans="1:10" ht="25.5" x14ac:dyDescent="0.2">
      <c r="A4975" s="248" t="s">
        <v>911</v>
      </c>
      <c r="B4975" s="229" t="s">
        <v>1174</v>
      </c>
      <c r="C4975" s="229" t="s">
        <v>21</v>
      </c>
      <c r="D4975" s="229" t="s">
        <v>1175</v>
      </c>
      <c r="E4975" s="235" t="s">
        <v>934</v>
      </c>
      <c r="F4975" s="235"/>
      <c r="G4975" s="229" t="s">
        <v>914</v>
      </c>
      <c r="H4975" s="236">
        <v>1.546</v>
      </c>
      <c r="I4975" s="237">
        <v>25.16</v>
      </c>
      <c r="J4975" s="249">
        <v>38.89</v>
      </c>
    </row>
    <row r="4976" spans="1:10" ht="25.5" x14ac:dyDescent="0.2">
      <c r="A4976" s="248" t="s">
        <v>911</v>
      </c>
      <c r="B4976" s="229" t="s">
        <v>939</v>
      </c>
      <c r="C4976" s="229" t="s">
        <v>21</v>
      </c>
      <c r="D4976" s="229" t="s">
        <v>916</v>
      </c>
      <c r="E4976" s="235" t="s">
        <v>934</v>
      </c>
      <c r="F4976" s="235"/>
      <c r="G4976" s="229" t="s">
        <v>914</v>
      </c>
      <c r="H4976" s="236">
        <v>0.77300000000000002</v>
      </c>
      <c r="I4976" s="237">
        <v>21.14</v>
      </c>
      <c r="J4976" s="249">
        <v>16.34</v>
      </c>
    </row>
    <row r="4977" spans="1:10" ht="38.25" x14ac:dyDescent="0.2">
      <c r="A4977" s="250" t="s">
        <v>917</v>
      </c>
      <c r="B4977" s="230" t="s">
        <v>3059</v>
      </c>
      <c r="C4977" s="230" t="s">
        <v>21</v>
      </c>
      <c r="D4977" s="230" t="s">
        <v>3060</v>
      </c>
      <c r="E4977" s="238" t="s">
        <v>920</v>
      </c>
      <c r="F4977" s="238"/>
      <c r="G4977" s="230" t="s">
        <v>11</v>
      </c>
      <c r="H4977" s="239">
        <v>3</v>
      </c>
      <c r="I4977" s="240">
        <v>26.95</v>
      </c>
      <c r="J4977" s="251">
        <v>80.849999999999994</v>
      </c>
    </row>
    <row r="4978" spans="1:10" ht="51" x14ac:dyDescent="0.2">
      <c r="A4978" s="250" t="s">
        <v>917</v>
      </c>
      <c r="B4978" s="230" t="s">
        <v>3061</v>
      </c>
      <c r="C4978" s="230" t="s">
        <v>21</v>
      </c>
      <c r="D4978" s="230" t="s">
        <v>3062</v>
      </c>
      <c r="E4978" s="238" t="s">
        <v>920</v>
      </c>
      <c r="F4978" s="238"/>
      <c r="G4978" s="230" t="s">
        <v>11</v>
      </c>
      <c r="H4978" s="239">
        <v>1</v>
      </c>
      <c r="I4978" s="240">
        <v>178.07</v>
      </c>
      <c r="J4978" s="251">
        <v>178.07</v>
      </c>
    </row>
    <row r="4979" spans="1:10" ht="25.5" x14ac:dyDescent="0.2">
      <c r="A4979" s="250" t="s">
        <v>917</v>
      </c>
      <c r="B4979" s="230" t="s">
        <v>3063</v>
      </c>
      <c r="C4979" s="230" t="s">
        <v>21</v>
      </c>
      <c r="D4979" s="230" t="s">
        <v>3064</v>
      </c>
      <c r="E4979" s="238" t="s">
        <v>920</v>
      </c>
      <c r="F4979" s="238"/>
      <c r="G4979" s="230" t="s">
        <v>11</v>
      </c>
      <c r="H4979" s="239">
        <v>19.8</v>
      </c>
      <c r="I4979" s="240">
        <v>0.08</v>
      </c>
      <c r="J4979" s="251">
        <v>1.58</v>
      </c>
    </row>
    <row r="4980" spans="1:10" ht="25.5" x14ac:dyDescent="0.2">
      <c r="A4980" s="252"/>
      <c r="B4980" s="253"/>
      <c r="C4980" s="253"/>
      <c r="D4980" s="253"/>
      <c r="E4980" s="253" t="s">
        <v>926</v>
      </c>
      <c r="F4980" s="254">
        <v>17.649759008492083</v>
      </c>
      <c r="G4980" s="253" t="s">
        <v>927</v>
      </c>
      <c r="H4980" s="254">
        <v>20.8</v>
      </c>
      <c r="I4980" s="253" t="s">
        <v>928</v>
      </c>
      <c r="J4980" s="255">
        <v>38.450000000000003</v>
      </c>
    </row>
    <row r="4981" spans="1:10" ht="26.25" thickBot="1" x14ac:dyDescent="0.25">
      <c r="A4981" s="252"/>
      <c r="B4981" s="253"/>
      <c r="C4981" s="253"/>
      <c r="D4981" s="253"/>
      <c r="E4981" s="253" t="s">
        <v>929</v>
      </c>
      <c r="F4981" s="254">
        <v>72.23</v>
      </c>
      <c r="G4981" s="253"/>
      <c r="H4981" s="256" t="s">
        <v>930</v>
      </c>
      <c r="I4981" s="256"/>
      <c r="J4981" s="255">
        <v>387.96</v>
      </c>
    </row>
    <row r="4982" spans="1:10" ht="15" thickTop="1" x14ac:dyDescent="0.2">
      <c r="A4982" s="257"/>
      <c r="B4982" s="241"/>
      <c r="C4982" s="241"/>
      <c r="D4982" s="241"/>
      <c r="E4982" s="241"/>
      <c r="F4982" s="241"/>
      <c r="G4982" s="241"/>
      <c r="H4982" s="241"/>
      <c r="I4982" s="241"/>
      <c r="J4982" s="258"/>
    </row>
    <row r="4983" spans="1:10" ht="30" x14ac:dyDescent="0.2">
      <c r="A4983" s="259"/>
      <c r="B4983" s="227" t="s">
        <v>786</v>
      </c>
      <c r="C4983" s="227" t="s">
        <v>787</v>
      </c>
      <c r="D4983" s="227" t="s">
        <v>788</v>
      </c>
      <c r="E4983" s="231" t="s">
        <v>789</v>
      </c>
      <c r="F4983" s="231"/>
      <c r="G4983" s="227" t="s">
        <v>790</v>
      </c>
      <c r="H4983" s="227" t="s">
        <v>791</v>
      </c>
      <c r="I4983" s="227" t="s">
        <v>792</v>
      </c>
      <c r="J4983" s="260" t="s">
        <v>793</v>
      </c>
    </row>
    <row r="4984" spans="1:10" ht="25.5" x14ac:dyDescent="0.2">
      <c r="A4984" s="261" t="s">
        <v>909</v>
      </c>
      <c r="B4984" s="228" t="s">
        <v>2444</v>
      </c>
      <c r="C4984" s="228" t="s">
        <v>21</v>
      </c>
      <c r="D4984" s="228" t="s">
        <v>2445</v>
      </c>
      <c r="E4984" s="232" t="s">
        <v>1136</v>
      </c>
      <c r="F4984" s="232"/>
      <c r="G4984" s="228" t="s">
        <v>6</v>
      </c>
      <c r="H4984" s="233">
        <v>1</v>
      </c>
      <c r="I4984" s="234">
        <v>6.14</v>
      </c>
      <c r="J4984" s="262">
        <v>6.14</v>
      </c>
    </row>
    <row r="4985" spans="1:10" ht="25.5" x14ac:dyDescent="0.2">
      <c r="A4985" s="248" t="s">
        <v>911</v>
      </c>
      <c r="B4985" s="229" t="s">
        <v>937</v>
      </c>
      <c r="C4985" s="229" t="s">
        <v>21</v>
      </c>
      <c r="D4985" s="229" t="s">
        <v>938</v>
      </c>
      <c r="E4985" s="235" t="s">
        <v>934</v>
      </c>
      <c r="F4985" s="235"/>
      <c r="G4985" s="229" t="s">
        <v>914</v>
      </c>
      <c r="H4985" s="236">
        <v>0.10199999999999999</v>
      </c>
      <c r="I4985" s="237">
        <v>26.6</v>
      </c>
      <c r="J4985" s="249">
        <v>2.71</v>
      </c>
    </row>
    <row r="4986" spans="1:10" ht="25.5" x14ac:dyDescent="0.2">
      <c r="A4986" s="248" t="s">
        <v>911</v>
      </c>
      <c r="B4986" s="229" t="s">
        <v>939</v>
      </c>
      <c r="C4986" s="229" t="s">
        <v>21</v>
      </c>
      <c r="D4986" s="229" t="s">
        <v>916</v>
      </c>
      <c r="E4986" s="235" t="s">
        <v>934</v>
      </c>
      <c r="F4986" s="235"/>
      <c r="G4986" s="229" t="s">
        <v>914</v>
      </c>
      <c r="H4986" s="236">
        <v>0.15310000000000001</v>
      </c>
      <c r="I4986" s="237">
        <v>21.14</v>
      </c>
      <c r="J4986" s="249">
        <v>3.23</v>
      </c>
    </row>
    <row r="4987" spans="1:10" ht="38.25" x14ac:dyDescent="0.2">
      <c r="A4987" s="248" t="s">
        <v>911</v>
      </c>
      <c r="B4987" s="229" t="s">
        <v>2524</v>
      </c>
      <c r="C4987" s="229" t="s">
        <v>21</v>
      </c>
      <c r="D4987" s="229" t="s">
        <v>2525</v>
      </c>
      <c r="E4987" s="235" t="s">
        <v>1208</v>
      </c>
      <c r="F4987" s="235"/>
      <c r="G4987" s="229" t="s">
        <v>1397</v>
      </c>
      <c r="H4987" s="236">
        <v>3.5999999999999999E-3</v>
      </c>
      <c r="I4987" s="237">
        <v>32.93</v>
      </c>
      <c r="J4987" s="249">
        <v>0.11</v>
      </c>
    </row>
    <row r="4988" spans="1:10" ht="38.25" x14ac:dyDescent="0.2">
      <c r="A4988" s="248" t="s">
        <v>911</v>
      </c>
      <c r="B4988" s="229" t="s">
        <v>2518</v>
      </c>
      <c r="C4988" s="229" t="s">
        <v>21</v>
      </c>
      <c r="D4988" s="229" t="s">
        <v>2519</v>
      </c>
      <c r="E4988" s="235" t="s">
        <v>1208</v>
      </c>
      <c r="F4988" s="235"/>
      <c r="G4988" s="229" t="s">
        <v>1400</v>
      </c>
      <c r="H4988" s="236">
        <v>3.5999999999999999E-3</v>
      </c>
      <c r="I4988" s="237">
        <v>27.04</v>
      </c>
      <c r="J4988" s="249">
        <v>0.09</v>
      </c>
    </row>
    <row r="4989" spans="1:10" ht="25.5" x14ac:dyDescent="0.2">
      <c r="A4989" s="252"/>
      <c r="B4989" s="253"/>
      <c r="C4989" s="253"/>
      <c r="D4989" s="253"/>
      <c r="E4989" s="253" t="s">
        <v>926</v>
      </c>
      <c r="F4989" s="254">
        <v>1.9325223777828782</v>
      </c>
      <c r="G4989" s="253" t="s">
        <v>927</v>
      </c>
      <c r="H4989" s="254">
        <v>2.2799999999999998</v>
      </c>
      <c r="I4989" s="253" t="s">
        <v>928</v>
      </c>
      <c r="J4989" s="255">
        <v>4.21</v>
      </c>
    </row>
    <row r="4990" spans="1:10" ht="26.25" thickBot="1" x14ac:dyDescent="0.25">
      <c r="A4990" s="252"/>
      <c r="B4990" s="253"/>
      <c r="C4990" s="253"/>
      <c r="D4990" s="253"/>
      <c r="E4990" s="253" t="s">
        <v>929</v>
      </c>
      <c r="F4990" s="254">
        <v>1.4</v>
      </c>
      <c r="G4990" s="253"/>
      <c r="H4990" s="256" t="s">
        <v>930</v>
      </c>
      <c r="I4990" s="256"/>
      <c r="J4990" s="255">
        <v>7.54</v>
      </c>
    </row>
    <row r="4991" spans="1:10" ht="15" thickTop="1" x14ac:dyDescent="0.2">
      <c r="A4991" s="257"/>
      <c r="B4991" s="241"/>
      <c r="C4991" s="241"/>
      <c r="D4991" s="241"/>
      <c r="E4991" s="241"/>
      <c r="F4991" s="241"/>
      <c r="G4991" s="241"/>
      <c r="H4991" s="241"/>
      <c r="I4991" s="241"/>
      <c r="J4991" s="258"/>
    </row>
    <row r="4992" spans="1:10" ht="30" x14ac:dyDescent="0.2">
      <c r="A4992" s="259"/>
      <c r="B4992" s="227" t="s">
        <v>786</v>
      </c>
      <c r="C4992" s="227" t="s">
        <v>787</v>
      </c>
      <c r="D4992" s="227" t="s">
        <v>788</v>
      </c>
      <c r="E4992" s="231" t="s">
        <v>789</v>
      </c>
      <c r="F4992" s="231"/>
      <c r="G4992" s="227" t="s">
        <v>790</v>
      </c>
      <c r="H4992" s="227" t="s">
        <v>791</v>
      </c>
      <c r="I4992" s="227" t="s">
        <v>792</v>
      </c>
      <c r="J4992" s="260" t="s">
        <v>793</v>
      </c>
    </row>
    <row r="4993" spans="1:10" ht="38.25" x14ac:dyDescent="0.2">
      <c r="A4993" s="261" t="s">
        <v>909</v>
      </c>
      <c r="B4993" s="228" t="s">
        <v>2440</v>
      </c>
      <c r="C4993" s="228" t="s">
        <v>21</v>
      </c>
      <c r="D4993" s="228" t="s">
        <v>2441</v>
      </c>
      <c r="E4993" s="232" t="s">
        <v>1136</v>
      </c>
      <c r="F4993" s="232"/>
      <c r="G4993" s="228" t="s">
        <v>102</v>
      </c>
      <c r="H4993" s="233">
        <v>1</v>
      </c>
      <c r="I4993" s="234">
        <v>389.59</v>
      </c>
      <c r="J4993" s="262">
        <v>389.59</v>
      </c>
    </row>
    <row r="4994" spans="1:10" ht="25.5" x14ac:dyDescent="0.2">
      <c r="A4994" s="248" t="s">
        <v>911</v>
      </c>
      <c r="B4994" s="229" t="s">
        <v>937</v>
      </c>
      <c r="C4994" s="229" t="s">
        <v>21</v>
      </c>
      <c r="D4994" s="229" t="s">
        <v>938</v>
      </c>
      <c r="E4994" s="235" t="s">
        <v>934</v>
      </c>
      <c r="F4994" s="235"/>
      <c r="G4994" s="229" t="s">
        <v>914</v>
      </c>
      <c r="H4994" s="236">
        <v>2.4937999999999998</v>
      </c>
      <c r="I4994" s="237">
        <v>26.6</v>
      </c>
      <c r="J4994" s="249">
        <v>66.33</v>
      </c>
    </row>
    <row r="4995" spans="1:10" ht="25.5" x14ac:dyDescent="0.2">
      <c r="A4995" s="248" t="s">
        <v>911</v>
      </c>
      <c r="B4995" s="229" t="s">
        <v>939</v>
      </c>
      <c r="C4995" s="229" t="s">
        <v>21</v>
      </c>
      <c r="D4995" s="229" t="s">
        <v>916</v>
      </c>
      <c r="E4995" s="235" t="s">
        <v>934</v>
      </c>
      <c r="F4995" s="235"/>
      <c r="G4995" s="229" t="s">
        <v>914</v>
      </c>
      <c r="H4995" s="236">
        <v>3.7406999999999999</v>
      </c>
      <c r="I4995" s="237">
        <v>21.14</v>
      </c>
      <c r="J4995" s="249">
        <v>79.069999999999993</v>
      </c>
    </row>
    <row r="4996" spans="1:10" ht="38.25" x14ac:dyDescent="0.2">
      <c r="A4996" s="248" t="s">
        <v>911</v>
      </c>
      <c r="B4996" s="229" t="s">
        <v>2524</v>
      </c>
      <c r="C4996" s="229" t="s">
        <v>21</v>
      </c>
      <c r="D4996" s="229" t="s">
        <v>2525</v>
      </c>
      <c r="E4996" s="235" t="s">
        <v>1208</v>
      </c>
      <c r="F4996" s="235"/>
      <c r="G4996" s="229" t="s">
        <v>1397</v>
      </c>
      <c r="H4996" s="236">
        <v>7.1800000000000003E-2</v>
      </c>
      <c r="I4996" s="237">
        <v>32.93</v>
      </c>
      <c r="J4996" s="249">
        <v>2.36</v>
      </c>
    </row>
    <row r="4997" spans="1:10" ht="38.25" x14ac:dyDescent="0.2">
      <c r="A4997" s="248" t="s">
        <v>911</v>
      </c>
      <c r="B4997" s="229" t="s">
        <v>2518</v>
      </c>
      <c r="C4997" s="229" t="s">
        <v>21</v>
      </c>
      <c r="D4997" s="229" t="s">
        <v>2519</v>
      </c>
      <c r="E4997" s="235" t="s">
        <v>1208</v>
      </c>
      <c r="F4997" s="235"/>
      <c r="G4997" s="229" t="s">
        <v>1400</v>
      </c>
      <c r="H4997" s="236">
        <v>6.6600000000000006E-2</v>
      </c>
      <c r="I4997" s="237">
        <v>27.04</v>
      </c>
      <c r="J4997" s="249">
        <v>1.8</v>
      </c>
    </row>
    <row r="4998" spans="1:10" ht="25.5" x14ac:dyDescent="0.2">
      <c r="A4998" s="250" t="s">
        <v>917</v>
      </c>
      <c r="B4998" s="230" t="s">
        <v>2902</v>
      </c>
      <c r="C4998" s="230" t="s">
        <v>21</v>
      </c>
      <c r="D4998" s="230" t="s">
        <v>2903</v>
      </c>
      <c r="E4998" s="238" t="s">
        <v>920</v>
      </c>
      <c r="F4998" s="238"/>
      <c r="G4998" s="230" t="s">
        <v>102</v>
      </c>
      <c r="H4998" s="239">
        <v>1.1000000000000001</v>
      </c>
      <c r="I4998" s="240">
        <v>218.21</v>
      </c>
      <c r="J4998" s="251">
        <v>240.03</v>
      </c>
    </row>
    <row r="4999" spans="1:10" ht="25.5" x14ac:dyDescent="0.2">
      <c r="A4999" s="252"/>
      <c r="B4999" s="253"/>
      <c r="C4999" s="253"/>
      <c r="D4999" s="253"/>
      <c r="E4999" s="253" t="s">
        <v>926</v>
      </c>
      <c r="F4999" s="254">
        <v>47.092035804452607</v>
      </c>
      <c r="G4999" s="253" t="s">
        <v>927</v>
      </c>
      <c r="H4999" s="254">
        <v>55.5</v>
      </c>
      <c r="I4999" s="253" t="s">
        <v>928</v>
      </c>
      <c r="J4999" s="255">
        <v>102.59</v>
      </c>
    </row>
    <row r="5000" spans="1:10" ht="26.25" thickBot="1" x14ac:dyDescent="0.25">
      <c r="A5000" s="252"/>
      <c r="B5000" s="253"/>
      <c r="C5000" s="253"/>
      <c r="D5000" s="253"/>
      <c r="E5000" s="253" t="s">
        <v>929</v>
      </c>
      <c r="F5000" s="254">
        <v>89.13</v>
      </c>
      <c r="G5000" s="253"/>
      <c r="H5000" s="256" t="s">
        <v>930</v>
      </c>
      <c r="I5000" s="256"/>
      <c r="J5000" s="255">
        <v>478.72</v>
      </c>
    </row>
    <row r="5001" spans="1:10" ht="15" thickTop="1" x14ac:dyDescent="0.2">
      <c r="A5001" s="257"/>
      <c r="B5001" s="241"/>
      <c r="C5001" s="241"/>
      <c r="D5001" s="241"/>
      <c r="E5001" s="241"/>
      <c r="F5001" s="241"/>
      <c r="G5001" s="241"/>
      <c r="H5001" s="241"/>
      <c r="I5001" s="241"/>
      <c r="J5001" s="258"/>
    </row>
    <row r="5002" spans="1:10" ht="30" x14ac:dyDescent="0.2">
      <c r="A5002" s="259"/>
      <c r="B5002" s="227" t="s">
        <v>786</v>
      </c>
      <c r="C5002" s="227" t="s">
        <v>787</v>
      </c>
      <c r="D5002" s="227" t="s">
        <v>788</v>
      </c>
      <c r="E5002" s="231" t="s">
        <v>789</v>
      </c>
      <c r="F5002" s="231"/>
      <c r="G5002" s="227" t="s">
        <v>790</v>
      </c>
      <c r="H5002" s="227" t="s">
        <v>791</v>
      </c>
      <c r="I5002" s="227" t="s">
        <v>792</v>
      </c>
      <c r="J5002" s="260" t="s">
        <v>793</v>
      </c>
    </row>
    <row r="5003" spans="1:10" ht="25.5" x14ac:dyDescent="0.2">
      <c r="A5003" s="261" t="s">
        <v>909</v>
      </c>
      <c r="B5003" s="228" t="s">
        <v>1983</v>
      </c>
      <c r="C5003" s="228" t="s">
        <v>79</v>
      </c>
      <c r="D5003" s="228" t="s">
        <v>1984</v>
      </c>
      <c r="E5003" s="232" t="s">
        <v>1261</v>
      </c>
      <c r="F5003" s="232"/>
      <c r="G5003" s="228" t="s">
        <v>6</v>
      </c>
      <c r="H5003" s="233">
        <v>1</v>
      </c>
      <c r="I5003" s="234">
        <v>2.78</v>
      </c>
      <c r="J5003" s="262">
        <v>2.78</v>
      </c>
    </row>
    <row r="5004" spans="1:10" ht="25.5" x14ac:dyDescent="0.2">
      <c r="A5004" s="248" t="s">
        <v>911</v>
      </c>
      <c r="B5004" s="229" t="s">
        <v>1262</v>
      </c>
      <c r="C5004" s="229" t="s">
        <v>79</v>
      </c>
      <c r="D5004" s="229" t="s">
        <v>1263</v>
      </c>
      <c r="E5004" s="235" t="s">
        <v>1264</v>
      </c>
      <c r="F5004" s="235"/>
      <c r="G5004" s="229" t="s">
        <v>1265</v>
      </c>
      <c r="H5004" s="236">
        <v>0.08</v>
      </c>
      <c r="I5004" s="237">
        <v>3.74</v>
      </c>
      <c r="J5004" s="249">
        <v>0.28999999999999998</v>
      </c>
    </row>
    <row r="5005" spans="1:10" ht="25.5" x14ac:dyDescent="0.2">
      <c r="A5005" s="248" t="s">
        <v>911</v>
      </c>
      <c r="B5005" s="229" t="s">
        <v>1266</v>
      </c>
      <c r="C5005" s="229" t="s">
        <v>79</v>
      </c>
      <c r="D5005" s="229" t="s">
        <v>1267</v>
      </c>
      <c r="E5005" s="235" t="s">
        <v>1264</v>
      </c>
      <c r="F5005" s="235"/>
      <c r="G5005" s="229" t="s">
        <v>1265</v>
      </c>
      <c r="H5005" s="236">
        <v>0.08</v>
      </c>
      <c r="I5005" s="237">
        <v>3.74</v>
      </c>
      <c r="J5005" s="249">
        <v>0.28999999999999998</v>
      </c>
    </row>
    <row r="5006" spans="1:10" x14ac:dyDescent="0.2">
      <c r="A5006" s="250" t="s">
        <v>917</v>
      </c>
      <c r="B5006" s="230" t="s">
        <v>1277</v>
      </c>
      <c r="C5006" s="230" t="s">
        <v>21</v>
      </c>
      <c r="D5006" s="230" t="s">
        <v>1278</v>
      </c>
      <c r="E5006" s="238" t="s">
        <v>1186</v>
      </c>
      <c r="F5006" s="238"/>
      <c r="G5006" s="230" t="s">
        <v>914</v>
      </c>
      <c r="H5006" s="239">
        <v>0.08</v>
      </c>
      <c r="I5006" s="240">
        <v>13.6</v>
      </c>
      <c r="J5006" s="251">
        <v>1.08</v>
      </c>
    </row>
    <row r="5007" spans="1:10" x14ac:dyDescent="0.2">
      <c r="A5007" s="250" t="s">
        <v>917</v>
      </c>
      <c r="B5007" s="230" t="s">
        <v>1279</v>
      </c>
      <c r="C5007" s="230" t="s">
        <v>21</v>
      </c>
      <c r="D5007" s="230" t="s">
        <v>1280</v>
      </c>
      <c r="E5007" s="238" t="s">
        <v>1186</v>
      </c>
      <c r="F5007" s="238"/>
      <c r="G5007" s="230" t="s">
        <v>914</v>
      </c>
      <c r="H5007" s="239">
        <v>0.08</v>
      </c>
      <c r="I5007" s="240">
        <v>14.08</v>
      </c>
      <c r="J5007" s="251">
        <v>1.1200000000000001</v>
      </c>
    </row>
    <row r="5008" spans="1:10" ht="25.5" x14ac:dyDescent="0.2">
      <c r="A5008" s="252"/>
      <c r="B5008" s="253"/>
      <c r="C5008" s="253"/>
      <c r="D5008" s="253"/>
      <c r="E5008" s="253" t="s">
        <v>926</v>
      </c>
      <c r="F5008" s="254">
        <v>1.0098692</v>
      </c>
      <c r="G5008" s="253" t="s">
        <v>927</v>
      </c>
      <c r="H5008" s="254">
        <v>1.19</v>
      </c>
      <c r="I5008" s="253" t="s">
        <v>928</v>
      </c>
      <c r="J5008" s="255">
        <v>2.2000000000000002</v>
      </c>
    </row>
    <row r="5009" spans="1:10" ht="26.25" thickBot="1" x14ac:dyDescent="0.25">
      <c r="A5009" s="252"/>
      <c r="B5009" s="253"/>
      <c r="C5009" s="253"/>
      <c r="D5009" s="253"/>
      <c r="E5009" s="253" t="s">
        <v>929</v>
      </c>
      <c r="F5009" s="254">
        <v>0.63</v>
      </c>
      <c r="G5009" s="253"/>
      <c r="H5009" s="256" t="s">
        <v>930</v>
      </c>
      <c r="I5009" s="256"/>
      <c r="J5009" s="255">
        <v>3.41</v>
      </c>
    </row>
    <row r="5010" spans="1:10" ht="15" thickTop="1" x14ac:dyDescent="0.2">
      <c r="A5010" s="257"/>
      <c r="B5010" s="241"/>
      <c r="C5010" s="241"/>
      <c r="D5010" s="241"/>
      <c r="E5010" s="241"/>
      <c r="F5010" s="241"/>
      <c r="G5010" s="241"/>
      <c r="H5010" s="241"/>
      <c r="I5010" s="241"/>
      <c r="J5010" s="258"/>
    </row>
    <row r="5011" spans="1:10" ht="30" x14ac:dyDescent="0.2">
      <c r="A5011" s="259"/>
      <c r="B5011" s="227" t="s">
        <v>786</v>
      </c>
      <c r="C5011" s="227" t="s">
        <v>787</v>
      </c>
      <c r="D5011" s="227" t="s">
        <v>788</v>
      </c>
      <c r="E5011" s="231" t="s">
        <v>789</v>
      </c>
      <c r="F5011" s="231"/>
      <c r="G5011" s="227" t="s">
        <v>790</v>
      </c>
      <c r="H5011" s="227" t="s">
        <v>791</v>
      </c>
      <c r="I5011" s="227" t="s">
        <v>792</v>
      </c>
      <c r="J5011" s="260" t="s">
        <v>793</v>
      </c>
    </row>
    <row r="5012" spans="1:10" ht="38.25" x14ac:dyDescent="0.2">
      <c r="A5012" s="261" t="s">
        <v>909</v>
      </c>
      <c r="B5012" s="228" t="s">
        <v>2500</v>
      </c>
      <c r="C5012" s="228" t="s">
        <v>21</v>
      </c>
      <c r="D5012" s="228" t="s">
        <v>2501</v>
      </c>
      <c r="E5012" s="232" t="s">
        <v>1208</v>
      </c>
      <c r="F5012" s="232"/>
      <c r="G5012" s="228" t="s">
        <v>1400</v>
      </c>
      <c r="H5012" s="233">
        <v>1</v>
      </c>
      <c r="I5012" s="234">
        <v>77.040000000000006</v>
      </c>
      <c r="J5012" s="262">
        <v>77.040000000000006</v>
      </c>
    </row>
    <row r="5013" spans="1:10" ht="25.5" x14ac:dyDescent="0.2">
      <c r="A5013" s="248" t="s">
        <v>911</v>
      </c>
      <c r="B5013" s="229" t="s">
        <v>3017</v>
      </c>
      <c r="C5013" s="229" t="s">
        <v>21</v>
      </c>
      <c r="D5013" s="229" t="s">
        <v>3018</v>
      </c>
      <c r="E5013" s="235" t="s">
        <v>934</v>
      </c>
      <c r="F5013" s="235"/>
      <c r="G5013" s="229" t="s">
        <v>914</v>
      </c>
      <c r="H5013" s="236">
        <v>1</v>
      </c>
      <c r="I5013" s="237">
        <v>24.26</v>
      </c>
      <c r="J5013" s="249">
        <v>24.26</v>
      </c>
    </row>
    <row r="5014" spans="1:10" ht="38.25" x14ac:dyDescent="0.2">
      <c r="A5014" s="248" t="s">
        <v>911</v>
      </c>
      <c r="B5014" s="229" t="s">
        <v>3065</v>
      </c>
      <c r="C5014" s="229" t="s">
        <v>21</v>
      </c>
      <c r="D5014" s="229" t="s">
        <v>3066</v>
      </c>
      <c r="E5014" s="235" t="s">
        <v>1208</v>
      </c>
      <c r="F5014" s="235"/>
      <c r="G5014" s="229" t="s">
        <v>914</v>
      </c>
      <c r="H5014" s="236">
        <v>1</v>
      </c>
      <c r="I5014" s="237">
        <v>46.48</v>
      </c>
      <c r="J5014" s="249">
        <v>46.48</v>
      </c>
    </row>
    <row r="5015" spans="1:10" ht="38.25" x14ac:dyDescent="0.2">
      <c r="A5015" s="248" t="s">
        <v>911</v>
      </c>
      <c r="B5015" s="229" t="s">
        <v>3067</v>
      </c>
      <c r="C5015" s="229" t="s">
        <v>21</v>
      </c>
      <c r="D5015" s="229" t="s">
        <v>3068</v>
      </c>
      <c r="E5015" s="235" t="s">
        <v>1208</v>
      </c>
      <c r="F5015" s="235"/>
      <c r="G5015" s="229" t="s">
        <v>914</v>
      </c>
      <c r="H5015" s="236">
        <v>1</v>
      </c>
      <c r="I5015" s="237">
        <v>6.3</v>
      </c>
      <c r="J5015" s="249">
        <v>6.3</v>
      </c>
    </row>
    <row r="5016" spans="1:10" ht="25.5" x14ac:dyDescent="0.2">
      <c r="A5016" s="252"/>
      <c r="B5016" s="253"/>
      <c r="C5016" s="253"/>
      <c r="D5016" s="253"/>
      <c r="E5016" s="253" t="s">
        <v>926</v>
      </c>
      <c r="F5016" s="254">
        <v>8.2763369000000004</v>
      </c>
      <c r="G5016" s="253" t="s">
        <v>927</v>
      </c>
      <c r="H5016" s="254">
        <v>9.75</v>
      </c>
      <c r="I5016" s="253" t="s">
        <v>928</v>
      </c>
      <c r="J5016" s="255">
        <v>18.03</v>
      </c>
    </row>
    <row r="5017" spans="1:10" ht="26.25" thickBot="1" x14ac:dyDescent="0.25">
      <c r="A5017" s="252"/>
      <c r="B5017" s="253"/>
      <c r="C5017" s="253"/>
      <c r="D5017" s="253"/>
      <c r="E5017" s="253" t="s">
        <v>929</v>
      </c>
      <c r="F5017" s="254">
        <v>17.62</v>
      </c>
      <c r="G5017" s="253"/>
      <c r="H5017" s="256" t="s">
        <v>930</v>
      </c>
      <c r="I5017" s="256"/>
      <c r="J5017" s="255">
        <v>94.66</v>
      </c>
    </row>
    <row r="5018" spans="1:10" ht="15" thickTop="1" x14ac:dyDescent="0.2">
      <c r="A5018" s="257"/>
      <c r="B5018" s="241"/>
      <c r="C5018" s="241"/>
      <c r="D5018" s="241"/>
      <c r="E5018" s="241"/>
      <c r="F5018" s="241"/>
      <c r="G5018" s="241"/>
      <c r="H5018" s="241"/>
      <c r="I5018" s="241"/>
      <c r="J5018" s="258"/>
    </row>
    <row r="5019" spans="1:10" ht="30" x14ac:dyDescent="0.2">
      <c r="A5019" s="259"/>
      <c r="B5019" s="227" t="s">
        <v>786</v>
      </c>
      <c r="C5019" s="227" t="s">
        <v>787</v>
      </c>
      <c r="D5019" s="227" t="s">
        <v>788</v>
      </c>
      <c r="E5019" s="231" t="s">
        <v>789</v>
      </c>
      <c r="F5019" s="231"/>
      <c r="G5019" s="227" t="s">
        <v>790</v>
      </c>
      <c r="H5019" s="227" t="s">
        <v>791</v>
      </c>
      <c r="I5019" s="227" t="s">
        <v>792</v>
      </c>
      <c r="J5019" s="260" t="s">
        <v>793</v>
      </c>
    </row>
    <row r="5020" spans="1:10" ht="38.25" x14ac:dyDescent="0.2">
      <c r="A5020" s="261" t="s">
        <v>909</v>
      </c>
      <c r="B5020" s="228" t="s">
        <v>2498</v>
      </c>
      <c r="C5020" s="228" t="s">
        <v>21</v>
      </c>
      <c r="D5020" s="228" t="s">
        <v>2499</v>
      </c>
      <c r="E5020" s="232" t="s">
        <v>1208</v>
      </c>
      <c r="F5020" s="232"/>
      <c r="G5020" s="228" t="s">
        <v>1397</v>
      </c>
      <c r="H5020" s="233">
        <v>1</v>
      </c>
      <c r="I5020" s="234">
        <v>211.38</v>
      </c>
      <c r="J5020" s="262">
        <v>211.38</v>
      </c>
    </row>
    <row r="5021" spans="1:10" ht="38.25" x14ac:dyDescent="0.2">
      <c r="A5021" s="248" t="s">
        <v>911</v>
      </c>
      <c r="B5021" s="229" t="s">
        <v>3069</v>
      </c>
      <c r="C5021" s="229" t="s">
        <v>21</v>
      </c>
      <c r="D5021" s="229" t="s">
        <v>3070</v>
      </c>
      <c r="E5021" s="235" t="s">
        <v>1208</v>
      </c>
      <c r="F5021" s="235"/>
      <c r="G5021" s="229" t="s">
        <v>914</v>
      </c>
      <c r="H5021" s="236">
        <v>1</v>
      </c>
      <c r="I5021" s="237">
        <v>83</v>
      </c>
      <c r="J5021" s="249">
        <v>83</v>
      </c>
    </row>
    <row r="5022" spans="1:10" ht="51" x14ac:dyDescent="0.2">
      <c r="A5022" s="248" t="s">
        <v>911</v>
      </c>
      <c r="B5022" s="229" t="s">
        <v>3071</v>
      </c>
      <c r="C5022" s="229" t="s">
        <v>21</v>
      </c>
      <c r="D5022" s="229" t="s">
        <v>3072</v>
      </c>
      <c r="E5022" s="235" t="s">
        <v>1208</v>
      </c>
      <c r="F5022" s="235"/>
      <c r="G5022" s="229" t="s">
        <v>914</v>
      </c>
      <c r="H5022" s="236">
        <v>1</v>
      </c>
      <c r="I5022" s="237">
        <v>51.34</v>
      </c>
      <c r="J5022" s="249">
        <v>51.34</v>
      </c>
    </row>
    <row r="5023" spans="1:10" ht="25.5" x14ac:dyDescent="0.2">
      <c r="A5023" s="248" t="s">
        <v>911</v>
      </c>
      <c r="B5023" s="229" t="s">
        <v>3017</v>
      </c>
      <c r="C5023" s="229" t="s">
        <v>21</v>
      </c>
      <c r="D5023" s="229" t="s">
        <v>3018</v>
      </c>
      <c r="E5023" s="235" t="s">
        <v>934</v>
      </c>
      <c r="F5023" s="235"/>
      <c r="G5023" s="229" t="s">
        <v>914</v>
      </c>
      <c r="H5023" s="236">
        <v>1</v>
      </c>
      <c r="I5023" s="237">
        <v>24.26</v>
      </c>
      <c r="J5023" s="249">
        <v>24.26</v>
      </c>
    </row>
    <row r="5024" spans="1:10" ht="38.25" x14ac:dyDescent="0.2">
      <c r="A5024" s="248" t="s">
        <v>911</v>
      </c>
      <c r="B5024" s="229" t="s">
        <v>3065</v>
      </c>
      <c r="C5024" s="229" t="s">
        <v>21</v>
      </c>
      <c r="D5024" s="229" t="s">
        <v>3066</v>
      </c>
      <c r="E5024" s="235" t="s">
        <v>1208</v>
      </c>
      <c r="F5024" s="235"/>
      <c r="G5024" s="229" t="s">
        <v>914</v>
      </c>
      <c r="H5024" s="236">
        <v>1</v>
      </c>
      <c r="I5024" s="237">
        <v>46.48</v>
      </c>
      <c r="J5024" s="249">
        <v>46.48</v>
      </c>
    </row>
    <row r="5025" spans="1:10" ht="38.25" x14ac:dyDescent="0.2">
      <c r="A5025" s="248" t="s">
        <v>911</v>
      </c>
      <c r="B5025" s="229" t="s">
        <v>3067</v>
      </c>
      <c r="C5025" s="229" t="s">
        <v>21</v>
      </c>
      <c r="D5025" s="229" t="s">
        <v>3068</v>
      </c>
      <c r="E5025" s="235" t="s">
        <v>1208</v>
      </c>
      <c r="F5025" s="235"/>
      <c r="G5025" s="229" t="s">
        <v>914</v>
      </c>
      <c r="H5025" s="236">
        <v>1</v>
      </c>
      <c r="I5025" s="237">
        <v>6.3</v>
      </c>
      <c r="J5025" s="249">
        <v>6.3</v>
      </c>
    </row>
    <row r="5026" spans="1:10" ht="25.5" x14ac:dyDescent="0.2">
      <c r="A5026" s="252"/>
      <c r="B5026" s="253"/>
      <c r="C5026" s="253"/>
      <c r="D5026" s="253"/>
      <c r="E5026" s="253" t="s">
        <v>926</v>
      </c>
      <c r="F5026" s="254">
        <v>8.2763369000000004</v>
      </c>
      <c r="G5026" s="253" t="s">
        <v>927</v>
      </c>
      <c r="H5026" s="254">
        <v>9.75</v>
      </c>
      <c r="I5026" s="253" t="s">
        <v>928</v>
      </c>
      <c r="J5026" s="255">
        <v>18.03</v>
      </c>
    </row>
    <row r="5027" spans="1:10" ht="26.25" thickBot="1" x14ac:dyDescent="0.25">
      <c r="A5027" s="252"/>
      <c r="B5027" s="253"/>
      <c r="C5027" s="253"/>
      <c r="D5027" s="253"/>
      <c r="E5027" s="253" t="s">
        <v>929</v>
      </c>
      <c r="F5027" s="254">
        <v>48.36</v>
      </c>
      <c r="G5027" s="253"/>
      <c r="H5027" s="256" t="s">
        <v>930</v>
      </c>
      <c r="I5027" s="256"/>
      <c r="J5027" s="255">
        <v>259.74</v>
      </c>
    </row>
    <row r="5028" spans="1:10" ht="15" thickTop="1" x14ac:dyDescent="0.2">
      <c r="A5028" s="257"/>
      <c r="B5028" s="241"/>
      <c r="C5028" s="241"/>
      <c r="D5028" s="241"/>
      <c r="E5028" s="241"/>
      <c r="F5028" s="241"/>
      <c r="G5028" s="241"/>
      <c r="H5028" s="241"/>
      <c r="I5028" s="241"/>
      <c r="J5028" s="258"/>
    </row>
    <row r="5029" spans="1:10" ht="30" x14ac:dyDescent="0.2">
      <c r="A5029" s="259"/>
      <c r="B5029" s="227" t="s">
        <v>786</v>
      </c>
      <c r="C5029" s="227" t="s">
        <v>787</v>
      </c>
      <c r="D5029" s="227" t="s">
        <v>788</v>
      </c>
      <c r="E5029" s="231" t="s">
        <v>789</v>
      </c>
      <c r="F5029" s="231"/>
      <c r="G5029" s="227" t="s">
        <v>790</v>
      </c>
      <c r="H5029" s="227" t="s">
        <v>791</v>
      </c>
      <c r="I5029" s="227" t="s">
        <v>792</v>
      </c>
      <c r="J5029" s="260" t="s">
        <v>793</v>
      </c>
    </row>
    <row r="5030" spans="1:10" ht="38.25" x14ac:dyDescent="0.2">
      <c r="A5030" s="261" t="s">
        <v>909</v>
      </c>
      <c r="B5030" s="228" t="s">
        <v>3065</v>
      </c>
      <c r="C5030" s="228" t="s">
        <v>21</v>
      </c>
      <c r="D5030" s="228" t="s">
        <v>3066</v>
      </c>
      <c r="E5030" s="232" t="s">
        <v>1208</v>
      </c>
      <c r="F5030" s="232"/>
      <c r="G5030" s="228" t="s">
        <v>914</v>
      </c>
      <c r="H5030" s="233">
        <v>1</v>
      </c>
      <c r="I5030" s="234">
        <v>46.48</v>
      </c>
      <c r="J5030" s="262">
        <v>46.48</v>
      </c>
    </row>
    <row r="5031" spans="1:10" ht="38.25" x14ac:dyDescent="0.2">
      <c r="A5031" s="250" t="s">
        <v>917</v>
      </c>
      <c r="B5031" s="230" t="s">
        <v>3073</v>
      </c>
      <c r="C5031" s="230" t="s">
        <v>21</v>
      </c>
      <c r="D5031" s="230" t="s">
        <v>3074</v>
      </c>
      <c r="E5031" s="238" t="s">
        <v>1193</v>
      </c>
      <c r="F5031" s="238"/>
      <c r="G5031" s="230" t="s">
        <v>11</v>
      </c>
      <c r="H5031" s="239">
        <v>5.5999999999999999E-5</v>
      </c>
      <c r="I5031" s="240">
        <v>830000</v>
      </c>
      <c r="J5031" s="251">
        <v>46.48</v>
      </c>
    </row>
    <row r="5032" spans="1:10" ht="25.5" x14ac:dyDescent="0.2">
      <c r="A5032" s="252"/>
      <c r="B5032" s="253"/>
      <c r="C5032" s="253"/>
      <c r="D5032" s="253"/>
      <c r="E5032" s="253" t="s">
        <v>926</v>
      </c>
      <c r="F5032" s="254">
        <v>0</v>
      </c>
      <c r="G5032" s="253" t="s">
        <v>927</v>
      </c>
      <c r="H5032" s="254">
        <v>0</v>
      </c>
      <c r="I5032" s="253" t="s">
        <v>928</v>
      </c>
      <c r="J5032" s="255">
        <v>0</v>
      </c>
    </row>
    <row r="5033" spans="1:10" ht="26.25" thickBot="1" x14ac:dyDescent="0.25">
      <c r="A5033" s="252"/>
      <c r="B5033" s="253"/>
      <c r="C5033" s="253"/>
      <c r="D5033" s="253"/>
      <c r="E5033" s="253" t="s">
        <v>929</v>
      </c>
      <c r="F5033" s="254">
        <v>10.63</v>
      </c>
      <c r="G5033" s="253"/>
      <c r="H5033" s="256" t="s">
        <v>930</v>
      </c>
      <c r="I5033" s="256"/>
      <c r="J5033" s="255">
        <v>57.11</v>
      </c>
    </row>
    <row r="5034" spans="1:10" ht="15" thickTop="1" x14ac:dyDescent="0.2">
      <c r="A5034" s="257"/>
      <c r="B5034" s="241"/>
      <c r="C5034" s="241"/>
      <c r="D5034" s="241"/>
      <c r="E5034" s="241"/>
      <c r="F5034" s="241"/>
      <c r="G5034" s="241"/>
      <c r="H5034" s="241"/>
      <c r="I5034" s="241"/>
      <c r="J5034" s="258"/>
    </row>
    <row r="5035" spans="1:10" ht="30" x14ac:dyDescent="0.2">
      <c r="A5035" s="259"/>
      <c r="B5035" s="227" t="s">
        <v>786</v>
      </c>
      <c r="C5035" s="227" t="s">
        <v>787</v>
      </c>
      <c r="D5035" s="227" t="s">
        <v>788</v>
      </c>
      <c r="E5035" s="231" t="s">
        <v>789</v>
      </c>
      <c r="F5035" s="231"/>
      <c r="G5035" s="227" t="s">
        <v>790</v>
      </c>
      <c r="H5035" s="227" t="s">
        <v>791</v>
      </c>
      <c r="I5035" s="227" t="s">
        <v>792</v>
      </c>
      <c r="J5035" s="260" t="s">
        <v>793</v>
      </c>
    </row>
    <row r="5036" spans="1:10" ht="38.25" x14ac:dyDescent="0.2">
      <c r="A5036" s="261" t="s">
        <v>909</v>
      </c>
      <c r="B5036" s="228" t="s">
        <v>3067</v>
      </c>
      <c r="C5036" s="228" t="s">
        <v>21</v>
      </c>
      <c r="D5036" s="228" t="s">
        <v>3068</v>
      </c>
      <c r="E5036" s="232" t="s">
        <v>1208</v>
      </c>
      <c r="F5036" s="232"/>
      <c r="G5036" s="228" t="s">
        <v>914</v>
      </c>
      <c r="H5036" s="233">
        <v>1</v>
      </c>
      <c r="I5036" s="234">
        <v>6.3</v>
      </c>
      <c r="J5036" s="262">
        <v>6.3</v>
      </c>
    </row>
    <row r="5037" spans="1:10" ht="38.25" x14ac:dyDescent="0.2">
      <c r="A5037" s="250" t="s">
        <v>917</v>
      </c>
      <c r="B5037" s="230" t="s">
        <v>3073</v>
      </c>
      <c r="C5037" s="230" t="s">
        <v>21</v>
      </c>
      <c r="D5037" s="230" t="s">
        <v>3074</v>
      </c>
      <c r="E5037" s="238" t="s">
        <v>1193</v>
      </c>
      <c r="F5037" s="238"/>
      <c r="G5037" s="230" t="s">
        <v>11</v>
      </c>
      <c r="H5037" s="239">
        <v>7.6000000000000001E-6</v>
      </c>
      <c r="I5037" s="240">
        <v>830000</v>
      </c>
      <c r="J5037" s="251">
        <v>6.3</v>
      </c>
    </row>
    <row r="5038" spans="1:10" ht="25.5" x14ac:dyDescent="0.2">
      <c r="A5038" s="252"/>
      <c r="B5038" s="253"/>
      <c r="C5038" s="253"/>
      <c r="D5038" s="253"/>
      <c r="E5038" s="253" t="s">
        <v>926</v>
      </c>
      <c r="F5038" s="254">
        <v>0</v>
      </c>
      <c r="G5038" s="253" t="s">
        <v>927</v>
      </c>
      <c r="H5038" s="254">
        <v>0</v>
      </c>
      <c r="I5038" s="253" t="s">
        <v>928</v>
      </c>
      <c r="J5038" s="255">
        <v>0</v>
      </c>
    </row>
    <row r="5039" spans="1:10" ht="26.25" thickBot="1" x14ac:dyDescent="0.25">
      <c r="A5039" s="252"/>
      <c r="B5039" s="253"/>
      <c r="C5039" s="253"/>
      <c r="D5039" s="253"/>
      <c r="E5039" s="253" t="s">
        <v>929</v>
      </c>
      <c r="F5039" s="254">
        <v>1.44</v>
      </c>
      <c r="G5039" s="253"/>
      <c r="H5039" s="256" t="s">
        <v>930</v>
      </c>
      <c r="I5039" s="256"/>
      <c r="J5039" s="255">
        <v>7.74</v>
      </c>
    </row>
    <row r="5040" spans="1:10" ht="15" thickTop="1" x14ac:dyDescent="0.2">
      <c r="A5040" s="257"/>
      <c r="B5040" s="241"/>
      <c r="C5040" s="241"/>
      <c r="D5040" s="241"/>
      <c r="E5040" s="241"/>
      <c r="F5040" s="241"/>
      <c r="G5040" s="241"/>
      <c r="H5040" s="241"/>
      <c r="I5040" s="241"/>
      <c r="J5040" s="258"/>
    </row>
    <row r="5041" spans="1:10" ht="30" x14ac:dyDescent="0.2">
      <c r="A5041" s="259"/>
      <c r="B5041" s="227" t="s">
        <v>786</v>
      </c>
      <c r="C5041" s="227" t="s">
        <v>787</v>
      </c>
      <c r="D5041" s="227" t="s">
        <v>788</v>
      </c>
      <c r="E5041" s="231" t="s">
        <v>789</v>
      </c>
      <c r="F5041" s="231"/>
      <c r="G5041" s="227" t="s">
        <v>790</v>
      </c>
      <c r="H5041" s="227" t="s">
        <v>791</v>
      </c>
      <c r="I5041" s="227" t="s">
        <v>792</v>
      </c>
      <c r="J5041" s="260" t="s">
        <v>793</v>
      </c>
    </row>
    <row r="5042" spans="1:10" ht="38.25" x14ac:dyDescent="0.2">
      <c r="A5042" s="261" t="s">
        <v>909</v>
      </c>
      <c r="B5042" s="228" t="s">
        <v>3069</v>
      </c>
      <c r="C5042" s="228" t="s">
        <v>21</v>
      </c>
      <c r="D5042" s="228" t="s">
        <v>3070</v>
      </c>
      <c r="E5042" s="232" t="s">
        <v>1208</v>
      </c>
      <c r="F5042" s="232"/>
      <c r="G5042" s="228" t="s">
        <v>914</v>
      </c>
      <c r="H5042" s="233">
        <v>1</v>
      </c>
      <c r="I5042" s="234">
        <v>83</v>
      </c>
      <c r="J5042" s="262">
        <v>83</v>
      </c>
    </row>
    <row r="5043" spans="1:10" ht="38.25" x14ac:dyDescent="0.2">
      <c r="A5043" s="250" t="s">
        <v>917</v>
      </c>
      <c r="B5043" s="230" t="s">
        <v>3073</v>
      </c>
      <c r="C5043" s="230" t="s">
        <v>21</v>
      </c>
      <c r="D5043" s="230" t="s">
        <v>3074</v>
      </c>
      <c r="E5043" s="238" t="s">
        <v>1193</v>
      </c>
      <c r="F5043" s="238"/>
      <c r="G5043" s="230" t="s">
        <v>11</v>
      </c>
      <c r="H5043" s="239">
        <v>1E-4</v>
      </c>
      <c r="I5043" s="240">
        <v>830000</v>
      </c>
      <c r="J5043" s="251">
        <v>83</v>
      </c>
    </row>
    <row r="5044" spans="1:10" ht="25.5" x14ac:dyDescent="0.2">
      <c r="A5044" s="252"/>
      <c r="B5044" s="253"/>
      <c r="C5044" s="253"/>
      <c r="D5044" s="253"/>
      <c r="E5044" s="253" t="s">
        <v>926</v>
      </c>
      <c r="F5044" s="254">
        <v>0</v>
      </c>
      <c r="G5044" s="253" t="s">
        <v>927</v>
      </c>
      <c r="H5044" s="254">
        <v>0</v>
      </c>
      <c r="I5044" s="253" t="s">
        <v>928</v>
      </c>
      <c r="J5044" s="255">
        <v>0</v>
      </c>
    </row>
    <row r="5045" spans="1:10" ht="26.25" thickBot="1" x14ac:dyDescent="0.25">
      <c r="A5045" s="252"/>
      <c r="B5045" s="253"/>
      <c r="C5045" s="253"/>
      <c r="D5045" s="253"/>
      <c r="E5045" s="253" t="s">
        <v>929</v>
      </c>
      <c r="F5045" s="254">
        <v>18.989999999999998</v>
      </c>
      <c r="G5045" s="253"/>
      <c r="H5045" s="256" t="s">
        <v>930</v>
      </c>
      <c r="I5045" s="256"/>
      <c r="J5045" s="255">
        <v>101.99</v>
      </c>
    </row>
    <row r="5046" spans="1:10" ht="15" thickTop="1" x14ac:dyDescent="0.2">
      <c r="A5046" s="257"/>
      <c r="B5046" s="241"/>
      <c r="C5046" s="241"/>
      <c r="D5046" s="241"/>
      <c r="E5046" s="241"/>
      <c r="F5046" s="241"/>
      <c r="G5046" s="241"/>
      <c r="H5046" s="241"/>
      <c r="I5046" s="241"/>
      <c r="J5046" s="258"/>
    </row>
    <row r="5047" spans="1:10" ht="30" x14ac:dyDescent="0.2">
      <c r="A5047" s="259"/>
      <c r="B5047" s="227" t="s">
        <v>786</v>
      </c>
      <c r="C5047" s="227" t="s">
        <v>787</v>
      </c>
      <c r="D5047" s="227" t="s">
        <v>788</v>
      </c>
      <c r="E5047" s="231" t="s">
        <v>789</v>
      </c>
      <c r="F5047" s="231"/>
      <c r="G5047" s="227" t="s">
        <v>790</v>
      </c>
      <c r="H5047" s="227" t="s">
        <v>791</v>
      </c>
      <c r="I5047" s="227" t="s">
        <v>792</v>
      </c>
      <c r="J5047" s="260" t="s">
        <v>793</v>
      </c>
    </row>
    <row r="5048" spans="1:10" ht="51" x14ac:dyDescent="0.2">
      <c r="A5048" s="261" t="s">
        <v>909</v>
      </c>
      <c r="B5048" s="228" t="s">
        <v>3071</v>
      </c>
      <c r="C5048" s="228" t="s">
        <v>21</v>
      </c>
      <c r="D5048" s="228" t="s">
        <v>3072</v>
      </c>
      <c r="E5048" s="232" t="s">
        <v>1208</v>
      </c>
      <c r="F5048" s="232"/>
      <c r="G5048" s="228" t="s">
        <v>914</v>
      </c>
      <c r="H5048" s="233">
        <v>1</v>
      </c>
      <c r="I5048" s="234">
        <v>51.34</v>
      </c>
      <c r="J5048" s="262">
        <v>51.34</v>
      </c>
    </row>
    <row r="5049" spans="1:10" x14ac:dyDescent="0.2">
      <c r="A5049" s="250" t="s">
        <v>917</v>
      </c>
      <c r="B5049" s="230" t="s">
        <v>2478</v>
      </c>
      <c r="C5049" s="230" t="s">
        <v>21</v>
      </c>
      <c r="D5049" s="230" t="s">
        <v>2479</v>
      </c>
      <c r="E5049" s="238" t="s">
        <v>920</v>
      </c>
      <c r="F5049" s="238"/>
      <c r="G5049" s="230" t="s">
        <v>812</v>
      </c>
      <c r="H5049" s="239">
        <v>7.64</v>
      </c>
      <c r="I5049" s="240">
        <v>6.72</v>
      </c>
      <c r="J5049" s="251">
        <v>51.34</v>
      </c>
    </row>
    <row r="5050" spans="1:10" ht="25.5" x14ac:dyDescent="0.2">
      <c r="A5050" s="252"/>
      <c r="B5050" s="253"/>
      <c r="C5050" s="253"/>
      <c r="D5050" s="253"/>
      <c r="E5050" s="253" t="s">
        <v>926</v>
      </c>
      <c r="F5050" s="254">
        <v>0</v>
      </c>
      <c r="G5050" s="253" t="s">
        <v>927</v>
      </c>
      <c r="H5050" s="254">
        <v>0</v>
      </c>
      <c r="I5050" s="253" t="s">
        <v>928</v>
      </c>
      <c r="J5050" s="255">
        <v>0</v>
      </c>
    </row>
    <row r="5051" spans="1:10" ht="26.25" thickBot="1" x14ac:dyDescent="0.25">
      <c r="A5051" s="252"/>
      <c r="B5051" s="253"/>
      <c r="C5051" s="253"/>
      <c r="D5051" s="253"/>
      <c r="E5051" s="253" t="s">
        <v>929</v>
      </c>
      <c r="F5051" s="254">
        <v>11.74</v>
      </c>
      <c r="G5051" s="253"/>
      <c r="H5051" s="256" t="s">
        <v>930</v>
      </c>
      <c r="I5051" s="256"/>
      <c r="J5051" s="255">
        <v>63.08</v>
      </c>
    </row>
    <row r="5052" spans="1:10" ht="15" thickTop="1" x14ac:dyDescent="0.2">
      <c r="A5052" s="257"/>
      <c r="B5052" s="241"/>
      <c r="C5052" s="241"/>
      <c r="D5052" s="241"/>
      <c r="E5052" s="241"/>
      <c r="F5052" s="241"/>
      <c r="G5052" s="241"/>
      <c r="H5052" s="241"/>
      <c r="I5052" s="241"/>
      <c r="J5052" s="258"/>
    </row>
    <row r="5053" spans="1:10" ht="30" x14ac:dyDescent="0.2">
      <c r="A5053" s="259"/>
      <c r="B5053" s="227" t="s">
        <v>786</v>
      </c>
      <c r="C5053" s="227" t="s">
        <v>787</v>
      </c>
      <c r="D5053" s="227" t="s">
        <v>788</v>
      </c>
      <c r="E5053" s="231" t="s">
        <v>789</v>
      </c>
      <c r="F5053" s="231"/>
      <c r="G5053" s="227" t="s">
        <v>790</v>
      </c>
      <c r="H5053" s="227" t="s">
        <v>791</v>
      </c>
      <c r="I5053" s="227" t="s">
        <v>792</v>
      </c>
      <c r="J5053" s="260" t="s">
        <v>793</v>
      </c>
    </row>
    <row r="5054" spans="1:10" ht="38.25" x14ac:dyDescent="0.2">
      <c r="A5054" s="261" t="s">
        <v>909</v>
      </c>
      <c r="B5054" s="228" t="s">
        <v>1041</v>
      </c>
      <c r="C5054" s="228" t="s">
        <v>21</v>
      </c>
      <c r="D5054" s="228" t="s">
        <v>1042</v>
      </c>
      <c r="E5054" s="232" t="s">
        <v>1043</v>
      </c>
      <c r="F5054" s="232"/>
      <c r="G5054" s="228" t="s">
        <v>11</v>
      </c>
      <c r="H5054" s="233">
        <v>1</v>
      </c>
      <c r="I5054" s="234">
        <v>77.819999999999993</v>
      </c>
      <c r="J5054" s="262">
        <v>77.819999999999993</v>
      </c>
    </row>
    <row r="5055" spans="1:10" ht="51" x14ac:dyDescent="0.2">
      <c r="A5055" s="248" t="s">
        <v>911</v>
      </c>
      <c r="B5055" s="229" t="s">
        <v>1882</v>
      </c>
      <c r="C5055" s="229" t="s">
        <v>21</v>
      </c>
      <c r="D5055" s="229" t="s">
        <v>1883</v>
      </c>
      <c r="E5055" s="235" t="s">
        <v>934</v>
      </c>
      <c r="F5055" s="235"/>
      <c r="G5055" s="229" t="s">
        <v>102</v>
      </c>
      <c r="H5055" s="236">
        <v>4.4000000000000003E-3</v>
      </c>
      <c r="I5055" s="237">
        <v>862.67</v>
      </c>
      <c r="J5055" s="249">
        <v>3.79</v>
      </c>
    </row>
    <row r="5056" spans="1:10" ht="25.5" x14ac:dyDescent="0.2">
      <c r="A5056" s="248" t="s">
        <v>911</v>
      </c>
      <c r="B5056" s="229" t="s">
        <v>932</v>
      </c>
      <c r="C5056" s="229" t="s">
        <v>21</v>
      </c>
      <c r="D5056" s="229" t="s">
        <v>933</v>
      </c>
      <c r="E5056" s="235" t="s">
        <v>934</v>
      </c>
      <c r="F5056" s="235"/>
      <c r="G5056" s="229" t="s">
        <v>914</v>
      </c>
      <c r="H5056" s="236">
        <v>0.32590000000000002</v>
      </c>
      <c r="I5056" s="237">
        <v>22.03</v>
      </c>
      <c r="J5056" s="249">
        <v>7.17</v>
      </c>
    </row>
    <row r="5057" spans="1:10" ht="25.5" x14ac:dyDescent="0.2">
      <c r="A5057" s="248" t="s">
        <v>911</v>
      </c>
      <c r="B5057" s="229" t="s">
        <v>935</v>
      </c>
      <c r="C5057" s="229" t="s">
        <v>21</v>
      </c>
      <c r="D5057" s="229" t="s">
        <v>936</v>
      </c>
      <c r="E5057" s="235" t="s">
        <v>934</v>
      </c>
      <c r="F5057" s="235"/>
      <c r="G5057" s="229" t="s">
        <v>914</v>
      </c>
      <c r="H5057" s="236">
        <v>0.32590000000000002</v>
      </c>
      <c r="I5057" s="237">
        <v>26.91</v>
      </c>
      <c r="J5057" s="249">
        <v>8.76</v>
      </c>
    </row>
    <row r="5058" spans="1:10" ht="38.25" x14ac:dyDescent="0.2">
      <c r="A5058" s="250" t="s">
        <v>917</v>
      </c>
      <c r="B5058" s="230" t="s">
        <v>3075</v>
      </c>
      <c r="C5058" s="230" t="s">
        <v>21</v>
      </c>
      <c r="D5058" s="230" t="s">
        <v>3076</v>
      </c>
      <c r="E5058" s="238" t="s">
        <v>920</v>
      </c>
      <c r="F5058" s="238"/>
      <c r="G5058" s="230" t="s">
        <v>11</v>
      </c>
      <c r="H5058" s="239">
        <v>1</v>
      </c>
      <c r="I5058" s="240">
        <v>58.1</v>
      </c>
      <c r="J5058" s="251">
        <v>58.1</v>
      </c>
    </row>
    <row r="5059" spans="1:10" ht="25.5" x14ac:dyDescent="0.2">
      <c r="A5059" s="252"/>
      <c r="B5059" s="253"/>
      <c r="C5059" s="253"/>
      <c r="D5059" s="253"/>
      <c r="E5059" s="253" t="s">
        <v>926</v>
      </c>
      <c r="F5059" s="254">
        <v>5.4119807206793666</v>
      </c>
      <c r="G5059" s="253" t="s">
        <v>927</v>
      </c>
      <c r="H5059" s="254">
        <v>6.38</v>
      </c>
      <c r="I5059" s="253" t="s">
        <v>928</v>
      </c>
      <c r="J5059" s="255">
        <v>11.79</v>
      </c>
    </row>
    <row r="5060" spans="1:10" ht="26.25" thickBot="1" x14ac:dyDescent="0.25">
      <c r="A5060" s="252"/>
      <c r="B5060" s="253"/>
      <c r="C5060" s="253"/>
      <c r="D5060" s="253"/>
      <c r="E5060" s="253" t="s">
        <v>929</v>
      </c>
      <c r="F5060" s="254">
        <v>17.8</v>
      </c>
      <c r="G5060" s="253"/>
      <c r="H5060" s="256" t="s">
        <v>930</v>
      </c>
      <c r="I5060" s="256"/>
      <c r="J5060" s="255">
        <v>95.62</v>
      </c>
    </row>
    <row r="5061" spans="1:10" ht="15" thickTop="1" x14ac:dyDescent="0.2">
      <c r="A5061" s="257"/>
      <c r="B5061" s="241"/>
      <c r="C5061" s="241"/>
      <c r="D5061" s="241"/>
      <c r="E5061" s="241"/>
      <c r="F5061" s="241"/>
      <c r="G5061" s="241"/>
      <c r="H5061" s="241"/>
      <c r="I5061" s="241"/>
      <c r="J5061" s="258"/>
    </row>
    <row r="5062" spans="1:10" ht="30" x14ac:dyDescent="0.2">
      <c r="A5062" s="259"/>
      <c r="B5062" s="227" t="s">
        <v>786</v>
      </c>
      <c r="C5062" s="227" t="s">
        <v>787</v>
      </c>
      <c r="D5062" s="227" t="s">
        <v>788</v>
      </c>
      <c r="E5062" s="231" t="s">
        <v>789</v>
      </c>
      <c r="F5062" s="231"/>
      <c r="G5062" s="227" t="s">
        <v>790</v>
      </c>
      <c r="H5062" s="227" t="s">
        <v>791</v>
      </c>
      <c r="I5062" s="227" t="s">
        <v>792</v>
      </c>
      <c r="J5062" s="260" t="s">
        <v>793</v>
      </c>
    </row>
    <row r="5063" spans="1:10" ht="25.5" x14ac:dyDescent="0.2">
      <c r="A5063" s="261" t="s">
        <v>909</v>
      </c>
      <c r="B5063" s="228" t="s">
        <v>1092</v>
      </c>
      <c r="C5063" s="228" t="s">
        <v>21</v>
      </c>
      <c r="D5063" s="228" t="s">
        <v>1093</v>
      </c>
      <c r="E5063" s="232" t="s">
        <v>1037</v>
      </c>
      <c r="F5063" s="232"/>
      <c r="G5063" s="228" t="s">
        <v>11</v>
      </c>
      <c r="H5063" s="233">
        <v>1</v>
      </c>
      <c r="I5063" s="234">
        <v>4.2</v>
      </c>
      <c r="J5063" s="262">
        <v>4.2</v>
      </c>
    </row>
    <row r="5064" spans="1:10" ht="25.5" x14ac:dyDescent="0.2">
      <c r="A5064" s="248" t="s">
        <v>911</v>
      </c>
      <c r="B5064" s="229" t="s">
        <v>1790</v>
      </c>
      <c r="C5064" s="229" t="s">
        <v>21</v>
      </c>
      <c r="D5064" s="229" t="s">
        <v>1439</v>
      </c>
      <c r="E5064" s="235" t="s">
        <v>934</v>
      </c>
      <c r="F5064" s="235"/>
      <c r="G5064" s="229" t="s">
        <v>914</v>
      </c>
      <c r="H5064" s="236">
        <v>2.3E-2</v>
      </c>
      <c r="I5064" s="237">
        <v>21.07</v>
      </c>
      <c r="J5064" s="249">
        <v>0.48</v>
      </c>
    </row>
    <row r="5065" spans="1:10" ht="25.5" x14ac:dyDescent="0.2">
      <c r="A5065" s="248" t="s">
        <v>911</v>
      </c>
      <c r="B5065" s="229" t="s">
        <v>976</v>
      </c>
      <c r="C5065" s="229" t="s">
        <v>21</v>
      </c>
      <c r="D5065" s="229" t="s">
        <v>977</v>
      </c>
      <c r="E5065" s="235" t="s">
        <v>934</v>
      </c>
      <c r="F5065" s="235"/>
      <c r="G5065" s="229" t="s">
        <v>914</v>
      </c>
      <c r="H5065" s="236">
        <v>0.14399999999999999</v>
      </c>
      <c r="I5065" s="237">
        <v>25.86</v>
      </c>
      <c r="J5065" s="249">
        <v>3.72</v>
      </c>
    </row>
    <row r="5066" spans="1:10" ht="25.5" x14ac:dyDescent="0.2">
      <c r="A5066" s="252"/>
      <c r="B5066" s="253"/>
      <c r="C5066" s="253"/>
      <c r="D5066" s="253"/>
      <c r="E5066" s="253" t="s">
        <v>926</v>
      </c>
      <c r="F5066" s="254">
        <v>1.4092265320174433</v>
      </c>
      <c r="G5066" s="253" t="s">
        <v>927</v>
      </c>
      <c r="H5066" s="254">
        <v>1.66</v>
      </c>
      <c r="I5066" s="253" t="s">
        <v>928</v>
      </c>
      <c r="J5066" s="255">
        <v>3.07</v>
      </c>
    </row>
    <row r="5067" spans="1:10" ht="26.25" thickBot="1" x14ac:dyDescent="0.25">
      <c r="A5067" s="252"/>
      <c r="B5067" s="253"/>
      <c r="C5067" s="253"/>
      <c r="D5067" s="253"/>
      <c r="E5067" s="253" t="s">
        <v>929</v>
      </c>
      <c r="F5067" s="254">
        <v>0.96</v>
      </c>
      <c r="G5067" s="253"/>
      <c r="H5067" s="256" t="s">
        <v>930</v>
      </c>
      <c r="I5067" s="256"/>
      <c r="J5067" s="255">
        <v>5.16</v>
      </c>
    </row>
    <row r="5068" spans="1:10" ht="15" thickTop="1" x14ac:dyDescent="0.2">
      <c r="A5068" s="257"/>
      <c r="B5068" s="241"/>
      <c r="C5068" s="241"/>
      <c r="D5068" s="241"/>
      <c r="E5068" s="241"/>
      <c r="F5068" s="241"/>
      <c r="G5068" s="241"/>
      <c r="H5068" s="241"/>
      <c r="I5068" s="241"/>
      <c r="J5068" s="258"/>
    </row>
    <row r="5069" spans="1:10" ht="30" x14ac:dyDescent="0.2">
      <c r="A5069" s="259"/>
      <c r="B5069" s="227" t="s">
        <v>786</v>
      </c>
      <c r="C5069" s="227" t="s">
        <v>787</v>
      </c>
      <c r="D5069" s="227" t="s">
        <v>788</v>
      </c>
      <c r="E5069" s="231" t="s">
        <v>789</v>
      </c>
      <c r="F5069" s="231"/>
      <c r="G5069" s="227" t="s">
        <v>790</v>
      </c>
      <c r="H5069" s="227" t="s">
        <v>791</v>
      </c>
      <c r="I5069" s="227" t="s">
        <v>792</v>
      </c>
      <c r="J5069" s="260" t="s">
        <v>793</v>
      </c>
    </row>
    <row r="5070" spans="1:10" ht="38.25" x14ac:dyDescent="0.2">
      <c r="A5070" s="261" t="s">
        <v>909</v>
      </c>
      <c r="B5070" s="228" t="s">
        <v>1094</v>
      </c>
      <c r="C5070" s="228" t="s">
        <v>21</v>
      </c>
      <c r="D5070" s="228" t="s">
        <v>1095</v>
      </c>
      <c r="E5070" s="232" t="s">
        <v>1037</v>
      </c>
      <c r="F5070" s="232"/>
      <c r="G5070" s="228" t="s">
        <v>11</v>
      </c>
      <c r="H5070" s="233">
        <v>1</v>
      </c>
      <c r="I5070" s="234">
        <v>9.57</v>
      </c>
      <c r="J5070" s="262">
        <v>9.57</v>
      </c>
    </row>
    <row r="5071" spans="1:10" ht="25.5" x14ac:dyDescent="0.2">
      <c r="A5071" s="248" t="s">
        <v>911</v>
      </c>
      <c r="B5071" s="229" t="s">
        <v>1790</v>
      </c>
      <c r="C5071" s="229" t="s">
        <v>21</v>
      </c>
      <c r="D5071" s="229" t="s">
        <v>1439</v>
      </c>
      <c r="E5071" s="235" t="s">
        <v>934</v>
      </c>
      <c r="F5071" s="235"/>
      <c r="G5071" s="229" t="s">
        <v>914</v>
      </c>
      <c r="H5071" s="236">
        <v>5.0999999999999997E-2</v>
      </c>
      <c r="I5071" s="237">
        <v>21.07</v>
      </c>
      <c r="J5071" s="249">
        <v>1.07</v>
      </c>
    </row>
    <row r="5072" spans="1:10" ht="25.5" x14ac:dyDescent="0.2">
      <c r="A5072" s="248" t="s">
        <v>911</v>
      </c>
      <c r="B5072" s="229" t="s">
        <v>976</v>
      </c>
      <c r="C5072" s="229" t="s">
        <v>21</v>
      </c>
      <c r="D5072" s="229" t="s">
        <v>977</v>
      </c>
      <c r="E5072" s="235" t="s">
        <v>934</v>
      </c>
      <c r="F5072" s="235"/>
      <c r="G5072" s="229" t="s">
        <v>914</v>
      </c>
      <c r="H5072" s="236">
        <v>0.32900000000000001</v>
      </c>
      <c r="I5072" s="237">
        <v>25.86</v>
      </c>
      <c r="J5072" s="249">
        <v>8.5</v>
      </c>
    </row>
    <row r="5073" spans="1:10" ht="25.5" x14ac:dyDescent="0.2">
      <c r="A5073" s="252"/>
      <c r="B5073" s="253"/>
      <c r="C5073" s="253"/>
      <c r="D5073" s="253"/>
      <c r="E5073" s="253" t="s">
        <v>926</v>
      </c>
      <c r="F5073" s="254">
        <v>3.2224007344503098</v>
      </c>
      <c r="G5073" s="253" t="s">
        <v>927</v>
      </c>
      <c r="H5073" s="254">
        <v>3.8</v>
      </c>
      <c r="I5073" s="253" t="s">
        <v>928</v>
      </c>
      <c r="J5073" s="255">
        <v>7.02</v>
      </c>
    </row>
    <row r="5074" spans="1:10" ht="26.25" thickBot="1" x14ac:dyDescent="0.25">
      <c r="A5074" s="252"/>
      <c r="B5074" s="253"/>
      <c r="C5074" s="253"/>
      <c r="D5074" s="253"/>
      <c r="E5074" s="253" t="s">
        <v>929</v>
      </c>
      <c r="F5074" s="254">
        <v>2.1800000000000002</v>
      </c>
      <c r="G5074" s="253"/>
      <c r="H5074" s="256" t="s">
        <v>930</v>
      </c>
      <c r="I5074" s="256"/>
      <c r="J5074" s="255">
        <v>11.75</v>
      </c>
    </row>
    <row r="5075" spans="1:10" ht="15" thickTop="1" x14ac:dyDescent="0.2">
      <c r="A5075" s="257"/>
      <c r="B5075" s="241"/>
      <c r="C5075" s="241"/>
      <c r="D5075" s="241"/>
      <c r="E5075" s="241"/>
      <c r="F5075" s="241"/>
      <c r="G5075" s="241"/>
      <c r="H5075" s="241"/>
      <c r="I5075" s="241"/>
      <c r="J5075" s="258"/>
    </row>
    <row r="5076" spans="1:10" ht="30" x14ac:dyDescent="0.2">
      <c r="A5076" s="259"/>
      <c r="B5076" s="227" t="s">
        <v>786</v>
      </c>
      <c r="C5076" s="227" t="s">
        <v>787</v>
      </c>
      <c r="D5076" s="227" t="s">
        <v>788</v>
      </c>
      <c r="E5076" s="231" t="s">
        <v>789</v>
      </c>
      <c r="F5076" s="231"/>
      <c r="G5076" s="227" t="s">
        <v>790</v>
      </c>
      <c r="H5076" s="227" t="s">
        <v>791</v>
      </c>
      <c r="I5076" s="227" t="s">
        <v>792</v>
      </c>
      <c r="J5076" s="260" t="s">
        <v>793</v>
      </c>
    </row>
    <row r="5077" spans="1:10" ht="51" x14ac:dyDescent="0.2">
      <c r="A5077" s="261" t="s">
        <v>909</v>
      </c>
      <c r="B5077" s="228" t="s">
        <v>1068</v>
      </c>
      <c r="C5077" s="228" t="s">
        <v>21</v>
      </c>
      <c r="D5077" s="228" t="s">
        <v>1069</v>
      </c>
      <c r="E5077" s="232" t="s">
        <v>1037</v>
      </c>
      <c r="F5077" s="232"/>
      <c r="G5077" s="228" t="s">
        <v>11</v>
      </c>
      <c r="H5077" s="233">
        <v>1</v>
      </c>
      <c r="I5077" s="234">
        <v>22.44</v>
      </c>
      <c r="J5077" s="262">
        <v>22.44</v>
      </c>
    </row>
    <row r="5078" spans="1:10" ht="25.5" x14ac:dyDescent="0.2">
      <c r="A5078" s="248" t="s">
        <v>911</v>
      </c>
      <c r="B5078" s="229" t="s">
        <v>1790</v>
      </c>
      <c r="C5078" s="229" t="s">
        <v>21</v>
      </c>
      <c r="D5078" s="229" t="s">
        <v>1439</v>
      </c>
      <c r="E5078" s="235" t="s">
        <v>934</v>
      </c>
      <c r="F5078" s="235"/>
      <c r="G5078" s="229" t="s">
        <v>914</v>
      </c>
      <c r="H5078" s="236">
        <v>0.16520000000000001</v>
      </c>
      <c r="I5078" s="237">
        <v>21.07</v>
      </c>
      <c r="J5078" s="249">
        <v>3.48</v>
      </c>
    </row>
    <row r="5079" spans="1:10" ht="25.5" x14ac:dyDescent="0.2">
      <c r="A5079" s="248" t="s">
        <v>911</v>
      </c>
      <c r="B5079" s="229" t="s">
        <v>976</v>
      </c>
      <c r="C5079" s="229" t="s">
        <v>21</v>
      </c>
      <c r="D5079" s="229" t="s">
        <v>977</v>
      </c>
      <c r="E5079" s="235" t="s">
        <v>934</v>
      </c>
      <c r="F5079" s="235"/>
      <c r="G5079" s="229" t="s">
        <v>914</v>
      </c>
      <c r="H5079" s="236">
        <v>0.16520000000000001</v>
      </c>
      <c r="I5079" s="237">
        <v>25.86</v>
      </c>
      <c r="J5079" s="249">
        <v>4.2699999999999996</v>
      </c>
    </row>
    <row r="5080" spans="1:10" x14ac:dyDescent="0.2">
      <c r="A5080" s="250" t="s">
        <v>917</v>
      </c>
      <c r="B5080" s="230" t="s">
        <v>2208</v>
      </c>
      <c r="C5080" s="230" t="s">
        <v>21</v>
      </c>
      <c r="D5080" s="230" t="s">
        <v>2209</v>
      </c>
      <c r="E5080" s="238" t="s">
        <v>920</v>
      </c>
      <c r="F5080" s="238"/>
      <c r="G5080" s="230" t="s">
        <v>11</v>
      </c>
      <c r="H5080" s="239">
        <v>4.8999999999999998E-3</v>
      </c>
      <c r="I5080" s="240">
        <v>61.17</v>
      </c>
      <c r="J5080" s="251">
        <v>0.28999999999999998</v>
      </c>
    </row>
    <row r="5081" spans="1:10" ht="25.5" x14ac:dyDescent="0.2">
      <c r="A5081" s="250" t="s">
        <v>917</v>
      </c>
      <c r="B5081" s="230" t="s">
        <v>3077</v>
      </c>
      <c r="C5081" s="230" t="s">
        <v>21</v>
      </c>
      <c r="D5081" s="230" t="s">
        <v>3078</v>
      </c>
      <c r="E5081" s="238" t="s">
        <v>920</v>
      </c>
      <c r="F5081" s="238"/>
      <c r="G5081" s="230" t="s">
        <v>11</v>
      </c>
      <c r="H5081" s="239">
        <v>1</v>
      </c>
      <c r="I5081" s="240">
        <v>13.83</v>
      </c>
      <c r="J5081" s="251">
        <v>13.83</v>
      </c>
    </row>
    <row r="5082" spans="1:10" ht="25.5" x14ac:dyDescent="0.2">
      <c r="A5082" s="250" t="s">
        <v>917</v>
      </c>
      <c r="B5082" s="230" t="s">
        <v>2210</v>
      </c>
      <c r="C5082" s="230" t="s">
        <v>21</v>
      </c>
      <c r="D5082" s="230" t="s">
        <v>2211</v>
      </c>
      <c r="E5082" s="238" t="s">
        <v>920</v>
      </c>
      <c r="F5082" s="238"/>
      <c r="G5082" s="230" t="s">
        <v>11</v>
      </c>
      <c r="H5082" s="239">
        <v>7.4999999999999997E-3</v>
      </c>
      <c r="I5082" s="240">
        <v>69.3</v>
      </c>
      <c r="J5082" s="251">
        <v>0.51</v>
      </c>
    </row>
    <row r="5083" spans="1:10" x14ac:dyDescent="0.2">
      <c r="A5083" s="250" t="s">
        <v>917</v>
      </c>
      <c r="B5083" s="230" t="s">
        <v>2212</v>
      </c>
      <c r="C5083" s="230" t="s">
        <v>21</v>
      </c>
      <c r="D5083" s="230" t="s">
        <v>2213</v>
      </c>
      <c r="E5083" s="238" t="s">
        <v>920</v>
      </c>
      <c r="F5083" s="238"/>
      <c r="G5083" s="230" t="s">
        <v>11</v>
      </c>
      <c r="H5083" s="239">
        <v>3.5999999999999997E-2</v>
      </c>
      <c r="I5083" s="240">
        <v>1.67</v>
      </c>
      <c r="J5083" s="251">
        <v>0.06</v>
      </c>
    </row>
    <row r="5084" spans="1:10" ht="25.5" x14ac:dyDescent="0.2">
      <c r="A5084" s="252"/>
      <c r="B5084" s="253"/>
      <c r="C5084" s="253"/>
      <c r="D5084" s="253"/>
      <c r="E5084" s="253" t="s">
        <v>926</v>
      </c>
      <c r="F5084" s="254">
        <v>2.5338535689694743</v>
      </c>
      <c r="G5084" s="253" t="s">
        <v>927</v>
      </c>
      <c r="H5084" s="254">
        <v>2.99</v>
      </c>
      <c r="I5084" s="253" t="s">
        <v>928</v>
      </c>
      <c r="J5084" s="255">
        <v>5.52</v>
      </c>
    </row>
    <row r="5085" spans="1:10" ht="26.25" thickBot="1" x14ac:dyDescent="0.25">
      <c r="A5085" s="252"/>
      <c r="B5085" s="253"/>
      <c r="C5085" s="253"/>
      <c r="D5085" s="253"/>
      <c r="E5085" s="253" t="s">
        <v>929</v>
      </c>
      <c r="F5085" s="254">
        <v>5.13</v>
      </c>
      <c r="G5085" s="253"/>
      <c r="H5085" s="256" t="s">
        <v>930</v>
      </c>
      <c r="I5085" s="256"/>
      <c r="J5085" s="255">
        <v>27.57</v>
      </c>
    </row>
    <row r="5086" spans="1:10" ht="15" thickTop="1" x14ac:dyDescent="0.2">
      <c r="A5086" s="257"/>
      <c r="B5086" s="241"/>
      <c r="C5086" s="241"/>
      <c r="D5086" s="241"/>
      <c r="E5086" s="241"/>
      <c r="F5086" s="241"/>
      <c r="G5086" s="241"/>
      <c r="H5086" s="241"/>
      <c r="I5086" s="241"/>
      <c r="J5086" s="258"/>
    </row>
    <row r="5087" spans="1:10" ht="30" x14ac:dyDescent="0.2">
      <c r="A5087" s="259"/>
      <c r="B5087" s="227" t="s">
        <v>786</v>
      </c>
      <c r="C5087" s="227" t="s">
        <v>787</v>
      </c>
      <c r="D5087" s="227" t="s">
        <v>788</v>
      </c>
      <c r="E5087" s="231" t="s">
        <v>789</v>
      </c>
      <c r="F5087" s="231"/>
      <c r="G5087" s="227" t="s">
        <v>790</v>
      </c>
      <c r="H5087" s="227" t="s">
        <v>791</v>
      </c>
      <c r="I5087" s="227" t="s">
        <v>792</v>
      </c>
      <c r="J5087" s="260" t="s">
        <v>793</v>
      </c>
    </row>
    <row r="5088" spans="1:10" ht="25.5" x14ac:dyDescent="0.2">
      <c r="A5088" s="261" t="s">
        <v>909</v>
      </c>
      <c r="B5088" s="228" t="s">
        <v>1090</v>
      </c>
      <c r="C5088" s="228" t="s">
        <v>21</v>
      </c>
      <c r="D5088" s="228" t="s">
        <v>1091</v>
      </c>
      <c r="E5088" s="232" t="s">
        <v>1037</v>
      </c>
      <c r="F5088" s="232"/>
      <c r="G5088" s="228" t="s">
        <v>109</v>
      </c>
      <c r="H5088" s="233">
        <v>1</v>
      </c>
      <c r="I5088" s="234">
        <v>6.55</v>
      </c>
      <c r="J5088" s="262">
        <v>6.55</v>
      </c>
    </row>
    <row r="5089" spans="1:10" ht="25.5" x14ac:dyDescent="0.2">
      <c r="A5089" s="248" t="s">
        <v>911</v>
      </c>
      <c r="B5089" s="229" t="s">
        <v>932</v>
      </c>
      <c r="C5089" s="229" t="s">
        <v>21</v>
      </c>
      <c r="D5089" s="229" t="s">
        <v>933</v>
      </c>
      <c r="E5089" s="235" t="s">
        <v>934</v>
      </c>
      <c r="F5089" s="235"/>
      <c r="G5089" s="229" t="s">
        <v>914</v>
      </c>
      <c r="H5089" s="236">
        <v>3.4000000000000002E-2</v>
      </c>
      <c r="I5089" s="237">
        <v>22.03</v>
      </c>
      <c r="J5089" s="249">
        <v>0.74</v>
      </c>
    </row>
    <row r="5090" spans="1:10" ht="25.5" x14ac:dyDescent="0.2">
      <c r="A5090" s="248" t="s">
        <v>911</v>
      </c>
      <c r="B5090" s="229" t="s">
        <v>935</v>
      </c>
      <c r="C5090" s="229" t="s">
        <v>21</v>
      </c>
      <c r="D5090" s="229" t="s">
        <v>936</v>
      </c>
      <c r="E5090" s="235" t="s">
        <v>934</v>
      </c>
      <c r="F5090" s="235"/>
      <c r="G5090" s="229" t="s">
        <v>914</v>
      </c>
      <c r="H5090" s="236">
        <v>0.216</v>
      </c>
      <c r="I5090" s="237">
        <v>26.91</v>
      </c>
      <c r="J5090" s="249">
        <v>5.81</v>
      </c>
    </row>
    <row r="5091" spans="1:10" ht="25.5" x14ac:dyDescent="0.2">
      <c r="A5091" s="252"/>
      <c r="B5091" s="253"/>
      <c r="C5091" s="253"/>
      <c r="D5091" s="253"/>
      <c r="E5091" s="253" t="s">
        <v>926</v>
      </c>
      <c r="F5091" s="254">
        <v>2.1574477851732845</v>
      </c>
      <c r="G5091" s="253" t="s">
        <v>927</v>
      </c>
      <c r="H5091" s="254">
        <v>2.54</v>
      </c>
      <c r="I5091" s="253" t="s">
        <v>928</v>
      </c>
      <c r="J5091" s="255">
        <v>4.7</v>
      </c>
    </row>
    <row r="5092" spans="1:10" ht="26.25" thickBot="1" x14ac:dyDescent="0.25">
      <c r="A5092" s="252"/>
      <c r="B5092" s="253"/>
      <c r="C5092" s="253"/>
      <c r="D5092" s="253"/>
      <c r="E5092" s="253" t="s">
        <v>929</v>
      </c>
      <c r="F5092" s="254">
        <v>1.49</v>
      </c>
      <c r="G5092" s="253"/>
      <c r="H5092" s="256" t="s">
        <v>930</v>
      </c>
      <c r="I5092" s="256"/>
      <c r="J5092" s="255">
        <v>8.0399999999999991</v>
      </c>
    </row>
    <row r="5093" spans="1:10" ht="15" thickTop="1" x14ac:dyDescent="0.2">
      <c r="A5093" s="257"/>
      <c r="B5093" s="241"/>
      <c r="C5093" s="241"/>
      <c r="D5093" s="241"/>
      <c r="E5093" s="241"/>
      <c r="F5093" s="241"/>
      <c r="G5093" s="241"/>
      <c r="H5093" s="241"/>
      <c r="I5093" s="241"/>
      <c r="J5093" s="258"/>
    </row>
    <row r="5094" spans="1:10" ht="30" x14ac:dyDescent="0.2">
      <c r="A5094" s="259"/>
      <c r="B5094" s="227" t="s">
        <v>786</v>
      </c>
      <c r="C5094" s="227" t="s">
        <v>787</v>
      </c>
      <c r="D5094" s="227" t="s">
        <v>788</v>
      </c>
      <c r="E5094" s="231" t="s">
        <v>789</v>
      </c>
      <c r="F5094" s="231"/>
      <c r="G5094" s="227" t="s">
        <v>790</v>
      </c>
      <c r="H5094" s="227" t="s">
        <v>791</v>
      </c>
      <c r="I5094" s="227" t="s">
        <v>792</v>
      </c>
      <c r="J5094" s="260" t="s">
        <v>793</v>
      </c>
    </row>
    <row r="5095" spans="1:10" ht="38.25" x14ac:dyDescent="0.2">
      <c r="A5095" s="261" t="s">
        <v>909</v>
      </c>
      <c r="B5095" s="228" t="s">
        <v>1088</v>
      </c>
      <c r="C5095" s="228" t="s">
        <v>21</v>
      </c>
      <c r="D5095" s="228" t="s">
        <v>1089</v>
      </c>
      <c r="E5095" s="232" t="s">
        <v>1037</v>
      </c>
      <c r="F5095" s="232"/>
      <c r="G5095" s="228" t="s">
        <v>109</v>
      </c>
      <c r="H5095" s="233">
        <v>1</v>
      </c>
      <c r="I5095" s="234">
        <v>13.08</v>
      </c>
      <c r="J5095" s="262">
        <v>13.08</v>
      </c>
    </row>
    <row r="5096" spans="1:10" ht="25.5" x14ac:dyDescent="0.2">
      <c r="A5096" s="248" t="s">
        <v>911</v>
      </c>
      <c r="B5096" s="229" t="s">
        <v>1790</v>
      </c>
      <c r="C5096" s="229" t="s">
        <v>21</v>
      </c>
      <c r="D5096" s="229" t="s">
        <v>1439</v>
      </c>
      <c r="E5096" s="235" t="s">
        <v>934</v>
      </c>
      <c r="F5096" s="235"/>
      <c r="G5096" s="229" t="s">
        <v>914</v>
      </c>
      <c r="H5096" s="236">
        <v>7.0000000000000007E-2</v>
      </c>
      <c r="I5096" s="237">
        <v>21.07</v>
      </c>
      <c r="J5096" s="249">
        <v>1.47</v>
      </c>
    </row>
    <row r="5097" spans="1:10" ht="25.5" x14ac:dyDescent="0.2">
      <c r="A5097" s="248" t="s">
        <v>911</v>
      </c>
      <c r="B5097" s="229" t="s">
        <v>976</v>
      </c>
      <c r="C5097" s="229" t="s">
        <v>21</v>
      </c>
      <c r="D5097" s="229" t="s">
        <v>977</v>
      </c>
      <c r="E5097" s="235" t="s">
        <v>934</v>
      </c>
      <c r="F5097" s="235"/>
      <c r="G5097" s="229" t="s">
        <v>914</v>
      </c>
      <c r="H5097" s="236">
        <v>0.44900000000000001</v>
      </c>
      <c r="I5097" s="237">
        <v>25.86</v>
      </c>
      <c r="J5097" s="249">
        <v>11.61</v>
      </c>
    </row>
    <row r="5098" spans="1:10" ht="25.5" x14ac:dyDescent="0.2">
      <c r="A5098" s="252"/>
      <c r="B5098" s="253"/>
      <c r="C5098" s="253"/>
      <c r="D5098" s="253"/>
      <c r="E5098" s="253" t="s">
        <v>926</v>
      </c>
      <c r="F5098" s="254">
        <v>4.3975212302042692</v>
      </c>
      <c r="G5098" s="253" t="s">
        <v>927</v>
      </c>
      <c r="H5098" s="254">
        <v>5.18</v>
      </c>
      <c r="I5098" s="253" t="s">
        <v>928</v>
      </c>
      <c r="J5098" s="255">
        <v>9.58</v>
      </c>
    </row>
    <row r="5099" spans="1:10" ht="26.25" thickBot="1" x14ac:dyDescent="0.25">
      <c r="A5099" s="252"/>
      <c r="B5099" s="253"/>
      <c r="C5099" s="253"/>
      <c r="D5099" s="253"/>
      <c r="E5099" s="253" t="s">
        <v>929</v>
      </c>
      <c r="F5099" s="254">
        <v>2.99</v>
      </c>
      <c r="G5099" s="253"/>
      <c r="H5099" s="256" t="s">
        <v>930</v>
      </c>
      <c r="I5099" s="256"/>
      <c r="J5099" s="255">
        <v>16.07</v>
      </c>
    </row>
    <row r="5100" spans="1:10" ht="15" thickTop="1" x14ac:dyDescent="0.2">
      <c r="A5100" s="257"/>
      <c r="B5100" s="241"/>
      <c r="C5100" s="241"/>
      <c r="D5100" s="241"/>
      <c r="E5100" s="241"/>
      <c r="F5100" s="241"/>
      <c r="G5100" s="241"/>
      <c r="H5100" s="241"/>
      <c r="I5100" s="241"/>
      <c r="J5100" s="258"/>
    </row>
    <row r="5101" spans="1:10" ht="30" x14ac:dyDescent="0.2">
      <c r="A5101" s="259"/>
      <c r="B5101" s="227" t="s">
        <v>786</v>
      </c>
      <c r="C5101" s="227" t="s">
        <v>787</v>
      </c>
      <c r="D5101" s="227" t="s">
        <v>788</v>
      </c>
      <c r="E5101" s="231" t="s">
        <v>789</v>
      </c>
      <c r="F5101" s="231"/>
      <c r="G5101" s="227" t="s">
        <v>790</v>
      </c>
      <c r="H5101" s="227" t="s">
        <v>791</v>
      </c>
      <c r="I5101" s="227" t="s">
        <v>792</v>
      </c>
      <c r="J5101" s="260" t="s">
        <v>793</v>
      </c>
    </row>
    <row r="5102" spans="1:10" ht="25.5" x14ac:dyDescent="0.2">
      <c r="A5102" s="261" t="s">
        <v>909</v>
      </c>
      <c r="B5102" s="228" t="s">
        <v>1980</v>
      </c>
      <c r="C5102" s="228" t="s">
        <v>9</v>
      </c>
      <c r="D5102" s="228" t="s">
        <v>1981</v>
      </c>
      <c r="E5102" s="232" t="s">
        <v>1982</v>
      </c>
      <c r="F5102" s="232"/>
      <c r="G5102" s="228" t="s">
        <v>6</v>
      </c>
      <c r="H5102" s="233">
        <v>1</v>
      </c>
      <c r="I5102" s="234">
        <v>2.36</v>
      </c>
      <c r="J5102" s="262">
        <v>2.36</v>
      </c>
    </row>
    <row r="5103" spans="1:10" ht="25.5" x14ac:dyDescent="0.2">
      <c r="A5103" s="248" t="s">
        <v>911</v>
      </c>
      <c r="B5103" s="229" t="s">
        <v>939</v>
      </c>
      <c r="C5103" s="229" t="s">
        <v>21</v>
      </c>
      <c r="D5103" s="229" t="s">
        <v>916</v>
      </c>
      <c r="E5103" s="235" t="s">
        <v>934</v>
      </c>
      <c r="F5103" s="235"/>
      <c r="G5103" s="229" t="s">
        <v>914</v>
      </c>
      <c r="H5103" s="236">
        <v>0.112</v>
      </c>
      <c r="I5103" s="237">
        <v>21.14</v>
      </c>
      <c r="J5103" s="249">
        <v>2.36</v>
      </c>
    </row>
    <row r="5104" spans="1:10" ht="25.5" x14ac:dyDescent="0.2">
      <c r="A5104" s="252"/>
      <c r="B5104" s="253"/>
      <c r="C5104" s="253"/>
      <c r="D5104" s="253"/>
      <c r="E5104" s="253" t="s">
        <v>926</v>
      </c>
      <c r="F5104" s="254">
        <v>0.71149873766353</v>
      </c>
      <c r="G5104" s="253" t="s">
        <v>927</v>
      </c>
      <c r="H5104" s="254">
        <v>0.84</v>
      </c>
      <c r="I5104" s="253" t="s">
        <v>928</v>
      </c>
      <c r="J5104" s="255">
        <v>1.55</v>
      </c>
    </row>
    <row r="5105" spans="1:10" ht="26.25" thickBot="1" x14ac:dyDescent="0.25">
      <c r="A5105" s="252"/>
      <c r="B5105" s="253"/>
      <c r="C5105" s="253"/>
      <c r="D5105" s="253"/>
      <c r="E5105" s="253" t="s">
        <v>929</v>
      </c>
      <c r="F5105" s="254">
        <v>0.53</v>
      </c>
      <c r="G5105" s="253"/>
      <c r="H5105" s="256" t="s">
        <v>930</v>
      </c>
      <c r="I5105" s="256"/>
      <c r="J5105" s="255">
        <v>2.89</v>
      </c>
    </row>
    <row r="5106" spans="1:10" ht="15" thickTop="1" x14ac:dyDescent="0.2">
      <c r="A5106" s="257"/>
      <c r="B5106" s="241"/>
      <c r="C5106" s="241"/>
      <c r="D5106" s="241"/>
      <c r="E5106" s="241"/>
      <c r="F5106" s="241"/>
      <c r="G5106" s="241"/>
      <c r="H5106" s="241"/>
      <c r="I5106" s="241"/>
      <c r="J5106" s="258"/>
    </row>
    <row r="5107" spans="1:10" ht="30" x14ac:dyDescent="0.2">
      <c r="A5107" s="259"/>
      <c r="B5107" s="227" t="s">
        <v>786</v>
      </c>
      <c r="C5107" s="227" t="s">
        <v>787</v>
      </c>
      <c r="D5107" s="227" t="s">
        <v>788</v>
      </c>
      <c r="E5107" s="231" t="s">
        <v>789</v>
      </c>
      <c r="F5107" s="231"/>
      <c r="G5107" s="227" t="s">
        <v>790</v>
      </c>
      <c r="H5107" s="227" t="s">
        <v>791</v>
      </c>
      <c r="I5107" s="227" t="s">
        <v>792</v>
      </c>
      <c r="J5107" s="260" t="s">
        <v>793</v>
      </c>
    </row>
    <row r="5108" spans="1:10" ht="25.5" x14ac:dyDescent="0.2">
      <c r="A5108" s="261" t="s">
        <v>909</v>
      </c>
      <c r="B5108" s="228" t="s">
        <v>1145</v>
      </c>
      <c r="C5108" s="228" t="s">
        <v>21</v>
      </c>
      <c r="D5108" s="228" t="s">
        <v>1146</v>
      </c>
      <c r="E5108" s="232" t="s">
        <v>1136</v>
      </c>
      <c r="F5108" s="232"/>
      <c r="G5108" s="228" t="s">
        <v>102</v>
      </c>
      <c r="H5108" s="233">
        <v>1</v>
      </c>
      <c r="I5108" s="234">
        <v>50.7</v>
      </c>
      <c r="J5108" s="262">
        <v>50.7</v>
      </c>
    </row>
    <row r="5109" spans="1:10" ht="25.5" x14ac:dyDescent="0.2">
      <c r="A5109" s="248" t="s">
        <v>911</v>
      </c>
      <c r="B5109" s="229" t="s">
        <v>939</v>
      </c>
      <c r="C5109" s="229" t="s">
        <v>21</v>
      </c>
      <c r="D5109" s="229" t="s">
        <v>916</v>
      </c>
      <c r="E5109" s="235" t="s">
        <v>934</v>
      </c>
      <c r="F5109" s="235"/>
      <c r="G5109" s="229" t="s">
        <v>914</v>
      </c>
      <c r="H5109" s="236">
        <v>2.3986000000000001</v>
      </c>
      <c r="I5109" s="237">
        <v>21.14</v>
      </c>
      <c r="J5109" s="249">
        <v>50.7</v>
      </c>
    </row>
    <row r="5110" spans="1:10" ht="25.5" x14ac:dyDescent="0.2">
      <c r="A5110" s="252"/>
      <c r="B5110" s="253"/>
      <c r="C5110" s="253"/>
      <c r="D5110" s="253"/>
      <c r="E5110" s="253" t="s">
        <v>926</v>
      </c>
      <c r="F5110" s="254">
        <v>15.304108331420702</v>
      </c>
      <c r="G5110" s="253" t="s">
        <v>927</v>
      </c>
      <c r="H5110" s="254">
        <v>18.04</v>
      </c>
      <c r="I5110" s="253" t="s">
        <v>928</v>
      </c>
      <c r="J5110" s="255">
        <v>33.340000000000003</v>
      </c>
    </row>
    <row r="5111" spans="1:10" ht="26.25" thickBot="1" x14ac:dyDescent="0.25">
      <c r="A5111" s="252"/>
      <c r="B5111" s="253"/>
      <c r="C5111" s="253"/>
      <c r="D5111" s="253"/>
      <c r="E5111" s="253" t="s">
        <v>929</v>
      </c>
      <c r="F5111" s="254">
        <v>11.6</v>
      </c>
      <c r="G5111" s="253"/>
      <c r="H5111" s="256" t="s">
        <v>930</v>
      </c>
      <c r="I5111" s="256"/>
      <c r="J5111" s="255">
        <v>62.3</v>
      </c>
    </row>
    <row r="5112" spans="1:10" ht="15" thickTop="1" x14ac:dyDescent="0.2">
      <c r="A5112" s="257"/>
      <c r="B5112" s="241"/>
      <c r="C5112" s="241"/>
      <c r="D5112" s="241"/>
      <c r="E5112" s="241"/>
      <c r="F5112" s="241"/>
      <c r="G5112" s="241"/>
      <c r="H5112" s="241"/>
      <c r="I5112" s="241"/>
      <c r="J5112" s="258"/>
    </row>
    <row r="5113" spans="1:10" ht="30" x14ac:dyDescent="0.2">
      <c r="A5113" s="259"/>
      <c r="B5113" s="227" t="s">
        <v>786</v>
      </c>
      <c r="C5113" s="227" t="s">
        <v>787</v>
      </c>
      <c r="D5113" s="227" t="s">
        <v>788</v>
      </c>
      <c r="E5113" s="231" t="s">
        <v>789</v>
      </c>
      <c r="F5113" s="231"/>
      <c r="G5113" s="227" t="s">
        <v>790</v>
      </c>
      <c r="H5113" s="227" t="s">
        <v>791</v>
      </c>
      <c r="I5113" s="227" t="s">
        <v>792</v>
      </c>
      <c r="J5113" s="260" t="s">
        <v>793</v>
      </c>
    </row>
    <row r="5114" spans="1:10" ht="25.5" x14ac:dyDescent="0.2">
      <c r="A5114" s="261" t="s">
        <v>909</v>
      </c>
      <c r="B5114" s="228" t="s">
        <v>2967</v>
      </c>
      <c r="C5114" s="228" t="s">
        <v>21</v>
      </c>
      <c r="D5114" s="228" t="s">
        <v>2968</v>
      </c>
      <c r="E5114" s="232" t="s">
        <v>1037</v>
      </c>
      <c r="F5114" s="232"/>
      <c r="G5114" s="228" t="s">
        <v>11</v>
      </c>
      <c r="H5114" s="233">
        <v>1</v>
      </c>
      <c r="I5114" s="234">
        <v>27.31</v>
      </c>
      <c r="J5114" s="262">
        <v>27.31</v>
      </c>
    </row>
    <row r="5115" spans="1:10" ht="25.5" x14ac:dyDescent="0.2">
      <c r="A5115" s="248" t="s">
        <v>911</v>
      </c>
      <c r="B5115" s="229" t="s">
        <v>1790</v>
      </c>
      <c r="C5115" s="229" t="s">
        <v>21</v>
      </c>
      <c r="D5115" s="229" t="s">
        <v>1439</v>
      </c>
      <c r="E5115" s="235" t="s">
        <v>934</v>
      </c>
      <c r="F5115" s="235"/>
      <c r="G5115" s="229" t="s">
        <v>914</v>
      </c>
      <c r="H5115" s="236">
        <v>0.11020000000000001</v>
      </c>
      <c r="I5115" s="237">
        <v>21.07</v>
      </c>
      <c r="J5115" s="249">
        <v>2.3199999999999998</v>
      </c>
    </row>
    <row r="5116" spans="1:10" ht="25.5" x14ac:dyDescent="0.2">
      <c r="A5116" s="248" t="s">
        <v>911</v>
      </c>
      <c r="B5116" s="229" t="s">
        <v>976</v>
      </c>
      <c r="C5116" s="229" t="s">
        <v>21</v>
      </c>
      <c r="D5116" s="229" t="s">
        <v>977</v>
      </c>
      <c r="E5116" s="235" t="s">
        <v>934</v>
      </c>
      <c r="F5116" s="235"/>
      <c r="G5116" s="229" t="s">
        <v>914</v>
      </c>
      <c r="H5116" s="236">
        <v>0.11020000000000001</v>
      </c>
      <c r="I5116" s="237">
        <v>25.86</v>
      </c>
      <c r="J5116" s="249">
        <v>2.84</v>
      </c>
    </row>
    <row r="5117" spans="1:10" x14ac:dyDescent="0.2">
      <c r="A5117" s="250" t="s">
        <v>917</v>
      </c>
      <c r="B5117" s="230" t="s">
        <v>3079</v>
      </c>
      <c r="C5117" s="230" t="s">
        <v>21</v>
      </c>
      <c r="D5117" s="230" t="s">
        <v>3080</v>
      </c>
      <c r="E5117" s="238" t="s">
        <v>920</v>
      </c>
      <c r="F5117" s="238"/>
      <c r="G5117" s="230" t="s">
        <v>11</v>
      </c>
      <c r="H5117" s="239">
        <v>1.06E-2</v>
      </c>
      <c r="I5117" s="240">
        <v>12.9</v>
      </c>
      <c r="J5117" s="251">
        <v>0.13</v>
      </c>
    </row>
    <row r="5118" spans="1:10" ht="25.5" x14ac:dyDescent="0.2">
      <c r="A5118" s="250" t="s">
        <v>917</v>
      </c>
      <c r="B5118" s="230" t="s">
        <v>3081</v>
      </c>
      <c r="C5118" s="230" t="s">
        <v>21</v>
      </c>
      <c r="D5118" s="230" t="s">
        <v>3082</v>
      </c>
      <c r="E5118" s="238" t="s">
        <v>920</v>
      </c>
      <c r="F5118" s="238"/>
      <c r="G5118" s="230" t="s">
        <v>11</v>
      </c>
      <c r="H5118" s="239">
        <v>1</v>
      </c>
      <c r="I5118" s="240">
        <v>22.02</v>
      </c>
      <c r="J5118" s="251">
        <v>22.02</v>
      </c>
    </row>
    <row r="5119" spans="1:10" ht="25.5" x14ac:dyDescent="0.2">
      <c r="A5119" s="252"/>
      <c r="B5119" s="253"/>
      <c r="C5119" s="253"/>
      <c r="D5119" s="253"/>
      <c r="E5119" s="253" t="s">
        <v>926</v>
      </c>
      <c r="F5119" s="254">
        <v>1.6892357126463162</v>
      </c>
      <c r="G5119" s="253" t="s">
        <v>927</v>
      </c>
      <c r="H5119" s="254">
        <v>1.99</v>
      </c>
      <c r="I5119" s="253" t="s">
        <v>928</v>
      </c>
      <c r="J5119" s="255">
        <v>3.68</v>
      </c>
    </row>
    <row r="5120" spans="1:10" ht="26.25" thickBot="1" x14ac:dyDescent="0.25">
      <c r="A5120" s="252"/>
      <c r="B5120" s="253"/>
      <c r="C5120" s="253"/>
      <c r="D5120" s="253"/>
      <c r="E5120" s="253" t="s">
        <v>929</v>
      </c>
      <c r="F5120" s="254">
        <v>6.24</v>
      </c>
      <c r="G5120" s="253"/>
      <c r="H5120" s="256" t="s">
        <v>930</v>
      </c>
      <c r="I5120" s="256"/>
      <c r="J5120" s="255">
        <v>33.549999999999997</v>
      </c>
    </row>
    <row r="5121" spans="1:10" ht="15" thickTop="1" x14ac:dyDescent="0.2">
      <c r="A5121" s="257"/>
      <c r="B5121" s="241"/>
      <c r="C5121" s="241"/>
      <c r="D5121" s="241"/>
      <c r="E5121" s="241"/>
      <c r="F5121" s="241"/>
      <c r="G5121" s="241"/>
      <c r="H5121" s="241"/>
      <c r="I5121" s="241"/>
      <c r="J5121" s="258"/>
    </row>
    <row r="5122" spans="1:10" ht="30" x14ac:dyDescent="0.2">
      <c r="A5122" s="259"/>
      <c r="B5122" s="227" t="s">
        <v>786</v>
      </c>
      <c r="C5122" s="227" t="s">
        <v>787</v>
      </c>
      <c r="D5122" s="227" t="s">
        <v>788</v>
      </c>
      <c r="E5122" s="231" t="s">
        <v>789</v>
      </c>
      <c r="F5122" s="231"/>
      <c r="G5122" s="227" t="s">
        <v>790</v>
      </c>
      <c r="H5122" s="227" t="s">
        <v>791</v>
      </c>
      <c r="I5122" s="227" t="s">
        <v>792</v>
      </c>
      <c r="J5122" s="260" t="s">
        <v>793</v>
      </c>
    </row>
    <row r="5123" spans="1:10" ht="76.5" x14ac:dyDescent="0.2">
      <c r="A5123" s="261" t="s">
        <v>909</v>
      </c>
      <c r="B5123" s="228" t="s">
        <v>1927</v>
      </c>
      <c r="C5123" s="228" t="s">
        <v>21</v>
      </c>
      <c r="D5123" s="228" t="s">
        <v>1928</v>
      </c>
      <c r="E5123" s="232" t="s">
        <v>1208</v>
      </c>
      <c r="F5123" s="232"/>
      <c r="G5123" s="228" t="s">
        <v>1400</v>
      </c>
      <c r="H5123" s="233">
        <v>1</v>
      </c>
      <c r="I5123" s="234">
        <v>60.24</v>
      </c>
      <c r="J5123" s="262">
        <v>60.24</v>
      </c>
    </row>
    <row r="5124" spans="1:10" ht="25.5" x14ac:dyDescent="0.2">
      <c r="A5124" s="248" t="s">
        <v>911</v>
      </c>
      <c r="B5124" s="229" t="s">
        <v>3015</v>
      </c>
      <c r="C5124" s="229" t="s">
        <v>21</v>
      </c>
      <c r="D5124" s="229" t="s">
        <v>3016</v>
      </c>
      <c r="E5124" s="235" t="s">
        <v>934</v>
      </c>
      <c r="F5124" s="235"/>
      <c r="G5124" s="229" t="s">
        <v>914</v>
      </c>
      <c r="H5124" s="236">
        <v>1</v>
      </c>
      <c r="I5124" s="237">
        <v>27.29</v>
      </c>
      <c r="J5124" s="249">
        <v>27.29</v>
      </c>
    </row>
    <row r="5125" spans="1:10" ht="76.5" x14ac:dyDescent="0.2">
      <c r="A5125" s="248" t="s">
        <v>911</v>
      </c>
      <c r="B5125" s="229" t="s">
        <v>3083</v>
      </c>
      <c r="C5125" s="229" t="s">
        <v>21</v>
      </c>
      <c r="D5125" s="229" t="s">
        <v>3084</v>
      </c>
      <c r="E5125" s="235" t="s">
        <v>1208</v>
      </c>
      <c r="F5125" s="235"/>
      <c r="G5125" s="229" t="s">
        <v>914</v>
      </c>
      <c r="H5125" s="236">
        <v>1</v>
      </c>
      <c r="I5125" s="237">
        <v>29.02</v>
      </c>
      <c r="J5125" s="249">
        <v>29.02</v>
      </c>
    </row>
    <row r="5126" spans="1:10" ht="76.5" x14ac:dyDescent="0.2">
      <c r="A5126" s="248" t="s">
        <v>911</v>
      </c>
      <c r="B5126" s="229" t="s">
        <v>3085</v>
      </c>
      <c r="C5126" s="229" t="s">
        <v>21</v>
      </c>
      <c r="D5126" s="229" t="s">
        <v>3086</v>
      </c>
      <c r="E5126" s="235" t="s">
        <v>1208</v>
      </c>
      <c r="F5126" s="235"/>
      <c r="G5126" s="229" t="s">
        <v>914</v>
      </c>
      <c r="H5126" s="236">
        <v>1</v>
      </c>
      <c r="I5126" s="237">
        <v>3.93</v>
      </c>
      <c r="J5126" s="249">
        <v>3.93</v>
      </c>
    </row>
    <row r="5127" spans="1:10" ht="25.5" x14ac:dyDescent="0.2">
      <c r="A5127" s="252"/>
      <c r="B5127" s="253"/>
      <c r="C5127" s="253"/>
      <c r="D5127" s="253"/>
      <c r="E5127" s="253" t="s">
        <v>926</v>
      </c>
      <c r="F5127" s="254">
        <v>9.6672022000000002</v>
      </c>
      <c r="G5127" s="253" t="s">
        <v>927</v>
      </c>
      <c r="H5127" s="254">
        <v>11.39</v>
      </c>
      <c r="I5127" s="253" t="s">
        <v>928</v>
      </c>
      <c r="J5127" s="255">
        <v>21.06</v>
      </c>
    </row>
    <row r="5128" spans="1:10" ht="26.25" thickBot="1" x14ac:dyDescent="0.25">
      <c r="A5128" s="252"/>
      <c r="B5128" s="253"/>
      <c r="C5128" s="253"/>
      <c r="D5128" s="253"/>
      <c r="E5128" s="253" t="s">
        <v>929</v>
      </c>
      <c r="F5128" s="254">
        <v>13.78</v>
      </c>
      <c r="G5128" s="253"/>
      <c r="H5128" s="256" t="s">
        <v>930</v>
      </c>
      <c r="I5128" s="256"/>
      <c r="J5128" s="255">
        <v>74.02</v>
      </c>
    </row>
    <row r="5129" spans="1:10" ht="15" thickTop="1" x14ac:dyDescent="0.2">
      <c r="A5129" s="257"/>
      <c r="B5129" s="241"/>
      <c r="C5129" s="241"/>
      <c r="D5129" s="241"/>
      <c r="E5129" s="241"/>
      <c r="F5129" s="241"/>
      <c r="G5129" s="241"/>
      <c r="H5129" s="241"/>
      <c r="I5129" s="241"/>
      <c r="J5129" s="258"/>
    </row>
    <row r="5130" spans="1:10" ht="30" x14ac:dyDescent="0.2">
      <c r="A5130" s="259"/>
      <c r="B5130" s="227" t="s">
        <v>786</v>
      </c>
      <c r="C5130" s="227" t="s">
        <v>787</v>
      </c>
      <c r="D5130" s="227" t="s">
        <v>788</v>
      </c>
      <c r="E5130" s="231" t="s">
        <v>789</v>
      </c>
      <c r="F5130" s="231"/>
      <c r="G5130" s="227" t="s">
        <v>790</v>
      </c>
      <c r="H5130" s="227" t="s">
        <v>791</v>
      </c>
      <c r="I5130" s="227" t="s">
        <v>792</v>
      </c>
      <c r="J5130" s="260" t="s">
        <v>793</v>
      </c>
    </row>
    <row r="5131" spans="1:10" ht="76.5" x14ac:dyDescent="0.2">
      <c r="A5131" s="261" t="s">
        <v>909</v>
      </c>
      <c r="B5131" s="228" t="s">
        <v>1925</v>
      </c>
      <c r="C5131" s="228" t="s">
        <v>21</v>
      </c>
      <c r="D5131" s="228" t="s">
        <v>1926</v>
      </c>
      <c r="E5131" s="232" t="s">
        <v>1208</v>
      </c>
      <c r="F5131" s="232"/>
      <c r="G5131" s="228" t="s">
        <v>1397</v>
      </c>
      <c r="H5131" s="233">
        <v>1</v>
      </c>
      <c r="I5131" s="234">
        <v>153.84</v>
      </c>
      <c r="J5131" s="262">
        <v>153.84</v>
      </c>
    </row>
    <row r="5132" spans="1:10" ht="76.5" x14ac:dyDescent="0.2">
      <c r="A5132" s="248" t="s">
        <v>911</v>
      </c>
      <c r="B5132" s="229" t="s">
        <v>3087</v>
      </c>
      <c r="C5132" s="229" t="s">
        <v>21</v>
      </c>
      <c r="D5132" s="229" t="s">
        <v>3088</v>
      </c>
      <c r="E5132" s="235" t="s">
        <v>1208</v>
      </c>
      <c r="F5132" s="235"/>
      <c r="G5132" s="229" t="s">
        <v>914</v>
      </c>
      <c r="H5132" s="236">
        <v>1</v>
      </c>
      <c r="I5132" s="237">
        <v>57.32</v>
      </c>
      <c r="J5132" s="249">
        <v>57.32</v>
      </c>
    </row>
    <row r="5133" spans="1:10" ht="76.5" x14ac:dyDescent="0.2">
      <c r="A5133" s="248" t="s">
        <v>911</v>
      </c>
      <c r="B5133" s="229" t="s">
        <v>3089</v>
      </c>
      <c r="C5133" s="229" t="s">
        <v>21</v>
      </c>
      <c r="D5133" s="229" t="s">
        <v>3090</v>
      </c>
      <c r="E5133" s="235" t="s">
        <v>1208</v>
      </c>
      <c r="F5133" s="235"/>
      <c r="G5133" s="229" t="s">
        <v>914</v>
      </c>
      <c r="H5133" s="236">
        <v>1</v>
      </c>
      <c r="I5133" s="237">
        <v>36.28</v>
      </c>
      <c r="J5133" s="249">
        <v>36.28</v>
      </c>
    </row>
    <row r="5134" spans="1:10" ht="25.5" x14ac:dyDescent="0.2">
      <c r="A5134" s="248" t="s">
        <v>911</v>
      </c>
      <c r="B5134" s="229" t="s">
        <v>3015</v>
      </c>
      <c r="C5134" s="229" t="s">
        <v>21</v>
      </c>
      <c r="D5134" s="229" t="s">
        <v>3016</v>
      </c>
      <c r="E5134" s="235" t="s">
        <v>934</v>
      </c>
      <c r="F5134" s="235"/>
      <c r="G5134" s="229" t="s">
        <v>914</v>
      </c>
      <c r="H5134" s="236">
        <v>1</v>
      </c>
      <c r="I5134" s="237">
        <v>27.29</v>
      </c>
      <c r="J5134" s="249">
        <v>27.29</v>
      </c>
    </row>
    <row r="5135" spans="1:10" ht="76.5" x14ac:dyDescent="0.2">
      <c r="A5135" s="248" t="s">
        <v>911</v>
      </c>
      <c r="B5135" s="229" t="s">
        <v>3083</v>
      </c>
      <c r="C5135" s="229" t="s">
        <v>21</v>
      </c>
      <c r="D5135" s="229" t="s">
        <v>3084</v>
      </c>
      <c r="E5135" s="235" t="s">
        <v>1208</v>
      </c>
      <c r="F5135" s="235"/>
      <c r="G5135" s="229" t="s">
        <v>914</v>
      </c>
      <c r="H5135" s="236">
        <v>1</v>
      </c>
      <c r="I5135" s="237">
        <v>29.02</v>
      </c>
      <c r="J5135" s="249">
        <v>29.02</v>
      </c>
    </row>
    <row r="5136" spans="1:10" ht="76.5" x14ac:dyDescent="0.2">
      <c r="A5136" s="248" t="s">
        <v>911</v>
      </c>
      <c r="B5136" s="229" t="s">
        <v>3085</v>
      </c>
      <c r="C5136" s="229" t="s">
        <v>21</v>
      </c>
      <c r="D5136" s="229" t="s">
        <v>3086</v>
      </c>
      <c r="E5136" s="235" t="s">
        <v>1208</v>
      </c>
      <c r="F5136" s="235"/>
      <c r="G5136" s="229" t="s">
        <v>914</v>
      </c>
      <c r="H5136" s="236">
        <v>1</v>
      </c>
      <c r="I5136" s="237">
        <v>3.93</v>
      </c>
      <c r="J5136" s="249">
        <v>3.93</v>
      </c>
    </row>
    <row r="5137" spans="1:10" ht="25.5" x14ac:dyDescent="0.2">
      <c r="A5137" s="252"/>
      <c r="B5137" s="253"/>
      <c r="C5137" s="253"/>
      <c r="D5137" s="253"/>
      <c r="E5137" s="253" t="s">
        <v>926</v>
      </c>
      <c r="F5137" s="254">
        <v>9.6672022000000002</v>
      </c>
      <c r="G5137" s="253" t="s">
        <v>927</v>
      </c>
      <c r="H5137" s="254">
        <v>11.39</v>
      </c>
      <c r="I5137" s="253" t="s">
        <v>928</v>
      </c>
      <c r="J5137" s="255">
        <v>21.06</v>
      </c>
    </row>
    <row r="5138" spans="1:10" ht="26.25" thickBot="1" x14ac:dyDescent="0.25">
      <c r="A5138" s="252"/>
      <c r="B5138" s="253"/>
      <c r="C5138" s="253"/>
      <c r="D5138" s="253"/>
      <c r="E5138" s="253" t="s">
        <v>929</v>
      </c>
      <c r="F5138" s="254">
        <v>35.19</v>
      </c>
      <c r="G5138" s="253"/>
      <c r="H5138" s="256" t="s">
        <v>930</v>
      </c>
      <c r="I5138" s="256"/>
      <c r="J5138" s="255">
        <v>189.03</v>
      </c>
    </row>
    <row r="5139" spans="1:10" ht="15" thickTop="1" x14ac:dyDescent="0.2">
      <c r="A5139" s="257"/>
      <c r="B5139" s="241"/>
      <c r="C5139" s="241"/>
      <c r="D5139" s="241"/>
      <c r="E5139" s="241"/>
      <c r="F5139" s="241"/>
      <c r="G5139" s="241"/>
      <c r="H5139" s="241"/>
      <c r="I5139" s="241"/>
      <c r="J5139" s="258"/>
    </row>
    <row r="5140" spans="1:10" ht="30" x14ac:dyDescent="0.2">
      <c r="A5140" s="259"/>
      <c r="B5140" s="227" t="s">
        <v>786</v>
      </c>
      <c r="C5140" s="227" t="s">
        <v>787</v>
      </c>
      <c r="D5140" s="227" t="s">
        <v>788</v>
      </c>
      <c r="E5140" s="231" t="s">
        <v>789</v>
      </c>
      <c r="F5140" s="231"/>
      <c r="G5140" s="227" t="s">
        <v>790</v>
      </c>
      <c r="H5140" s="227" t="s">
        <v>791</v>
      </c>
      <c r="I5140" s="227" t="s">
        <v>792</v>
      </c>
      <c r="J5140" s="260" t="s">
        <v>793</v>
      </c>
    </row>
    <row r="5141" spans="1:10" ht="76.5" x14ac:dyDescent="0.2">
      <c r="A5141" s="261" t="s">
        <v>909</v>
      </c>
      <c r="B5141" s="228" t="s">
        <v>3083</v>
      </c>
      <c r="C5141" s="228" t="s">
        <v>21</v>
      </c>
      <c r="D5141" s="228" t="s">
        <v>3084</v>
      </c>
      <c r="E5141" s="232" t="s">
        <v>1208</v>
      </c>
      <c r="F5141" s="232"/>
      <c r="G5141" s="228" t="s">
        <v>914</v>
      </c>
      <c r="H5141" s="233">
        <v>1</v>
      </c>
      <c r="I5141" s="234">
        <v>29.02</v>
      </c>
      <c r="J5141" s="262">
        <v>29.02</v>
      </c>
    </row>
    <row r="5142" spans="1:10" ht="76.5" x14ac:dyDescent="0.2">
      <c r="A5142" s="250" t="s">
        <v>917</v>
      </c>
      <c r="B5142" s="230" t="s">
        <v>3091</v>
      </c>
      <c r="C5142" s="230" t="s">
        <v>21</v>
      </c>
      <c r="D5142" s="230" t="s">
        <v>3092</v>
      </c>
      <c r="E5142" s="238" t="s">
        <v>1193</v>
      </c>
      <c r="F5142" s="238"/>
      <c r="G5142" s="230" t="s">
        <v>11</v>
      </c>
      <c r="H5142" s="239">
        <v>5.5999999999999999E-5</v>
      </c>
      <c r="I5142" s="240">
        <v>518292.65</v>
      </c>
      <c r="J5142" s="251">
        <v>29.02</v>
      </c>
    </row>
    <row r="5143" spans="1:10" ht="25.5" x14ac:dyDescent="0.2">
      <c r="A5143" s="252"/>
      <c r="B5143" s="253"/>
      <c r="C5143" s="253"/>
      <c r="D5143" s="253"/>
      <c r="E5143" s="253" t="s">
        <v>926</v>
      </c>
      <c r="F5143" s="254">
        <v>0</v>
      </c>
      <c r="G5143" s="253" t="s">
        <v>927</v>
      </c>
      <c r="H5143" s="254">
        <v>0</v>
      </c>
      <c r="I5143" s="253" t="s">
        <v>928</v>
      </c>
      <c r="J5143" s="255">
        <v>0</v>
      </c>
    </row>
    <row r="5144" spans="1:10" ht="26.25" thickBot="1" x14ac:dyDescent="0.25">
      <c r="A5144" s="252"/>
      <c r="B5144" s="253"/>
      <c r="C5144" s="253"/>
      <c r="D5144" s="253"/>
      <c r="E5144" s="253" t="s">
        <v>929</v>
      </c>
      <c r="F5144" s="254">
        <v>6.63</v>
      </c>
      <c r="G5144" s="253"/>
      <c r="H5144" s="256" t="s">
        <v>930</v>
      </c>
      <c r="I5144" s="256"/>
      <c r="J5144" s="255">
        <v>35.65</v>
      </c>
    </row>
    <row r="5145" spans="1:10" ht="15" thickTop="1" x14ac:dyDescent="0.2">
      <c r="A5145" s="257"/>
      <c r="B5145" s="241"/>
      <c r="C5145" s="241"/>
      <c r="D5145" s="241"/>
      <c r="E5145" s="241"/>
      <c r="F5145" s="241"/>
      <c r="G5145" s="241"/>
      <c r="H5145" s="241"/>
      <c r="I5145" s="241"/>
      <c r="J5145" s="258"/>
    </row>
    <row r="5146" spans="1:10" ht="30" x14ac:dyDescent="0.2">
      <c r="A5146" s="259"/>
      <c r="B5146" s="227" t="s">
        <v>786</v>
      </c>
      <c r="C5146" s="227" t="s">
        <v>787</v>
      </c>
      <c r="D5146" s="227" t="s">
        <v>788</v>
      </c>
      <c r="E5146" s="231" t="s">
        <v>789</v>
      </c>
      <c r="F5146" s="231"/>
      <c r="G5146" s="227" t="s">
        <v>790</v>
      </c>
      <c r="H5146" s="227" t="s">
        <v>791</v>
      </c>
      <c r="I5146" s="227" t="s">
        <v>792</v>
      </c>
      <c r="J5146" s="260" t="s">
        <v>793</v>
      </c>
    </row>
    <row r="5147" spans="1:10" ht="76.5" x14ac:dyDescent="0.2">
      <c r="A5147" s="261" t="s">
        <v>909</v>
      </c>
      <c r="B5147" s="228" t="s">
        <v>3085</v>
      </c>
      <c r="C5147" s="228" t="s">
        <v>21</v>
      </c>
      <c r="D5147" s="228" t="s">
        <v>3086</v>
      </c>
      <c r="E5147" s="232" t="s">
        <v>1208</v>
      </c>
      <c r="F5147" s="232"/>
      <c r="G5147" s="228" t="s">
        <v>914</v>
      </c>
      <c r="H5147" s="233">
        <v>1</v>
      </c>
      <c r="I5147" s="234">
        <v>3.93</v>
      </c>
      <c r="J5147" s="262">
        <v>3.93</v>
      </c>
    </row>
    <row r="5148" spans="1:10" ht="76.5" x14ac:dyDescent="0.2">
      <c r="A5148" s="250" t="s">
        <v>917</v>
      </c>
      <c r="B5148" s="230" t="s">
        <v>3091</v>
      </c>
      <c r="C5148" s="230" t="s">
        <v>21</v>
      </c>
      <c r="D5148" s="230" t="s">
        <v>3092</v>
      </c>
      <c r="E5148" s="238" t="s">
        <v>1193</v>
      </c>
      <c r="F5148" s="238"/>
      <c r="G5148" s="230" t="s">
        <v>11</v>
      </c>
      <c r="H5148" s="239">
        <v>7.6000000000000001E-6</v>
      </c>
      <c r="I5148" s="240">
        <v>518292.65</v>
      </c>
      <c r="J5148" s="251">
        <v>3.93</v>
      </c>
    </row>
    <row r="5149" spans="1:10" ht="25.5" x14ac:dyDescent="0.2">
      <c r="A5149" s="252"/>
      <c r="B5149" s="253"/>
      <c r="C5149" s="253"/>
      <c r="D5149" s="253"/>
      <c r="E5149" s="253" t="s">
        <v>926</v>
      </c>
      <c r="F5149" s="254">
        <v>0</v>
      </c>
      <c r="G5149" s="253" t="s">
        <v>927</v>
      </c>
      <c r="H5149" s="254">
        <v>0</v>
      </c>
      <c r="I5149" s="253" t="s">
        <v>928</v>
      </c>
      <c r="J5149" s="255">
        <v>0</v>
      </c>
    </row>
    <row r="5150" spans="1:10" ht="26.25" thickBot="1" x14ac:dyDescent="0.25">
      <c r="A5150" s="252"/>
      <c r="B5150" s="253"/>
      <c r="C5150" s="253"/>
      <c r="D5150" s="253"/>
      <c r="E5150" s="253" t="s">
        <v>929</v>
      </c>
      <c r="F5150" s="254">
        <v>0.89</v>
      </c>
      <c r="G5150" s="253"/>
      <c r="H5150" s="256" t="s">
        <v>930</v>
      </c>
      <c r="I5150" s="256"/>
      <c r="J5150" s="255">
        <v>4.82</v>
      </c>
    </row>
    <row r="5151" spans="1:10" ht="15" thickTop="1" x14ac:dyDescent="0.2">
      <c r="A5151" s="257"/>
      <c r="B5151" s="241"/>
      <c r="C5151" s="241"/>
      <c r="D5151" s="241"/>
      <c r="E5151" s="241"/>
      <c r="F5151" s="241"/>
      <c r="G5151" s="241"/>
      <c r="H5151" s="241"/>
      <c r="I5151" s="241"/>
      <c r="J5151" s="258"/>
    </row>
    <row r="5152" spans="1:10" ht="30" x14ac:dyDescent="0.2">
      <c r="A5152" s="259"/>
      <c r="B5152" s="227" t="s">
        <v>786</v>
      </c>
      <c r="C5152" s="227" t="s">
        <v>787</v>
      </c>
      <c r="D5152" s="227" t="s">
        <v>788</v>
      </c>
      <c r="E5152" s="231" t="s">
        <v>789</v>
      </c>
      <c r="F5152" s="231"/>
      <c r="G5152" s="227" t="s">
        <v>790</v>
      </c>
      <c r="H5152" s="227" t="s">
        <v>791</v>
      </c>
      <c r="I5152" s="227" t="s">
        <v>792</v>
      </c>
      <c r="J5152" s="260" t="s">
        <v>793</v>
      </c>
    </row>
    <row r="5153" spans="1:10" ht="76.5" x14ac:dyDescent="0.2">
      <c r="A5153" s="261" t="s">
        <v>909</v>
      </c>
      <c r="B5153" s="228" t="s">
        <v>3089</v>
      </c>
      <c r="C5153" s="228" t="s">
        <v>21</v>
      </c>
      <c r="D5153" s="228" t="s">
        <v>3090</v>
      </c>
      <c r="E5153" s="232" t="s">
        <v>1208</v>
      </c>
      <c r="F5153" s="232"/>
      <c r="G5153" s="228" t="s">
        <v>914</v>
      </c>
      <c r="H5153" s="233">
        <v>1</v>
      </c>
      <c r="I5153" s="234">
        <v>36.28</v>
      </c>
      <c r="J5153" s="262">
        <v>36.28</v>
      </c>
    </row>
    <row r="5154" spans="1:10" ht="76.5" x14ac:dyDescent="0.2">
      <c r="A5154" s="250" t="s">
        <v>917</v>
      </c>
      <c r="B5154" s="230" t="s">
        <v>3091</v>
      </c>
      <c r="C5154" s="230" t="s">
        <v>21</v>
      </c>
      <c r="D5154" s="230" t="s">
        <v>3092</v>
      </c>
      <c r="E5154" s="238" t="s">
        <v>1193</v>
      </c>
      <c r="F5154" s="238"/>
      <c r="G5154" s="230" t="s">
        <v>11</v>
      </c>
      <c r="H5154" s="239">
        <v>6.9999999999999994E-5</v>
      </c>
      <c r="I5154" s="240">
        <v>518292.65</v>
      </c>
      <c r="J5154" s="251">
        <v>36.28</v>
      </c>
    </row>
    <row r="5155" spans="1:10" ht="25.5" x14ac:dyDescent="0.2">
      <c r="A5155" s="252"/>
      <c r="B5155" s="253"/>
      <c r="C5155" s="253"/>
      <c r="D5155" s="253"/>
      <c r="E5155" s="253" t="s">
        <v>926</v>
      </c>
      <c r="F5155" s="254">
        <v>0</v>
      </c>
      <c r="G5155" s="253" t="s">
        <v>927</v>
      </c>
      <c r="H5155" s="254">
        <v>0</v>
      </c>
      <c r="I5155" s="253" t="s">
        <v>928</v>
      </c>
      <c r="J5155" s="255">
        <v>0</v>
      </c>
    </row>
    <row r="5156" spans="1:10" ht="26.25" thickBot="1" x14ac:dyDescent="0.25">
      <c r="A5156" s="252"/>
      <c r="B5156" s="253"/>
      <c r="C5156" s="253"/>
      <c r="D5156" s="253"/>
      <c r="E5156" s="253" t="s">
        <v>929</v>
      </c>
      <c r="F5156" s="254">
        <v>8.3000000000000007</v>
      </c>
      <c r="G5156" s="253"/>
      <c r="H5156" s="256" t="s">
        <v>930</v>
      </c>
      <c r="I5156" s="256"/>
      <c r="J5156" s="255">
        <v>44.58</v>
      </c>
    </row>
    <row r="5157" spans="1:10" ht="15" thickTop="1" x14ac:dyDescent="0.2">
      <c r="A5157" s="257"/>
      <c r="B5157" s="241"/>
      <c r="C5157" s="241"/>
      <c r="D5157" s="241"/>
      <c r="E5157" s="241"/>
      <c r="F5157" s="241"/>
      <c r="G5157" s="241"/>
      <c r="H5157" s="241"/>
      <c r="I5157" s="241"/>
      <c r="J5157" s="258"/>
    </row>
    <row r="5158" spans="1:10" ht="30" x14ac:dyDescent="0.2">
      <c r="A5158" s="259"/>
      <c r="B5158" s="227" t="s">
        <v>786</v>
      </c>
      <c r="C5158" s="227" t="s">
        <v>787</v>
      </c>
      <c r="D5158" s="227" t="s">
        <v>788</v>
      </c>
      <c r="E5158" s="231" t="s">
        <v>789</v>
      </c>
      <c r="F5158" s="231"/>
      <c r="G5158" s="227" t="s">
        <v>790</v>
      </c>
      <c r="H5158" s="227" t="s">
        <v>791</v>
      </c>
      <c r="I5158" s="227" t="s">
        <v>792</v>
      </c>
      <c r="J5158" s="260" t="s">
        <v>793</v>
      </c>
    </row>
    <row r="5159" spans="1:10" ht="76.5" x14ac:dyDescent="0.2">
      <c r="A5159" s="261" t="s">
        <v>909</v>
      </c>
      <c r="B5159" s="228" t="s">
        <v>3087</v>
      </c>
      <c r="C5159" s="228" t="s">
        <v>21</v>
      </c>
      <c r="D5159" s="228" t="s">
        <v>3088</v>
      </c>
      <c r="E5159" s="232" t="s">
        <v>1208</v>
      </c>
      <c r="F5159" s="232"/>
      <c r="G5159" s="228" t="s">
        <v>914</v>
      </c>
      <c r="H5159" s="233">
        <v>1</v>
      </c>
      <c r="I5159" s="234">
        <v>57.32</v>
      </c>
      <c r="J5159" s="262">
        <v>57.32</v>
      </c>
    </row>
    <row r="5160" spans="1:10" x14ac:dyDescent="0.2">
      <c r="A5160" s="250" t="s">
        <v>917</v>
      </c>
      <c r="B5160" s="230" t="s">
        <v>2478</v>
      </c>
      <c r="C5160" s="230" t="s">
        <v>21</v>
      </c>
      <c r="D5160" s="230" t="s">
        <v>2479</v>
      </c>
      <c r="E5160" s="238" t="s">
        <v>920</v>
      </c>
      <c r="F5160" s="238"/>
      <c r="G5160" s="230" t="s">
        <v>812</v>
      </c>
      <c r="H5160" s="239">
        <v>8.5299999999999994</v>
      </c>
      <c r="I5160" s="240">
        <v>6.72</v>
      </c>
      <c r="J5160" s="251">
        <v>57.32</v>
      </c>
    </row>
    <row r="5161" spans="1:10" ht="25.5" x14ac:dyDescent="0.2">
      <c r="A5161" s="252"/>
      <c r="B5161" s="253"/>
      <c r="C5161" s="253"/>
      <c r="D5161" s="253"/>
      <c r="E5161" s="253" t="s">
        <v>926</v>
      </c>
      <c r="F5161" s="254">
        <v>0</v>
      </c>
      <c r="G5161" s="253" t="s">
        <v>927</v>
      </c>
      <c r="H5161" s="254">
        <v>0</v>
      </c>
      <c r="I5161" s="253" t="s">
        <v>928</v>
      </c>
      <c r="J5161" s="255">
        <v>0</v>
      </c>
    </row>
    <row r="5162" spans="1:10" ht="26.25" thickBot="1" x14ac:dyDescent="0.25">
      <c r="A5162" s="252"/>
      <c r="B5162" s="253"/>
      <c r="C5162" s="253"/>
      <c r="D5162" s="253"/>
      <c r="E5162" s="253" t="s">
        <v>929</v>
      </c>
      <c r="F5162" s="254">
        <v>13.11</v>
      </c>
      <c r="G5162" s="253"/>
      <c r="H5162" s="256" t="s">
        <v>930</v>
      </c>
      <c r="I5162" s="256"/>
      <c r="J5162" s="255">
        <v>70.430000000000007</v>
      </c>
    </row>
    <row r="5163" spans="1:10" ht="15" thickTop="1" x14ac:dyDescent="0.2">
      <c r="A5163" s="257"/>
      <c r="B5163" s="241"/>
      <c r="C5163" s="241"/>
      <c r="D5163" s="241"/>
      <c r="E5163" s="241"/>
      <c r="F5163" s="241"/>
      <c r="G5163" s="241"/>
      <c r="H5163" s="241"/>
      <c r="I5163" s="241"/>
      <c r="J5163" s="258"/>
    </row>
    <row r="5164" spans="1:10" ht="30" x14ac:dyDescent="0.2">
      <c r="A5164" s="259"/>
      <c r="B5164" s="227" t="s">
        <v>786</v>
      </c>
      <c r="C5164" s="227" t="s">
        <v>787</v>
      </c>
      <c r="D5164" s="227" t="s">
        <v>788</v>
      </c>
      <c r="E5164" s="231" t="s">
        <v>789</v>
      </c>
      <c r="F5164" s="231"/>
      <c r="G5164" s="227" t="s">
        <v>790</v>
      </c>
      <c r="H5164" s="227" t="s">
        <v>791</v>
      </c>
      <c r="I5164" s="227" t="s">
        <v>792</v>
      </c>
      <c r="J5164" s="260" t="s">
        <v>793</v>
      </c>
    </row>
    <row r="5165" spans="1:10" ht="51" x14ac:dyDescent="0.2">
      <c r="A5165" s="261" t="s">
        <v>909</v>
      </c>
      <c r="B5165" s="228" t="s">
        <v>2200</v>
      </c>
      <c r="C5165" s="228" t="s">
        <v>21</v>
      </c>
      <c r="D5165" s="228" t="s">
        <v>2201</v>
      </c>
      <c r="E5165" s="232" t="s">
        <v>1065</v>
      </c>
      <c r="F5165" s="232"/>
      <c r="G5165" s="228" t="s">
        <v>6</v>
      </c>
      <c r="H5165" s="233">
        <v>1</v>
      </c>
      <c r="I5165" s="234">
        <v>60.57</v>
      </c>
      <c r="J5165" s="262">
        <v>60.57</v>
      </c>
    </row>
    <row r="5166" spans="1:10" ht="25.5" x14ac:dyDescent="0.2">
      <c r="A5166" s="248" t="s">
        <v>911</v>
      </c>
      <c r="B5166" s="229" t="s">
        <v>2381</v>
      </c>
      <c r="C5166" s="229" t="s">
        <v>21</v>
      </c>
      <c r="D5166" s="229" t="s">
        <v>2382</v>
      </c>
      <c r="E5166" s="235" t="s">
        <v>934</v>
      </c>
      <c r="F5166" s="235"/>
      <c r="G5166" s="229" t="s">
        <v>914</v>
      </c>
      <c r="H5166" s="236">
        <v>0.43</v>
      </c>
      <c r="I5166" s="237">
        <v>26.48</v>
      </c>
      <c r="J5166" s="249">
        <v>11.38</v>
      </c>
    </row>
    <row r="5167" spans="1:10" ht="25.5" x14ac:dyDescent="0.2">
      <c r="A5167" s="248" t="s">
        <v>911</v>
      </c>
      <c r="B5167" s="229" t="s">
        <v>939</v>
      </c>
      <c r="C5167" s="229" t="s">
        <v>21</v>
      </c>
      <c r="D5167" s="229" t="s">
        <v>916</v>
      </c>
      <c r="E5167" s="235" t="s">
        <v>934</v>
      </c>
      <c r="F5167" s="235"/>
      <c r="G5167" s="229" t="s">
        <v>914</v>
      </c>
      <c r="H5167" s="236">
        <v>0.2</v>
      </c>
      <c r="I5167" s="237">
        <v>21.14</v>
      </c>
      <c r="J5167" s="249">
        <v>4.22</v>
      </c>
    </row>
    <row r="5168" spans="1:10" ht="25.5" x14ac:dyDescent="0.2">
      <c r="A5168" s="250" t="s">
        <v>917</v>
      </c>
      <c r="B5168" s="230" t="s">
        <v>3093</v>
      </c>
      <c r="C5168" s="230" t="s">
        <v>21</v>
      </c>
      <c r="D5168" s="230" t="s">
        <v>3094</v>
      </c>
      <c r="E5168" s="238" t="s">
        <v>920</v>
      </c>
      <c r="F5168" s="238"/>
      <c r="G5168" s="230" t="s">
        <v>6</v>
      </c>
      <c r="H5168" s="239">
        <v>1.06</v>
      </c>
      <c r="I5168" s="240">
        <v>38</v>
      </c>
      <c r="J5168" s="251">
        <v>40.28</v>
      </c>
    </row>
    <row r="5169" spans="1:10" x14ac:dyDescent="0.2">
      <c r="A5169" s="250" t="s">
        <v>917</v>
      </c>
      <c r="B5169" s="230" t="s">
        <v>3095</v>
      </c>
      <c r="C5169" s="230" t="s">
        <v>21</v>
      </c>
      <c r="D5169" s="230" t="s">
        <v>3096</v>
      </c>
      <c r="E5169" s="238" t="s">
        <v>920</v>
      </c>
      <c r="F5169" s="238"/>
      <c r="G5169" s="230" t="s">
        <v>121</v>
      </c>
      <c r="H5169" s="239">
        <v>4.8600000000000003</v>
      </c>
      <c r="I5169" s="240">
        <v>0.75</v>
      </c>
      <c r="J5169" s="251">
        <v>3.64</v>
      </c>
    </row>
    <row r="5170" spans="1:10" x14ac:dyDescent="0.2">
      <c r="A5170" s="250" t="s">
        <v>917</v>
      </c>
      <c r="B5170" s="230" t="s">
        <v>3097</v>
      </c>
      <c r="C5170" s="230" t="s">
        <v>21</v>
      </c>
      <c r="D5170" s="230" t="s">
        <v>3098</v>
      </c>
      <c r="E5170" s="238" t="s">
        <v>920</v>
      </c>
      <c r="F5170" s="238"/>
      <c r="G5170" s="230" t="s">
        <v>121</v>
      </c>
      <c r="H5170" s="239">
        <v>0.24</v>
      </c>
      <c r="I5170" s="240">
        <v>4.4000000000000004</v>
      </c>
      <c r="J5170" s="251">
        <v>1.05</v>
      </c>
    </row>
    <row r="5171" spans="1:10" ht="25.5" x14ac:dyDescent="0.2">
      <c r="A5171" s="252"/>
      <c r="B5171" s="253"/>
      <c r="C5171" s="253"/>
      <c r="D5171" s="253"/>
      <c r="E5171" s="253" t="s">
        <v>926</v>
      </c>
      <c r="F5171" s="254">
        <v>5.0401652513197153</v>
      </c>
      <c r="G5171" s="253" t="s">
        <v>927</v>
      </c>
      <c r="H5171" s="254">
        <v>5.94</v>
      </c>
      <c r="I5171" s="253" t="s">
        <v>928</v>
      </c>
      <c r="J5171" s="255">
        <v>10.979999999999999</v>
      </c>
    </row>
    <row r="5172" spans="1:10" ht="26.25" thickBot="1" x14ac:dyDescent="0.25">
      <c r="A5172" s="252"/>
      <c r="B5172" s="253"/>
      <c r="C5172" s="253"/>
      <c r="D5172" s="253"/>
      <c r="E5172" s="253" t="s">
        <v>929</v>
      </c>
      <c r="F5172" s="254">
        <v>13.85</v>
      </c>
      <c r="G5172" s="253"/>
      <c r="H5172" s="256" t="s">
        <v>930</v>
      </c>
      <c r="I5172" s="256"/>
      <c r="J5172" s="255">
        <v>74.42</v>
      </c>
    </row>
    <row r="5173" spans="1:10" ht="15" thickTop="1" x14ac:dyDescent="0.2">
      <c r="A5173" s="257"/>
      <c r="B5173" s="241"/>
      <c r="C5173" s="241"/>
      <c r="D5173" s="241"/>
      <c r="E5173" s="241"/>
      <c r="F5173" s="241"/>
      <c r="G5173" s="241"/>
      <c r="H5173" s="241"/>
      <c r="I5173" s="241"/>
      <c r="J5173" s="258"/>
    </row>
    <row r="5174" spans="1:10" ht="30" x14ac:dyDescent="0.2">
      <c r="A5174" s="259"/>
      <c r="B5174" s="227" t="s">
        <v>786</v>
      </c>
      <c r="C5174" s="227" t="s">
        <v>787</v>
      </c>
      <c r="D5174" s="227" t="s">
        <v>788</v>
      </c>
      <c r="E5174" s="231" t="s">
        <v>789</v>
      </c>
      <c r="F5174" s="231"/>
      <c r="G5174" s="227" t="s">
        <v>790</v>
      </c>
      <c r="H5174" s="227" t="s">
        <v>791</v>
      </c>
      <c r="I5174" s="227" t="s">
        <v>792</v>
      </c>
      <c r="J5174" s="260" t="s">
        <v>793</v>
      </c>
    </row>
    <row r="5175" spans="1:10" ht="51" x14ac:dyDescent="0.2">
      <c r="A5175" s="261" t="s">
        <v>909</v>
      </c>
      <c r="B5175" s="228" t="s">
        <v>2202</v>
      </c>
      <c r="C5175" s="228" t="s">
        <v>21</v>
      </c>
      <c r="D5175" s="228" t="s">
        <v>2203</v>
      </c>
      <c r="E5175" s="232" t="s">
        <v>1065</v>
      </c>
      <c r="F5175" s="232"/>
      <c r="G5175" s="228" t="s">
        <v>6</v>
      </c>
      <c r="H5175" s="233">
        <v>1</v>
      </c>
      <c r="I5175" s="234">
        <v>54.49</v>
      </c>
      <c r="J5175" s="262">
        <v>54.49</v>
      </c>
    </row>
    <row r="5176" spans="1:10" ht="25.5" x14ac:dyDescent="0.2">
      <c r="A5176" s="248" t="s">
        <v>911</v>
      </c>
      <c r="B5176" s="229" t="s">
        <v>2381</v>
      </c>
      <c r="C5176" s="229" t="s">
        <v>21</v>
      </c>
      <c r="D5176" s="229" t="s">
        <v>2382</v>
      </c>
      <c r="E5176" s="235" t="s">
        <v>934</v>
      </c>
      <c r="F5176" s="235"/>
      <c r="G5176" s="229" t="s">
        <v>914</v>
      </c>
      <c r="H5176" s="236">
        <v>0.24</v>
      </c>
      <c r="I5176" s="237">
        <v>26.48</v>
      </c>
      <c r="J5176" s="249">
        <v>6.35</v>
      </c>
    </row>
    <row r="5177" spans="1:10" ht="25.5" x14ac:dyDescent="0.2">
      <c r="A5177" s="248" t="s">
        <v>911</v>
      </c>
      <c r="B5177" s="229" t="s">
        <v>939</v>
      </c>
      <c r="C5177" s="229" t="s">
        <v>21</v>
      </c>
      <c r="D5177" s="229" t="s">
        <v>916</v>
      </c>
      <c r="E5177" s="235" t="s">
        <v>934</v>
      </c>
      <c r="F5177" s="235"/>
      <c r="G5177" s="229" t="s">
        <v>914</v>
      </c>
      <c r="H5177" s="236">
        <v>0.15</v>
      </c>
      <c r="I5177" s="237">
        <v>21.14</v>
      </c>
      <c r="J5177" s="249">
        <v>3.17</v>
      </c>
    </row>
    <row r="5178" spans="1:10" ht="25.5" x14ac:dyDescent="0.2">
      <c r="A5178" s="250" t="s">
        <v>917</v>
      </c>
      <c r="B5178" s="230" t="s">
        <v>3093</v>
      </c>
      <c r="C5178" s="230" t="s">
        <v>21</v>
      </c>
      <c r="D5178" s="230" t="s">
        <v>3094</v>
      </c>
      <c r="E5178" s="238" t="s">
        <v>920</v>
      </c>
      <c r="F5178" s="238"/>
      <c r="G5178" s="230" t="s">
        <v>6</v>
      </c>
      <c r="H5178" s="239">
        <v>1.06</v>
      </c>
      <c r="I5178" s="240">
        <v>38</v>
      </c>
      <c r="J5178" s="251">
        <v>40.28</v>
      </c>
    </row>
    <row r="5179" spans="1:10" x14ac:dyDescent="0.2">
      <c r="A5179" s="250" t="s">
        <v>917</v>
      </c>
      <c r="B5179" s="230" t="s">
        <v>3095</v>
      </c>
      <c r="C5179" s="230" t="s">
        <v>21</v>
      </c>
      <c r="D5179" s="230" t="s">
        <v>3096</v>
      </c>
      <c r="E5179" s="238" t="s">
        <v>920</v>
      </c>
      <c r="F5179" s="238"/>
      <c r="G5179" s="230" t="s">
        <v>121</v>
      </c>
      <c r="H5179" s="239">
        <v>4.8600000000000003</v>
      </c>
      <c r="I5179" s="240">
        <v>0.75</v>
      </c>
      <c r="J5179" s="251">
        <v>3.64</v>
      </c>
    </row>
    <row r="5180" spans="1:10" x14ac:dyDescent="0.2">
      <c r="A5180" s="250" t="s">
        <v>917</v>
      </c>
      <c r="B5180" s="230" t="s">
        <v>3097</v>
      </c>
      <c r="C5180" s="230" t="s">
        <v>21</v>
      </c>
      <c r="D5180" s="230" t="s">
        <v>3098</v>
      </c>
      <c r="E5180" s="238" t="s">
        <v>920</v>
      </c>
      <c r="F5180" s="238"/>
      <c r="G5180" s="230" t="s">
        <v>121</v>
      </c>
      <c r="H5180" s="239">
        <v>0.24</v>
      </c>
      <c r="I5180" s="240">
        <v>4.4000000000000004</v>
      </c>
      <c r="J5180" s="251">
        <v>1.05</v>
      </c>
    </row>
    <row r="5181" spans="1:10" ht="25.5" x14ac:dyDescent="0.2">
      <c r="A5181" s="252"/>
      <c r="B5181" s="253"/>
      <c r="C5181" s="253"/>
      <c r="D5181" s="253"/>
      <c r="E5181" s="253" t="s">
        <v>926</v>
      </c>
      <c r="F5181" s="254">
        <v>3.0525591002983705</v>
      </c>
      <c r="G5181" s="253" t="s">
        <v>927</v>
      </c>
      <c r="H5181" s="254">
        <v>3.6</v>
      </c>
      <c r="I5181" s="253" t="s">
        <v>928</v>
      </c>
      <c r="J5181" s="255">
        <v>6.65</v>
      </c>
    </row>
    <row r="5182" spans="1:10" ht="26.25" thickBot="1" x14ac:dyDescent="0.25">
      <c r="A5182" s="252"/>
      <c r="B5182" s="253"/>
      <c r="C5182" s="253"/>
      <c r="D5182" s="253"/>
      <c r="E5182" s="253" t="s">
        <v>929</v>
      </c>
      <c r="F5182" s="254">
        <v>12.46</v>
      </c>
      <c r="G5182" s="253"/>
      <c r="H5182" s="256" t="s">
        <v>930</v>
      </c>
      <c r="I5182" s="256"/>
      <c r="J5182" s="255">
        <v>66.95</v>
      </c>
    </row>
    <row r="5183" spans="1:10" ht="15" thickTop="1" x14ac:dyDescent="0.2">
      <c r="A5183" s="257"/>
      <c r="B5183" s="241"/>
      <c r="C5183" s="241"/>
      <c r="D5183" s="241"/>
      <c r="E5183" s="241"/>
      <c r="F5183" s="241"/>
      <c r="G5183" s="241"/>
      <c r="H5183" s="241"/>
      <c r="I5183" s="241"/>
      <c r="J5183" s="258"/>
    </row>
    <row r="5184" spans="1:10" ht="30" x14ac:dyDescent="0.2">
      <c r="A5184" s="259"/>
      <c r="B5184" s="227" t="s">
        <v>786</v>
      </c>
      <c r="C5184" s="227" t="s">
        <v>787</v>
      </c>
      <c r="D5184" s="227" t="s">
        <v>788</v>
      </c>
      <c r="E5184" s="231" t="s">
        <v>789</v>
      </c>
      <c r="F5184" s="231"/>
      <c r="G5184" s="227" t="s">
        <v>790</v>
      </c>
      <c r="H5184" s="227" t="s">
        <v>791</v>
      </c>
      <c r="I5184" s="227" t="s">
        <v>792</v>
      </c>
      <c r="J5184" s="260" t="s">
        <v>793</v>
      </c>
    </row>
    <row r="5185" spans="1:10" ht="51" x14ac:dyDescent="0.2">
      <c r="A5185" s="261" t="s">
        <v>909</v>
      </c>
      <c r="B5185" s="228" t="s">
        <v>2198</v>
      </c>
      <c r="C5185" s="228" t="s">
        <v>21</v>
      </c>
      <c r="D5185" s="228" t="s">
        <v>2199</v>
      </c>
      <c r="E5185" s="232" t="s">
        <v>1065</v>
      </c>
      <c r="F5185" s="232"/>
      <c r="G5185" s="228" t="s">
        <v>6</v>
      </c>
      <c r="H5185" s="233">
        <v>1</v>
      </c>
      <c r="I5185" s="234">
        <v>68.16</v>
      </c>
      <c r="J5185" s="262">
        <v>68.16</v>
      </c>
    </row>
    <row r="5186" spans="1:10" ht="25.5" x14ac:dyDescent="0.2">
      <c r="A5186" s="248" t="s">
        <v>911</v>
      </c>
      <c r="B5186" s="229" t="s">
        <v>2381</v>
      </c>
      <c r="C5186" s="229" t="s">
        <v>21</v>
      </c>
      <c r="D5186" s="229" t="s">
        <v>2382</v>
      </c>
      <c r="E5186" s="235" t="s">
        <v>934</v>
      </c>
      <c r="F5186" s="235"/>
      <c r="G5186" s="229" t="s">
        <v>914</v>
      </c>
      <c r="H5186" s="236">
        <v>0.64</v>
      </c>
      <c r="I5186" s="237">
        <v>26.48</v>
      </c>
      <c r="J5186" s="249">
        <v>16.940000000000001</v>
      </c>
    </row>
    <row r="5187" spans="1:10" ht="25.5" x14ac:dyDescent="0.2">
      <c r="A5187" s="248" t="s">
        <v>911</v>
      </c>
      <c r="B5187" s="229" t="s">
        <v>939</v>
      </c>
      <c r="C5187" s="229" t="s">
        <v>21</v>
      </c>
      <c r="D5187" s="229" t="s">
        <v>916</v>
      </c>
      <c r="E5187" s="235" t="s">
        <v>934</v>
      </c>
      <c r="F5187" s="235"/>
      <c r="G5187" s="229" t="s">
        <v>914</v>
      </c>
      <c r="H5187" s="236">
        <v>0.26</v>
      </c>
      <c r="I5187" s="237">
        <v>21.14</v>
      </c>
      <c r="J5187" s="249">
        <v>5.49</v>
      </c>
    </row>
    <row r="5188" spans="1:10" ht="25.5" x14ac:dyDescent="0.2">
      <c r="A5188" s="250" t="s">
        <v>917</v>
      </c>
      <c r="B5188" s="230" t="s">
        <v>3093</v>
      </c>
      <c r="C5188" s="230" t="s">
        <v>21</v>
      </c>
      <c r="D5188" s="230" t="s">
        <v>3094</v>
      </c>
      <c r="E5188" s="238" t="s">
        <v>920</v>
      </c>
      <c r="F5188" s="238"/>
      <c r="G5188" s="230" t="s">
        <v>6</v>
      </c>
      <c r="H5188" s="239">
        <v>1.08</v>
      </c>
      <c r="I5188" s="240">
        <v>38</v>
      </c>
      <c r="J5188" s="251">
        <v>41.04</v>
      </c>
    </row>
    <row r="5189" spans="1:10" x14ac:dyDescent="0.2">
      <c r="A5189" s="250" t="s">
        <v>917</v>
      </c>
      <c r="B5189" s="230" t="s">
        <v>3095</v>
      </c>
      <c r="C5189" s="230" t="s">
        <v>21</v>
      </c>
      <c r="D5189" s="230" t="s">
        <v>3096</v>
      </c>
      <c r="E5189" s="238" t="s">
        <v>920</v>
      </c>
      <c r="F5189" s="238"/>
      <c r="G5189" s="230" t="s">
        <v>121</v>
      </c>
      <c r="H5189" s="239">
        <v>4.8600000000000003</v>
      </c>
      <c r="I5189" s="240">
        <v>0.75</v>
      </c>
      <c r="J5189" s="251">
        <v>3.64</v>
      </c>
    </row>
    <row r="5190" spans="1:10" x14ac:dyDescent="0.2">
      <c r="A5190" s="250" t="s">
        <v>917</v>
      </c>
      <c r="B5190" s="230" t="s">
        <v>3097</v>
      </c>
      <c r="C5190" s="230" t="s">
        <v>21</v>
      </c>
      <c r="D5190" s="230" t="s">
        <v>3098</v>
      </c>
      <c r="E5190" s="238" t="s">
        <v>920</v>
      </c>
      <c r="F5190" s="238"/>
      <c r="G5190" s="230" t="s">
        <v>121</v>
      </c>
      <c r="H5190" s="239">
        <v>0.24</v>
      </c>
      <c r="I5190" s="240">
        <v>4.4000000000000004</v>
      </c>
      <c r="J5190" s="251">
        <v>1.05</v>
      </c>
    </row>
    <row r="5191" spans="1:10" ht="25.5" x14ac:dyDescent="0.2">
      <c r="A5191" s="252"/>
      <c r="B5191" s="253"/>
      <c r="C5191" s="253"/>
      <c r="D5191" s="253"/>
      <c r="E5191" s="253" t="s">
        <v>926</v>
      </c>
      <c r="F5191" s="254">
        <v>7.2572871241680055</v>
      </c>
      <c r="G5191" s="253" t="s">
        <v>927</v>
      </c>
      <c r="H5191" s="254">
        <v>8.5500000000000007</v>
      </c>
      <c r="I5191" s="253" t="s">
        <v>928</v>
      </c>
      <c r="J5191" s="255">
        <v>15.81</v>
      </c>
    </row>
    <row r="5192" spans="1:10" ht="26.25" thickBot="1" x14ac:dyDescent="0.25">
      <c r="A5192" s="252"/>
      <c r="B5192" s="253"/>
      <c r="C5192" s="253"/>
      <c r="D5192" s="253"/>
      <c r="E5192" s="253" t="s">
        <v>929</v>
      </c>
      <c r="F5192" s="254">
        <v>15.59</v>
      </c>
      <c r="G5192" s="253"/>
      <c r="H5192" s="256" t="s">
        <v>930</v>
      </c>
      <c r="I5192" s="256"/>
      <c r="J5192" s="255">
        <v>83.75</v>
      </c>
    </row>
    <row r="5193" spans="1:10" ht="15" thickTop="1" x14ac:dyDescent="0.2">
      <c r="A5193" s="257"/>
      <c r="B5193" s="241"/>
      <c r="C5193" s="241"/>
      <c r="D5193" s="241"/>
      <c r="E5193" s="241"/>
      <c r="F5193" s="241"/>
      <c r="G5193" s="241"/>
      <c r="H5193" s="241"/>
      <c r="I5193" s="241"/>
      <c r="J5193" s="258"/>
    </row>
    <row r="5194" spans="1:10" ht="30" x14ac:dyDescent="0.2">
      <c r="A5194" s="259"/>
      <c r="B5194" s="227" t="s">
        <v>786</v>
      </c>
      <c r="C5194" s="227" t="s">
        <v>787</v>
      </c>
      <c r="D5194" s="227" t="s">
        <v>788</v>
      </c>
      <c r="E5194" s="231" t="s">
        <v>789</v>
      </c>
      <c r="F5194" s="231"/>
      <c r="G5194" s="227" t="s">
        <v>790</v>
      </c>
      <c r="H5194" s="227" t="s">
        <v>791</v>
      </c>
      <c r="I5194" s="227" t="s">
        <v>792</v>
      </c>
      <c r="J5194" s="260" t="s">
        <v>793</v>
      </c>
    </row>
    <row r="5195" spans="1:10" ht="25.5" x14ac:dyDescent="0.2">
      <c r="A5195" s="261" t="s">
        <v>909</v>
      </c>
      <c r="B5195" s="228" t="s">
        <v>1218</v>
      </c>
      <c r="C5195" s="228" t="s">
        <v>4</v>
      </c>
      <c r="D5195" s="228" t="s">
        <v>1219</v>
      </c>
      <c r="E5195" s="232" t="s">
        <v>910</v>
      </c>
      <c r="F5195" s="232"/>
      <c r="G5195" s="228" t="s">
        <v>6</v>
      </c>
      <c r="H5195" s="233">
        <v>1</v>
      </c>
      <c r="I5195" s="234">
        <v>6.26</v>
      </c>
      <c r="J5195" s="262">
        <v>6.26</v>
      </c>
    </row>
    <row r="5196" spans="1:10" ht="25.5" x14ac:dyDescent="0.2">
      <c r="A5196" s="248" t="s">
        <v>911</v>
      </c>
      <c r="B5196" s="229" t="s">
        <v>915</v>
      </c>
      <c r="C5196" s="229" t="s">
        <v>4</v>
      </c>
      <c r="D5196" s="229" t="s">
        <v>916</v>
      </c>
      <c r="E5196" s="235" t="s">
        <v>910</v>
      </c>
      <c r="F5196" s="235"/>
      <c r="G5196" s="229" t="s">
        <v>914</v>
      </c>
      <c r="H5196" s="236">
        <v>0.25</v>
      </c>
      <c r="I5196" s="237">
        <v>18.16</v>
      </c>
      <c r="J5196" s="249">
        <v>4.54</v>
      </c>
    </row>
    <row r="5197" spans="1:10" x14ac:dyDescent="0.2">
      <c r="A5197" s="250" t="s">
        <v>917</v>
      </c>
      <c r="B5197" s="230" t="s">
        <v>3099</v>
      </c>
      <c r="C5197" s="230" t="s">
        <v>4</v>
      </c>
      <c r="D5197" s="230" t="s">
        <v>3100</v>
      </c>
      <c r="E5197" s="238" t="s">
        <v>920</v>
      </c>
      <c r="F5197" s="238"/>
      <c r="G5197" s="230" t="s">
        <v>121</v>
      </c>
      <c r="H5197" s="239">
        <v>0.25</v>
      </c>
      <c r="I5197" s="240">
        <v>6.9</v>
      </c>
      <c r="J5197" s="251">
        <v>1.72</v>
      </c>
    </row>
    <row r="5198" spans="1:10" ht="25.5" x14ac:dyDescent="0.2">
      <c r="A5198" s="252"/>
      <c r="B5198" s="253"/>
      <c r="C5198" s="253"/>
      <c r="D5198" s="253"/>
      <c r="E5198" s="253" t="s">
        <v>926</v>
      </c>
      <c r="F5198" s="254">
        <v>1.3587331</v>
      </c>
      <c r="G5198" s="253" t="s">
        <v>927</v>
      </c>
      <c r="H5198" s="254">
        <v>1.6</v>
      </c>
      <c r="I5198" s="253" t="s">
        <v>928</v>
      </c>
      <c r="J5198" s="255">
        <v>2.96</v>
      </c>
    </row>
    <row r="5199" spans="1:10" ht="26.25" thickBot="1" x14ac:dyDescent="0.25">
      <c r="A5199" s="252"/>
      <c r="B5199" s="253"/>
      <c r="C5199" s="253"/>
      <c r="D5199" s="253"/>
      <c r="E5199" s="253" t="s">
        <v>929</v>
      </c>
      <c r="F5199" s="254">
        <v>1.43</v>
      </c>
      <c r="G5199" s="253"/>
      <c r="H5199" s="256" t="s">
        <v>930</v>
      </c>
      <c r="I5199" s="256"/>
      <c r="J5199" s="255">
        <v>7.69</v>
      </c>
    </row>
    <row r="5200" spans="1:10" ht="15" thickTop="1" x14ac:dyDescent="0.2">
      <c r="A5200" s="257"/>
      <c r="B5200" s="241"/>
      <c r="C5200" s="241"/>
      <c r="D5200" s="241"/>
      <c r="E5200" s="241"/>
      <c r="F5200" s="241"/>
      <c r="G5200" s="241"/>
      <c r="H5200" s="241"/>
      <c r="I5200" s="241"/>
      <c r="J5200" s="258"/>
    </row>
    <row r="5201" spans="1:10" ht="30" x14ac:dyDescent="0.2">
      <c r="A5201" s="259"/>
      <c r="B5201" s="227" t="s">
        <v>786</v>
      </c>
      <c r="C5201" s="227" t="s">
        <v>787</v>
      </c>
      <c r="D5201" s="227" t="s">
        <v>788</v>
      </c>
      <c r="E5201" s="231" t="s">
        <v>789</v>
      </c>
      <c r="F5201" s="231"/>
      <c r="G5201" s="227" t="s">
        <v>790</v>
      </c>
      <c r="H5201" s="227" t="s">
        <v>791</v>
      </c>
      <c r="I5201" s="227" t="s">
        <v>792</v>
      </c>
      <c r="J5201" s="260" t="s">
        <v>793</v>
      </c>
    </row>
    <row r="5202" spans="1:10" ht="38.25" x14ac:dyDescent="0.2">
      <c r="A5202" s="261" t="s">
        <v>909</v>
      </c>
      <c r="B5202" s="228" t="s">
        <v>1398</v>
      </c>
      <c r="C5202" s="228" t="s">
        <v>21</v>
      </c>
      <c r="D5202" s="228" t="s">
        <v>1399</v>
      </c>
      <c r="E5202" s="232" t="s">
        <v>1208</v>
      </c>
      <c r="F5202" s="232"/>
      <c r="G5202" s="228" t="s">
        <v>1400</v>
      </c>
      <c r="H5202" s="233">
        <v>1</v>
      </c>
      <c r="I5202" s="234">
        <v>26.28</v>
      </c>
      <c r="J5202" s="262">
        <v>26.28</v>
      </c>
    </row>
    <row r="5203" spans="1:10" ht="25.5" x14ac:dyDescent="0.2">
      <c r="A5203" s="248" t="s">
        <v>911</v>
      </c>
      <c r="B5203" s="229" t="s">
        <v>1934</v>
      </c>
      <c r="C5203" s="229" t="s">
        <v>21</v>
      </c>
      <c r="D5203" s="229" t="s">
        <v>1935</v>
      </c>
      <c r="E5203" s="235" t="s">
        <v>934</v>
      </c>
      <c r="F5203" s="235"/>
      <c r="G5203" s="229" t="s">
        <v>914</v>
      </c>
      <c r="H5203" s="236">
        <v>1</v>
      </c>
      <c r="I5203" s="237">
        <v>26.18</v>
      </c>
      <c r="J5203" s="249">
        <v>26.18</v>
      </c>
    </row>
    <row r="5204" spans="1:10" ht="38.25" x14ac:dyDescent="0.2">
      <c r="A5204" s="248" t="s">
        <v>911</v>
      </c>
      <c r="B5204" s="229" t="s">
        <v>3101</v>
      </c>
      <c r="C5204" s="229" t="s">
        <v>21</v>
      </c>
      <c r="D5204" s="229" t="s">
        <v>3102</v>
      </c>
      <c r="E5204" s="235" t="s">
        <v>1208</v>
      </c>
      <c r="F5204" s="235"/>
      <c r="G5204" s="229" t="s">
        <v>914</v>
      </c>
      <c r="H5204" s="236">
        <v>1</v>
      </c>
      <c r="I5204" s="237">
        <v>0.09</v>
      </c>
      <c r="J5204" s="249">
        <v>0.09</v>
      </c>
    </row>
    <row r="5205" spans="1:10" ht="38.25" x14ac:dyDescent="0.2">
      <c r="A5205" s="248" t="s">
        <v>911</v>
      </c>
      <c r="B5205" s="229" t="s">
        <v>3103</v>
      </c>
      <c r="C5205" s="229" t="s">
        <v>21</v>
      </c>
      <c r="D5205" s="229" t="s">
        <v>3104</v>
      </c>
      <c r="E5205" s="235" t="s">
        <v>1208</v>
      </c>
      <c r="F5205" s="235"/>
      <c r="G5205" s="229" t="s">
        <v>914</v>
      </c>
      <c r="H5205" s="236">
        <v>1</v>
      </c>
      <c r="I5205" s="237">
        <v>0.01</v>
      </c>
      <c r="J5205" s="249">
        <v>0.01</v>
      </c>
    </row>
    <row r="5206" spans="1:10" ht="25.5" x14ac:dyDescent="0.2">
      <c r="A5206" s="252"/>
      <c r="B5206" s="253"/>
      <c r="C5206" s="253"/>
      <c r="D5206" s="253"/>
      <c r="E5206" s="253" t="s">
        <v>926</v>
      </c>
      <c r="F5206" s="254">
        <v>9.1576772999999996</v>
      </c>
      <c r="G5206" s="253" t="s">
        <v>927</v>
      </c>
      <c r="H5206" s="254">
        <v>10.79</v>
      </c>
      <c r="I5206" s="253" t="s">
        <v>928</v>
      </c>
      <c r="J5206" s="255">
        <v>19.95</v>
      </c>
    </row>
    <row r="5207" spans="1:10" ht="26.25" thickBot="1" x14ac:dyDescent="0.25">
      <c r="A5207" s="252"/>
      <c r="B5207" s="253"/>
      <c r="C5207" s="253"/>
      <c r="D5207" s="253"/>
      <c r="E5207" s="253" t="s">
        <v>929</v>
      </c>
      <c r="F5207" s="254">
        <v>6.01</v>
      </c>
      <c r="G5207" s="253"/>
      <c r="H5207" s="256" t="s">
        <v>930</v>
      </c>
      <c r="I5207" s="256"/>
      <c r="J5207" s="255">
        <v>32.29</v>
      </c>
    </row>
    <row r="5208" spans="1:10" ht="15" thickTop="1" x14ac:dyDescent="0.2">
      <c r="A5208" s="257"/>
      <c r="B5208" s="241"/>
      <c r="C5208" s="241"/>
      <c r="D5208" s="241"/>
      <c r="E5208" s="241"/>
      <c r="F5208" s="241"/>
      <c r="G5208" s="241"/>
      <c r="H5208" s="241"/>
      <c r="I5208" s="241"/>
      <c r="J5208" s="258"/>
    </row>
    <row r="5209" spans="1:10" ht="30" x14ac:dyDescent="0.2">
      <c r="A5209" s="259"/>
      <c r="B5209" s="227" t="s">
        <v>786</v>
      </c>
      <c r="C5209" s="227" t="s">
        <v>787</v>
      </c>
      <c r="D5209" s="227" t="s">
        <v>788</v>
      </c>
      <c r="E5209" s="231" t="s">
        <v>789</v>
      </c>
      <c r="F5209" s="231"/>
      <c r="G5209" s="227" t="s">
        <v>790</v>
      </c>
      <c r="H5209" s="227" t="s">
        <v>791</v>
      </c>
      <c r="I5209" s="227" t="s">
        <v>792</v>
      </c>
      <c r="J5209" s="260" t="s">
        <v>793</v>
      </c>
    </row>
    <row r="5210" spans="1:10" ht="38.25" x14ac:dyDescent="0.2">
      <c r="A5210" s="261" t="s">
        <v>909</v>
      </c>
      <c r="B5210" s="228" t="s">
        <v>1395</v>
      </c>
      <c r="C5210" s="228" t="s">
        <v>21</v>
      </c>
      <c r="D5210" s="228" t="s">
        <v>1396</v>
      </c>
      <c r="E5210" s="232" t="s">
        <v>1208</v>
      </c>
      <c r="F5210" s="232"/>
      <c r="G5210" s="228" t="s">
        <v>1397</v>
      </c>
      <c r="H5210" s="233">
        <v>1</v>
      </c>
      <c r="I5210" s="234">
        <v>27.78</v>
      </c>
      <c r="J5210" s="262">
        <v>27.78</v>
      </c>
    </row>
    <row r="5211" spans="1:10" ht="25.5" x14ac:dyDescent="0.2">
      <c r="A5211" s="248" t="s">
        <v>911</v>
      </c>
      <c r="B5211" s="229" t="s">
        <v>1934</v>
      </c>
      <c r="C5211" s="229" t="s">
        <v>21</v>
      </c>
      <c r="D5211" s="229" t="s">
        <v>1935</v>
      </c>
      <c r="E5211" s="235" t="s">
        <v>934</v>
      </c>
      <c r="F5211" s="235"/>
      <c r="G5211" s="229" t="s">
        <v>914</v>
      </c>
      <c r="H5211" s="236">
        <v>1</v>
      </c>
      <c r="I5211" s="237">
        <v>26.18</v>
      </c>
      <c r="J5211" s="249">
        <v>26.18</v>
      </c>
    </row>
    <row r="5212" spans="1:10" ht="38.25" x14ac:dyDescent="0.2">
      <c r="A5212" s="248" t="s">
        <v>911</v>
      </c>
      <c r="B5212" s="229" t="s">
        <v>3101</v>
      </c>
      <c r="C5212" s="229" t="s">
        <v>21</v>
      </c>
      <c r="D5212" s="229" t="s">
        <v>3102</v>
      </c>
      <c r="E5212" s="235" t="s">
        <v>1208</v>
      </c>
      <c r="F5212" s="235"/>
      <c r="G5212" s="229" t="s">
        <v>914</v>
      </c>
      <c r="H5212" s="236">
        <v>1</v>
      </c>
      <c r="I5212" s="237">
        <v>0.09</v>
      </c>
      <c r="J5212" s="249">
        <v>0.09</v>
      </c>
    </row>
    <row r="5213" spans="1:10" ht="38.25" x14ac:dyDescent="0.2">
      <c r="A5213" s="248" t="s">
        <v>911</v>
      </c>
      <c r="B5213" s="229" t="s">
        <v>3103</v>
      </c>
      <c r="C5213" s="229" t="s">
        <v>21</v>
      </c>
      <c r="D5213" s="229" t="s">
        <v>3104</v>
      </c>
      <c r="E5213" s="235" t="s">
        <v>1208</v>
      </c>
      <c r="F5213" s="235"/>
      <c r="G5213" s="229" t="s">
        <v>914</v>
      </c>
      <c r="H5213" s="236">
        <v>1</v>
      </c>
      <c r="I5213" s="237">
        <v>0.01</v>
      </c>
      <c r="J5213" s="249">
        <v>0.01</v>
      </c>
    </row>
    <row r="5214" spans="1:10" ht="38.25" x14ac:dyDescent="0.2">
      <c r="A5214" s="248" t="s">
        <v>911</v>
      </c>
      <c r="B5214" s="229" t="s">
        <v>3105</v>
      </c>
      <c r="C5214" s="229" t="s">
        <v>21</v>
      </c>
      <c r="D5214" s="229" t="s">
        <v>3106</v>
      </c>
      <c r="E5214" s="235" t="s">
        <v>1208</v>
      </c>
      <c r="F5214" s="235"/>
      <c r="G5214" s="229" t="s">
        <v>914</v>
      </c>
      <c r="H5214" s="236">
        <v>1</v>
      </c>
      <c r="I5214" s="237">
        <v>0.06</v>
      </c>
      <c r="J5214" s="249">
        <v>0.06</v>
      </c>
    </row>
    <row r="5215" spans="1:10" ht="38.25" x14ac:dyDescent="0.2">
      <c r="A5215" s="248" t="s">
        <v>911</v>
      </c>
      <c r="B5215" s="229" t="s">
        <v>3107</v>
      </c>
      <c r="C5215" s="229" t="s">
        <v>21</v>
      </c>
      <c r="D5215" s="229" t="s">
        <v>3108</v>
      </c>
      <c r="E5215" s="235" t="s">
        <v>1208</v>
      </c>
      <c r="F5215" s="235"/>
      <c r="G5215" s="229" t="s">
        <v>914</v>
      </c>
      <c r="H5215" s="236">
        <v>1</v>
      </c>
      <c r="I5215" s="237">
        <v>1.44</v>
      </c>
      <c r="J5215" s="249">
        <v>1.44</v>
      </c>
    </row>
    <row r="5216" spans="1:10" ht="25.5" x14ac:dyDescent="0.2">
      <c r="A5216" s="252"/>
      <c r="B5216" s="253"/>
      <c r="C5216" s="253"/>
      <c r="D5216" s="253"/>
      <c r="E5216" s="253" t="s">
        <v>926</v>
      </c>
      <c r="F5216" s="254">
        <v>9.1576772999999996</v>
      </c>
      <c r="G5216" s="253" t="s">
        <v>927</v>
      </c>
      <c r="H5216" s="254">
        <v>10.79</v>
      </c>
      <c r="I5216" s="253" t="s">
        <v>928</v>
      </c>
      <c r="J5216" s="255">
        <v>19.95</v>
      </c>
    </row>
    <row r="5217" spans="1:10" ht="26.25" thickBot="1" x14ac:dyDescent="0.25">
      <c r="A5217" s="252"/>
      <c r="B5217" s="253"/>
      <c r="C5217" s="253"/>
      <c r="D5217" s="253"/>
      <c r="E5217" s="253" t="s">
        <v>929</v>
      </c>
      <c r="F5217" s="254">
        <v>6.35</v>
      </c>
      <c r="G5217" s="253"/>
      <c r="H5217" s="256" t="s">
        <v>930</v>
      </c>
      <c r="I5217" s="256"/>
      <c r="J5217" s="255">
        <v>34.130000000000003</v>
      </c>
    </row>
    <row r="5218" spans="1:10" ht="15" thickTop="1" x14ac:dyDescent="0.2">
      <c r="A5218" s="257"/>
      <c r="B5218" s="241"/>
      <c r="C5218" s="241"/>
      <c r="D5218" s="241"/>
      <c r="E5218" s="241"/>
      <c r="F5218" s="241"/>
      <c r="G5218" s="241"/>
      <c r="H5218" s="241"/>
      <c r="I5218" s="241"/>
      <c r="J5218" s="258"/>
    </row>
    <row r="5219" spans="1:10" ht="30" x14ac:dyDescent="0.2">
      <c r="A5219" s="259"/>
      <c r="B5219" s="227" t="s">
        <v>786</v>
      </c>
      <c r="C5219" s="227" t="s">
        <v>787</v>
      </c>
      <c r="D5219" s="227" t="s">
        <v>788</v>
      </c>
      <c r="E5219" s="231" t="s">
        <v>789</v>
      </c>
      <c r="F5219" s="231"/>
      <c r="G5219" s="227" t="s">
        <v>790</v>
      </c>
      <c r="H5219" s="227" t="s">
        <v>791</v>
      </c>
      <c r="I5219" s="227" t="s">
        <v>792</v>
      </c>
      <c r="J5219" s="260" t="s">
        <v>793</v>
      </c>
    </row>
    <row r="5220" spans="1:10" ht="38.25" x14ac:dyDescent="0.2">
      <c r="A5220" s="261" t="s">
        <v>909</v>
      </c>
      <c r="B5220" s="228" t="s">
        <v>3101</v>
      </c>
      <c r="C5220" s="228" t="s">
        <v>21</v>
      </c>
      <c r="D5220" s="228" t="s">
        <v>3102</v>
      </c>
      <c r="E5220" s="232" t="s">
        <v>1208</v>
      </c>
      <c r="F5220" s="232"/>
      <c r="G5220" s="228" t="s">
        <v>914</v>
      </c>
      <c r="H5220" s="233">
        <v>1</v>
      </c>
      <c r="I5220" s="234">
        <v>0.09</v>
      </c>
      <c r="J5220" s="262">
        <v>0.09</v>
      </c>
    </row>
    <row r="5221" spans="1:10" ht="38.25" x14ac:dyDescent="0.2">
      <c r="A5221" s="250" t="s">
        <v>917</v>
      </c>
      <c r="B5221" s="230" t="s">
        <v>3109</v>
      </c>
      <c r="C5221" s="230" t="s">
        <v>21</v>
      </c>
      <c r="D5221" s="230" t="s">
        <v>3110</v>
      </c>
      <c r="E5221" s="238" t="s">
        <v>920</v>
      </c>
      <c r="F5221" s="238"/>
      <c r="G5221" s="230" t="s">
        <v>11</v>
      </c>
      <c r="H5221" s="239">
        <v>7.2000000000000002E-5</v>
      </c>
      <c r="I5221" s="240">
        <v>1354.1</v>
      </c>
      <c r="J5221" s="251">
        <v>0.09</v>
      </c>
    </row>
    <row r="5222" spans="1:10" ht="25.5" x14ac:dyDescent="0.2">
      <c r="A5222" s="252"/>
      <c r="B5222" s="253"/>
      <c r="C5222" s="253"/>
      <c r="D5222" s="253"/>
      <c r="E5222" s="253" t="s">
        <v>926</v>
      </c>
      <c r="F5222" s="254">
        <v>0</v>
      </c>
      <c r="G5222" s="253" t="s">
        <v>927</v>
      </c>
      <c r="H5222" s="254">
        <v>0</v>
      </c>
      <c r="I5222" s="253" t="s">
        <v>928</v>
      </c>
      <c r="J5222" s="255">
        <v>0</v>
      </c>
    </row>
    <row r="5223" spans="1:10" ht="26.25" thickBot="1" x14ac:dyDescent="0.25">
      <c r="A5223" s="252"/>
      <c r="B5223" s="253"/>
      <c r="C5223" s="253"/>
      <c r="D5223" s="253"/>
      <c r="E5223" s="253" t="s">
        <v>929</v>
      </c>
      <c r="F5223" s="254">
        <v>0.02</v>
      </c>
      <c r="G5223" s="253"/>
      <c r="H5223" s="256" t="s">
        <v>930</v>
      </c>
      <c r="I5223" s="256"/>
      <c r="J5223" s="255">
        <v>0.11</v>
      </c>
    </row>
    <row r="5224" spans="1:10" ht="15" thickTop="1" x14ac:dyDescent="0.2">
      <c r="A5224" s="257"/>
      <c r="B5224" s="241"/>
      <c r="C5224" s="241"/>
      <c r="D5224" s="241"/>
      <c r="E5224" s="241"/>
      <c r="F5224" s="241"/>
      <c r="G5224" s="241"/>
      <c r="H5224" s="241"/>
      <c r="I5224" s="241"/>
      <c r="J5224" s="258"/>
    </row>
    <row r="5225" spans="1:10" ht="30" x14ac:dyDescent="0.2">
      <c r="A5225" s="259"/>
      <c r="B5225" s="227" t="s">
        <v>786</v>
      </c>
      <c r="C5225" s="227" t="s">
        <v>787</v>
      </c>
      <c r="D5225" s="227" t="s">
        <v>788</v>
      </c>
      <c r="E5225" s="231" t="s">
        <v>789</v>
      </c>
      <c r="F5225" s="231"/>
      <c r="G5225" s="227" t="s">
        <v>790</v>
      </c>
      <c r="H5225" s="227" t="s">
        <v>791</v>
      </c>
      <c r="I5225" s="227" t="s">
        <v>792</v>
      </c>
      <c r="J5225" s="260" t="s">
        <v>793</v>
      </c>
    </row>
    <row r="5226" spans="1:10" ht="38.25" x14ac:dyDescent="0.2">
      <c r="A5226" s="261" t="s">
        <v>909</v>
      </c>
      <c r="B5226" s="228" t="s">
        <v>3103</v>
      </c>
      <c r="C5226" s="228" t="s">
        <v>21</v>
      </c>
      <c r="D5226" s="228" t="s">
        <v>3104</v>
      </c>
      <c r="E5226" s="232" t="s">
        <v>1208</v>
      </c>
      <c r="F5226" s="232"/>
      <c r="G5226" s="228" t="s">
        <v>914</v>
      </c>
      <c r="H5226" s="233">
        <v>1</v>
      </c>
      <c r="I5226" s="234">
        <v>0.01</v>
      </c>
      <c r="J5226" s="262">
        <v>0.01</v>
      </c>
    </row>
    <row r="5227" spans="1:10" ht="38.25" x14ac:dyDescent="0.2">
      <c r="A5227" s="250" t="s">
        <v>917</v>
      </c>
      <c r="B5227" s="230" t="s">
        <v>3109</v>
      </c>
      <c r="C5227" s="230" t="s">
        <v>21</v>
      </c>
      <c r="D5227" s="230" t="s">
        <v>3110</v>
      </c>
      <c r="E5227" s="238" t="s">
        <v>920</v>
      </c>
      <c r="F5227" s="238"/>
      <c r="G5227" s="230" t="s">
        <v>11</v>
      </c>
      <c r="H5227" s="239">
        <v>7.5000000000000002E-6</v>
      </c>
      <c r="I5227" s="240">
        <v>1354.1</v>
      </c>
      <c r="J5227" s="251">
        <v>0.01</v>
      </c>
    </row>
    <row r="5228" spans="1:10" ht="25.5" x14ac:dyDescent="0.2">
      <c r="A5228" s="252"/>
      <c r="B5228" s="253"/>
      <c r="C5228" s="253"/>
      <c r="D5228" s="253"/>
      <c r="E5228" s="253" t="s">
        <v>926</v>
      </c>
      <c r="F5228" s="254">
        <v>0</v>
      </c>
      <c r="G5228" s="253" t="s">
        <v>927</v>
      </c>
      <c r="H5228" s="254">
        <v>0</v>
      </c>
      <c r="I5228" s="253" t="s">
        <v>928</v>
      </c>
      <c r="J5228" s="255">
        <v>0</v>
      </c>
    </row>
    <row r="5229" spans="1:10" ht="26.25" thickBot="1" x14ac:dyDescent="0.25">
      <c r="A5229" s="252"/>
      <c r="B5229" s="253"/>
      <c r="C5229" s="253"/>
      <c r="D5229" s="253"/>
      <c r="E5229" s="253" t="s">
        <v>929</v>
      </c>
      <c r="F5229" s="254">
        <v>0</v>
      </c>
      <c r="G5229" s="253"/>
      <c r="H5229" s="256" t="s">
        <v>930</v>
      </c>
      <c r="I5229" s="256"/>
      <c r="J5229" s="255">
        <v>0.01</v>
      </c>
    </row>
    <row r="5230" spans="1:10" ht="15" thickTop="1" x14ac:dyDescent="0.2">
      <c r="A5230" s="257"/>
      <c r="B5230" s="241"/>
      <c r="C5230" s="241"/>
      <c r="D5230" s="241"/>
      <c r="E5230" s="241"/>
      <c r="F5230" s="241"/>
      <c r="G5230" s="241"/>
      <c r="H5230" s="241"/>
      <c r="I5230" s="241"/>
      <c r="J5230" s="258"/>
    </row>
    <row r="5231" spans="1:10" ht="30" x14ac:dyDescent="0.2">
      <c r="A5231" s="259"/>
      <c r="B5231" s="227" t="s">
        <v>786</v>
      </c>
      <c r="C5231" s="227" t="s">
        <v>787</v>
      </c>
      <c r="D5231" s="227" t="s">
        <v>788</v>
      </c>
      <c r="E5231" s="231" t="s">
        <v>789</v>
      </c>
      <c r="F5231" s="231"/>
      <c r="G5231" s="227" t="s">
        <v>790</v>
      </c>
      <c r="H5231" s="227" t="s">
        <v>791</v>
      </c>
      <c r="I5231" s="227" t="s">
        <v>792</v>
      </c>
      <c r="J5231" s="260" t="s">
        <v>793</v>
      </c>
    </row>
    <row r="5232" spans="1:10" ht="38.25" x14ac:dyDescent="0.2">
      <c r="A5232" s="261" t="s">
        <v>909</v>
      </c>
      <c r="B5232" s="228" t="s">
        <v>3105</v>
      </c>
      <c r="C5232" s="228" t="s">
        <v>21</v>
      </c>
      <c r="D5232" s="228" t="s">
        <v>3106</v>
      </c>
      <c r="E5232" s="232" t="s">
        <v>1208</v>
      </c>
      <c r="F5232" s="232"/>
      <c r="G5232" s="228" t="s">
        <v>914</v>
      </c>
      <c r="H5232" s="233">
        <v>1</v>
      </c>
      <c r="I5232" s="234">
        <v>0.06</v>
      </c>
      <c r="J5232" s="262">
        <v>0.06</v>
      </c>
    </row>
    <row r="5233" spans="1:10" ht="38.25" x14ac:dyDescent="0.2">
      <c r="A5233" s="250" t="s">
        <v>917</v>
      </c>
      <c r="B5233" s="230" t="s">
        <v>3109</v>
      </c>
      <c r="C5233" s="230" t="s">
        <v>21</v>
      </c>
      <c r="D5233" s="230" t="s">
        <v>3110</v>
      </c>
      <c r="E5233" s="238" t="s">
        <v>920</v>
      </c>
      <c r="F5233" s="238"/>
      <c r="G5233" s="230" t="s">
        <v>11</v>
      </c>
      <c r="H5233" s="239">
        <v>5.0000000000000002E-5</v>
      </c>
      <c r="I5233" s="240">
        <v>1354.1</v>
      </c>
      <c r="J5233" s="251">
        <v>0.06</v>
      </c>
    </row>
    <row r="5234" spans="1:10" ht="25.5" x14ac:dyDescent="0.2">
      <c r="A5234" s="252"/>
      <c r="B5234" s="253"/>
      <c r="C5234" s="253"/>
      <c r="D5234" s="253"/>
      <c r="E5234" s="253" t="s">
        <v>926</v>
      </c>
      <c r="F5234" s="254">
        <v>0</v>
      </c>
      <c r="G5234" s="253" t="s">
        <v>927</v>
      </c>
      <c r="H5234" s="254">
        <v>0</v>
      </c>
      <c r="I5234" s="253" t="s">
        <v>928</v>
      </c>
      <c r="J5234" s="255">
        <v>0</v>
      </c>
    </row>
    <row r="5235" spans="1:10" ht="26.25" thickBot="1" x14ac:dyDescent="0.25">
      <c r="A5235" s="252"/>
      <c r="B5235" s="253"/>
      <c r="C5235" s="253"/>
      <c r="D5235" s="253"/>
      <c r="E5235" s="253" t="s">
        <v>929</v>
      </c>
      <c r="F5235" s="254">
        <v>0.01</v>
      </c>
      <c r="G5235" s="253"/>
      <c r="H5235" s="256" t="s">
        <v>930</v>
      </c>
      <c r="I5235" s="256"/>
      <c r="J5235" s="255">
        <v>7.0000000000000007E-2</v>
      </c>
    </row>
    <row r="5236" spans="1:10" ht="15" thickTop="1" x14ac:dyDescent="0.2">
      <c r="A5236" s="257"/>
      <c r="B5236" s="241"/>
      <c r="C5236" s="241"/>
      <c r="D5236" s="241"/>
      <c r="E5236" s="241"/>
      <c r="F5236" s="241"/>
      <c r="G5236" s="241"/>
      <c r="H5236" s="241"/>
      <c r="I5236" s="241"/>
      <c r="J5236" s="258"/>
    </row>
    <row r="5237" spans="1:10" ht="30" x14ac:dyDescent="0.2">
      <c r="A5237" s="259"/>
      <c r="B5237" s="227" t="s">
        <v>786</v>
      </c>
      <c r="C5237" s="227" t="s">
        <v>787</v>
      </c>
      <c r="D5237" s="227" t="s">
        <v>788</v>
      </c>
      <c r="E5237" s="231" t="s">
        <v>789</v>
      </c>
      <c r="F5237" s="231"/>
      <c r="G5237" s="227" t="s">
        <v>790</v>
      </c>
      <c r="H5237" s="227" t="s">
        <v>791</v>
      </c>
      <c r="I5237" s="227" t="s">
        <v>792</v>
      </c>
      <c r="J5237" s="260" t="s">
        <v>793</v>
      </c>
    </row>
    <row r="5238" spans="1:10" ht="38.25" x14ac:dyDescent="0.2">
      <c r="A5238" s="261" t="s">
        <v>909</v>
      </c>
      <c r="B5238" s="228" t="s">
        <v>3107</v>
      </c>
      <c r="C5238" s="228" t="s">
        <v>21</v>
      </c>
      <c r="D5238" s="228" t="s">
        <v>3108</v>
      </c>
      <c r="E5238" s="232" t="s">
        <v>1208</v>
      </c>
      <c r="F5238" s="232"/>
      <c r="G5238" s="228" t="s">
        <v>914</v>
      </c>
      <c r="H5238" s="233">
        <v>1</v>
      </c>
      <c r="I5238" s="234">
        <v>1.44</v>
      </c>
      <c r="J5238" s="262">
        <v>1.44</v>
      </c>
    </row>
    <row r="5239" spans="1:10" ht="25.5" x14ac:dyDescent="0.2">
      <c r="A5239" s="250" t="s">
        <v>917</v>
      </c>
      <c r="B5239" s="230" t="s">
        <v>2416</v>
      </c>
      <c r="C5239" s="230" t="s">
        <v>21</v>
      </c>
      <c r="D5239" s="230" t="s">
        <v>2417</v>
      </c>
      <c r="E5239" s="238" t="s">
        <v>920</v>
      </c>
      <c r="F5239" s="238"/>
      <c r="G5239" s="230" t="s">
        <v>2040</v>
      </c>
      <c r="H5239" s="239">
        <v>1.36</v>
      </c>
      <c r="I5239" s="240">
        <v>1.06</v>
      </c>
      <c r="J5239" s="251">
        <v>1.44</v>
      </c>
    </row>
    <row r="5240" spans="1:10" ht="25.5" x14ac:dyDescent="0.2">
      <c r="A5240" s="252"/>
      <c r="B5240" s="253"/>
      <c r="C5240" s="253"/>
      <c r="D5240" s="253"/>
      <c r="E5240" s="253" t="s">
        <v>926</v>
      </c>
      <c r="F5240" s="254">
        <v>0</v>
      </c>
      <c r="G5240" s="253" t="s">
        <v>927</v>
      </c>
      <c r="H5240" s="254">
        <v>0</v>
      </c>
      <c r="I5240" s="253" t="s">
        <v>928</v>
      </c>
      <c r="J5240" s="255">
        <v>0</v>
      </c>
    </row>
    <row r="5241" spans="1:10" ht="26.25" thickBot="1" x14ac:dyDescent="0.25">
      <c r="A5241" s="252"/>
      <c r="B5241" s="253"/>
      <c r="C5241" s="253"/>
      <c r="D5241" s="253"/>
      <c r="E5241" s="253" t="s">
        <v>929</v>
      </c>
      <c r="F5241" s="254">
        <v>0.32</v>
      </c>
      <c r="G5241" s="253"/>
      <c r="H5241" s="256" t="s">
        <v>930</v>
      </c>
      <c r="I5241" s="256"/>
      <c r="J5241" s="255">
        <v>1.76</v>
      </c>
    </row>
    <row r="5242" spans="1:10" ht="15" thickTop="1" x14ac:dyDescent="0.2">
      <c r="A5242" s="257"/>
      <c r="B5242" s="241"/>
      <c r="C5242" s="241"/>
      <c r="D5242" s="241"/>
      <c r="E5242" s="241"/>
      <c r="F5242" s="241"/>
      <c r="G5242" s="241"/>
      <c r="H5242" s="241"/>
      <c r="I5242" s="241"/>
      <c r="J5242" s="258"/>
    </row>
    <row r="5243" spans="1:10" ht="30" x14ac:dyDescent="0.2">
      <c r="A5243" s="259"/>
      <c r="B5243" s="227" t="s">
        <v>786</v>
      </c>
      <c r="C5243" s="227" t="s">
        <v>787</v>
      </c>
      <c r="D5243" s="227" t="s">
        <v>788</v>
      </c>
      <c r="E5243" s="231" t="s">
        <v>789</v>
      </c>
      <c r="F5243" s="231"/>
      <c r="G5243" s="227" t="s">
        <v>790</v>
      </c>
      <c r="H5243" s="227" t="s">
        <v>791</v>
      </c>
      <c r="I5243" s="227" t="s">
        <v>792</v>
      </c>
      <c r="J5243" s="260" t="s">
        <v>793</v>
      </c>
    </row>
    <row r="5244" spans="1:10" ht="25.5" x14ac:dyDescent="0.2">
      <c r="A5244" s="261" t="s">
        <v>909</v>
      </c>
      <c r="B5244" s="228" t="s">
        <v>1427</v>
      </c>
      <c r="C5244" s="228" t="s">
        <v>21</v>
      </c>
      <c r="D5244" s="228" t="s">
        <v>1428</v>
      </c>
      <c r="E5244" s="232" t="s">
        <v>934</v>
      </c>
      <c r="F5244" s="232"/>
      <c r="G5244" s="228" t="s">
        <v>914</v>
      </c>
      <c r="H5244" s="233">
        <v>1</v>
      </c>
      <c r="I5244" s="234">
        <v>26.41</v>
      </c>
      <c r="J5244" s="262">
        <v>26.41</v>
      </c>
    </row>
    <row r="5245" spans="1:10" ht="25.5" x14ac:dyDescent="0.2">
      <c r="A5245" s="248" t="s">
        <v>911</v>
      </c>
      <c r="B5245" s="229" t="s">
        <v>2658</v>
      </c>
      <c r="C5245" s="229" t="s">
        <v>21</v>
      </c>
      <c r="D5245" s="229" t="s">
        <v>2659</v>
      </c>
      <c r="E5245" s="235" t="s">
        <v>934</v>
      </c>
      <c r="F5245" s="235"/>
      <c r="G5245" s="229" t="s">
        <v>914</v>
      </c>
      <c r="H5245" s="236">
        <v>1</v>
      </c>
      <c r="I5245" s="237">
        <v>0.22</v>
      </c>
      <c r="J5245" s="249">
        <v>0.22</v>
      </c>
    </row>
    <row r="5246" spans="1:10" x14ac:dyDescent="0.2">
      <c r="A5246" s="250" t="s">
        <v>917</v>
      </c>
      <c r="B5246" s="230" t="s">
        <v>2660</v>
      </c>
      <c r="C5246" s="230" t="s">
        <v>21</v>
      </c>
      <c r="D5246" s="230" t="s">
        <v>2661</v>
      </c>
      <c r="E5246" s="238" t="s">
        <v>1186</v>
      </c>
      <c r="F5246" s="238"/>
      <c r="G5246" s="230" t="s">
        <v>914</v>
      </c>
      <c r="H5246" s="239">
        <v>1</v>
      </c>
      <c r="I5246" s="240">
        <v>18.78</v>
      </c>
      <c r="J5246" s="251">
        <v>18.78</v>
      </c>
    </row>
    <row r="5247" spans="1:10" ht="25.5" x14ac:dyDescent="0.2">
      <c r="A5247" s="250" t="s">
        <v>917</v>
      </c>
      <c r="B5247" s="230" t="s">
        <v>2232</v>
      </c>
      <c r="C5247" s="230" t="s">
        <v>21</v>
      </c>
      <c r="D5247" s="230" t="s">
        <v>2233</v>
      </c>
      <c r="E5247" s="238" t="s">
        <v>2005</v>
      </c>
      <c r="F5247" s="238"/>
      <c r="G5247" s="230" t="s">
        <v>914</v>
      </c>
      <c r="H5247" s="239">
        <v>1</v>
      </c>
      <c r="I5247" s="240">
        <v>3.18</v>
      </c>
      <c r="J5247" s="251">
        <v>3.18</v>
      </c>
    </row>
    <row r="5248" spans="1:10" ht="25.5" x14ac:dyDescent="0.2">
      <c r="A5248" s="250" t="s">
        <v>917</v>
      </c>
      <c r="B5248" s="230" t="s">
        <v>2234</v>
      </c>
      <c r="C5248" s="230" t="s">
        <v>21</v>
      </c>
      <c r="D5248" s="230" t="s">
        <v>2235</v>
      </c>
      <c r="E5248" s="238" t="s">
        <v>1382</v>
      </c>
      <c r="F5248" s="238"/>
      <c r="G5248" s="230" t="s">
        <v>914</v>
      </c>
      <c r="H5248" s="239">
        <v>1</v>
      </c>
      <c r="I5248" s="240">
        <v>1.02</v>
      </c>
      <c r="J5248" s="251">
        <v>1.02</v>
      </c>
    </row>
    <row r="5249" spans="1:10" ht="25.5" x14ac:dyDescent="0.2">
      <c r="A5249" s="250" t="s">
        <v>917</v>
      </c>
      <c r="B5249" s="230" t="s">
        <v>2236</v>
      </c>
      <c r="C5249" s="230" t="s">
        <v>21</v>
      </c>
      <c r="D5249" s="230" t="s">
        <v>2237</v>
      </c>
      <c r="E5249" s="238" t="s">
        <v>2005</v>
      </c>
      <c r="F5249" s="238"/>
      <c r="G5249" s="230" t="s">
        <v>914</v>
      </c>
      <c r="H5249" s="239">
        <v>1</v>
      </c>
      <c r="I5249" s="240">
        <v>1.1399999999999999</v>
      </c>
      <c r="J5249" s="251">
        <v>1.1399999999999999</v>
      </c>
    </row>
    <row r="5250" spans="1:10" ht="25.5" x14ac:dyDescent="0.2">
      <c r="A5250" s="250" t="s">
        <v>917</v>
      </c>
      <c r="B5250" s="230" t="s">
        <v>2238</v>
      </c>
      <c r="C5250" s="230" t="s">
        <v>21</v>
      </c>
      <c r="D5250" s="230" t="s">
        <v>2239</v>
      </c>
      <c r="E5250" s="238" t="s">
        <v>2240</v>
      </c>
      <c r="F5250" s="238"/>
      <c r="G5250" s="230" t="s">
        <v>914</v>
      </c>
      <c r="H5250" s="239">
        <v>1</v>
      </c>
      <c r="I5250" s="240">
        <v>0.06</v>
      </c>
      <c r="J5250" s="251">
        <v>0.06</v>
      </c>
    </row>
    <row r="5251" spans="1:10" ht="25.5" x14ac:dyDescent="0.2">
      <c r="A5251" s="250" t="s">
        <v>917</v>
      </c>
      <c r="B5251" s="230" t="s">
        <v>2241</v>
      </c>
      <c r="C5251" s="230" t="s">
        <v>21</v>
      </c>
      <c r="D5251" s="230" t="s">
        <v>2242</v>
      </c>
      <c r="E5251" s="238" t="s">
        <v>1193</v>
      </c>
      <c r="F5251" s="238"/>
      <c r="G5251" s="230" t="s">
        <v>914</v>
      </c>
      <c r="H5251" s="239">
        <v>1</v>
      </c>
      <c r="I5251" s="240">
        <v>0.84</v>
      </c>
      <c r="J5251" s="251">
        <v>0.84</v>
      </c>
    </row>
    <row r="5252" spans="1:10" ht="25.5" x14ac:dyDescent="0.2">
      <c r="A5252" s="250" t="s">
        <v>917</v>
      </c>
      <c r="B5252" s="230" t="s">
        <v>2243</v>
      </c>
      <c r="C5252" s="230" t="s">
        <v>21</v>
      </c>
      <c r="D5252" s="230" t="s">
        <v>2244</v>
      </c>
      <c r="E5252" s="238" t="s">
        <v>1193</v>
      </c>
      <c r="F5252" s="238"/>
      <c r="G5252" s="230" t="s">
        <v>914</v>
      </c>
      <c r="H5252" s="239">
        <v>1</v>
      </c>
      <c r="I5252" s="240">
        <v>1.17</v>
      </c>
      <c r="J5252" s="251">
        <v>1.17</v>
      </c>
    </row>
    <row r="5253" spans="1:10" ht="25.5" x14ac:dyDescent="0.2">
      <c r="A5253" s="252"/>
      <c r="B5253" s="253"/>
      <c r="C5253" s="253"/>
      <c r="D5253" s="253"/>
      <c r="E5253" s="253" t="s">
        <v>926</v>
      </c>
      <c r="F5253" s="254">
        <v>8.7215974000000003</v>
      </c>
      <c r="G5253" s="253" t="s">
        <v>927</v>
      </c>
      <c r="H5253" s="254">
        <v>10.28</v>
      </c>
      <c r="I5253" s="253" t="s">
        <v>928</v>
      </c>
      <c r="J5253" s="255">
        <v>19</v>
      </c>
    </row>
    <row r="5254" spans="1:10" ht="26.25" thickBot="1" x14ac:dyDescent="0.25">
      <c r="A5254" s="252"/>
      <c r="B5254" s="253"/>
      <c r="C5254" s="253"/>
      <c r="D5254" s="253"/>
      <c r="E5254" s="253" t="s">
        <v>929</v>
      </c>
      <c r="F5254" s="254">
        <v>6.04</v>
      </c>
      <c r="G5254" s="253"/>
      <c r="H5254" s="256" t="s">
        <v>930</v>
      </c>
      <c r="I5254" s="256"/>
      <c r="J5254" s="255">
        <v>32.450000000000003</v>
      </c>
    </row>
    <row r="5255" spans="1:10" ht="15" thickTop="1" x14ac:dyDescent="0.2">
      <c r="A5255" s="257"/>
      <c r="B5255" s="241"/>
      <c r="C5255" s="241"/>
      <c r="D5255" s="241"/>
      <c r="E5255" s="241"/>
      <c r="F5255" s="241"/>
      <c r="G5255" s="241"/>
      <c r="H5255" s="241"/>
      <c r="I5255" s="241"/>
      <c r="J5255" s="258"/>
    </row>
    <row r="5256" spans="1:10" ht="30" x14ac:dyDescent="0.2">
      <c r="A5256" s="259"/>
      <c r="B5256" s="227" t="s">
        <v>786</v>
      </c>
      <c r="C5256" s="227" t="s">
        <v>787</v>
      </c>
      <c r="D5256" s="227" t="s">
        <v>788</v>
      </c>
      <c r="E5256" s="231" t="s">
        <v>789</v>
      </c>
      <c r="F5256" s="231"/>
      <c r="G5256" s="227" t="s">
        <v>790</v>
      </c>
      <c r="H5256" s="227" t="s">
        <v>791</v>
      </c>
      <c r="I5256" s="227" t="s">
        <v>792</v>
      </c>
      <c r="J5256" s="260" t="s">
        <v>793</v>
      </c>
    </row>
    <row r="5257" spans="1:10" ht="25.5" x14ac:dyDescent="0.2">
      <c r="A5257" s="261" t="s">
        <v>909</v>
      </c>
      <c r="B5257" s="228" t="s">
        <v>915</v>
      </c>
      <c r="C5257" s="228" t="s">
        <v>4</v>
      </c>
      <c r="D5257" s="228" t="s">
        <v>916</v>
      </c>
      <c r="E5257" s="232" t="s">
        <v>910</v>
      </c>
      <c r="F5257" s="232"/>
      <c r="G5257" s="228" t="s">
        <v>914</v>
      </c>
      <c r="H5257" s="233">
        <v>1</v>
      </c>
      <c r="I5257" s="234">
        <v>18.16</v>
      </c>
      <c r="J5257" s="262">
        <v>18.16</v>
      </c>
    </row>
    <row r="5258" spans="1:10" ht="25.5" x14ac:dyDescent="0.2">
      <c r="A5258" s="248" t="s">
        <v>911</v>
      </c>
      <c r="B5258" s="229" t="s">
        <v>2184</v>
      </c>
      <c r="C5258" s="229" t="s">
        <v>4</v>
      </c>
      <c r="D5258" s="229" t="s">
        <v>2185</v>
      </c>
      <c r="E5258" s="235" t="s">
        <v>910</v>
      </c>
      <c r="F5258" s="235"/>
      <c r="G5258" s="229" t="s">
        <v>2141</v>
      </c>
      <c r="H5258" s="236">
        <v>1</v>
      </c>
      <c r="I5258" s="237">
        <v>0.2</v>
      </c>
      <c r="J5258" s="249">
        <v>0.2</v>
      </c>
    </row>
    <row r="5259" spans="1:10" ht="25.5" x14ac:dyDescent="0.2">
      <c r="A5259" s="250" t="s">
        <v>917</v>
      </c>
      <c r="B5259" s="230" t="s">
        <v>2261</v>
      </c>
      <c r="C5259" s="230" t="s">
        <v>4</v>
      </c>
      <c r="D5259" s="230" t="s">
        <v>2262</v>
      </c>
      <c r="E5259" s="238" t="s">
        <v>1382</v>
      </c>
      <c r="F5259" s="238"/>
      <c r="G5259" s="230" t="s">
        <v>914</v>
      </c>
      <c r="H5259" s="239">
        <v>1</v>
      </c>
      <c r="I5259" s="240">
        <v>0.91</v>
      </c>
      <c r="J5259" s="251">
        <v>0.91</v>
      </c>
    </row>
    <row r="5260" spans="1:10" ht="25.5" x14ac:dyDescent="0.2">
      <c r="A5260" s="250" t="s">
        <v>917</v>
      </c>
      <c r="B5260" s="230" t="s">
        <v>2263</v>
      </c>
      <c r="C5260" s="230" t="s">
        <v>4</v>
      </c>
      <c r="D5260" s="230" t="s">
        <v>2264</v>
      </c>
      <c r="E5260" s="238" t="s">
        <v>2005</v>
      </c>
      <c r="F5260" s="238"/>
      <c r="G5260" s="230" t="s">
        <v>914</v>
      </c>
      <c r="H5260" s="239">
        <v>1</v>
      </c>
      <c r="I5260" s="240">
        <v>0.81</v>
      </c>
      <c r="J5260" s="251">
        <v>0.81</v>
      </c>
    </row>
    <row r="5261" spans="1:10" ht="25.5" x14ac:dyDescent="0.2">
      <c r="A5261" s="250" t="s">
        <v>917</v>
      </c>
      <c r="B5261" s="230" t="s">
        <v>2280</v>
      </c>
      <c r="C5261" s="230" t="s">
        <v>4</v>
      </c>
      <c r="D5261" s="230" t="s">
        <v>2276</v>
      </c>
      <c r="E5261" s="238" t="s">
        <v>1193</v>
      </c>
      <c r="F5261" s="238"/>
      <c r="G5261" s="230" t="s">
        <v>914</v>
      </c>
      <c r="H5261" s="239">
        <v>1</v>
      </c>
      <c r="I5261" s="240">
        <v>0.56000000000000005</v>
      </c>
      <c r="J5261" s="251">
        <v>0.56000000000000005</v>
      </c>
    </row>
    <row r="5262" spans="1:10" ht="25.5" x14ac:dyDescent="0.2">
      <c r="A5262" s="250" t="s">
        <v>917</v>
      </c>
      <c r="B5262" s="230" t="s">
        <v>2265</v>
      </c>
      <c r="C5262" s="230" t="s">
        <v>4</v>
      </c>
      <c r="D5262" s="230" t="s">
        <v>2266</v>
      </c>
      <c r="E5262" s="238" t="s">
        <v>2240</v>
      </c>
      <c r="F5262" s="238"/>
      <c r="G5262" s="230" t="s">
        <v>914</v>
      </c>
      <c r="H5262" s="239">
        <v>1</v>
      </c>
      <c r="I5262" s="240">
        <v>0.06</v>
      </c>
      <c r="J5262" s="251">
        <v>0.06</v>
      </c>
    </row>
    <row r="5263" spans="1:10" ht="25.5" x14ac:dyDescent="0.2">
      <c r="A5263" s="250" t="s">
        <v>917</v>
      </c>
      <c r="B5263" s="230" t="s">
        <v>2279</v>
      </c>
      <c r="C5263" s="230" t="s">
        <v>4</v>
      </c>
      <c r="D5263" s="230" t="s">
        <v>2278</v>
      </c>
      <c r="E5263" s="238" t="s">
        <v>1193</v>
      </c>
      <c r="F5263" s="238"/>
      <c r="G5263" s="230" t="s">
        <v>914</v>
      </c>
      <c r="H5263" s="239">
        <v>1</v>
      </c>
      <c r="I5263" s="240">
        <v>1.1499999999999999</v>
      </c>
      <c r="J5263" s="251">
        <v>1.1499999999999999</v>
      </c>
    </row>
    <row r="5264" spans="1:10" ht="25.5" x14ac:dyDescent="0.2">
      <c r="A5264" s="250" t="s">
        <v>917</v>
      </c>
      <c r="B5264" s="230" t="s">
        <v>2267</v>
      </c>
      <c r="C5264" s="230" t="s">
        <v>4</v>
      </c>
      <c r="D5264" s="230" t="s">
        <v>2268</v>
      </c>
      <c r="E5264" s="238" t="s">
        <v>2005</v>
      </c>
      <c r="F5264" s="238"/>
      <c r="G5264" s="230" t="s">
        <v>914</v>
      </c>
      <c r="H5264" s="239">
        <v>1</v>
      </c>
      <c r="I5264" s="240">
        <v>2.83</v>
      </c>
      <c r="J5264" s="251">
        <v>2.83</v>
      </c>
    </row>
    <row r="5265" spans="1:10" x14ac:dyDescent="0.2">
      <c r="A5265" s="250" t="s">
        <v>917</v>
      </c>
      <c r="B5265" s="230" t="s">
        <v>2186</v>
      </c>
      <c r="C5265" s="230" t="s">
        <v>4</v>
      </c>
      <c r="D5265" s="230" t="s">
        <v>2187</v>
      </c>
      <c r="E5265" s="238" t="s">
        <v>1186</v>
      </c>
      <c r="F5265" s="238"/>
      <c r="G5265" s="230" t="s">
        <v>914</v>
      </c>
      <c r="H5265" s="239">
        <v>1</v>
      </c>
      <c r="I5265" s="240">
        <v>11.64</v>
      </c>
      <c r="J5265" s="251">
        <v>11.64</v>
      </c>
    </row>
    <row r="5266" spans="1:10" ht="25.5" x14ac:dyDescent="0.2">
      <c r="A5266" s="252"/>
      <c r="B5266" s="253"/>
      <c r="C5266" s="253"/>
      <c r="D5266" s="253"/>
      <c r="E5266" s="253" t="s">
        <v>926</v>
      </c>
      <c r="F5266" s="254">
        <v>5.4349322999999998</v>
      </c>
      <c r="G5266" s="253" t="s">
        <v>927</v>
      </c>
      <c r="H5266" s="254">
        <v>6.41</v>
      </c>
      <c r="I5266" s="253" t="s">
        <v>928</v>
      </c>
      <c r="J5266" s="255">
        <v>11.84</v>
      </c>
    </row>
    <row r="5267" spans="1:10" ht="26.25" thickBot="1" x14ac:dyDescent="0.25">
      <c r="A5267" s="252"/>
      <c r="B5267" s="253"/>
      <c r="C5267" s="253"/>
      <c r="D5267" s="253"/>
      <c r="E5267" s="253" t="s">
        <v>929</v>
      </c>
      <c r="F5267" s="254">
        <v>4.1500000000000004</v>
      </c>
      <c r="G5267" s="253"/>
      <c r="H5267" s="256" t="s">
        <v>930</v>
      </c>
      <c r="I5267" s="256"/>
      <c r="J5267" s="255">
        <v>22.31</v>
      </c>
    </row>
    <row r="5268" spans="1:10" ht="15" thickTop="1" x14ac:dyDescent="0.2">
      <c r="A5268" s="257"/>
      <c r="B5268" s="241"/>
      <c r="C5268" s="241"/>
      <c r="D5268" s="241"/>
      <c r="E5268" s="241"/>
      <c r="F5268" s="241"/>
      <c r="G5268" s="241"/>
      <c r="H5268" s="241"/>
      <c r="I5268" s="241"/>
      <c r="J5268" s="258"/>
    </row>
    <row r="5269" spans="1:10" ht="30" x14ac:dyDescent="0.2">
      <c r="A5269" s="259"/>
      <c r="B5269" s="227" t="s">
        <v>786</v>
      </c>
      <c r="C5269" s="227" t="s">
        <v>787</v>
      </c>
      <c r="D5269" s="227" t="s">
        <v>788</v>
      </c>
      <c r="E5269" s="231" t="s">
        <v>789</v>
      </c>
      <c r="F5269" s="231"/>
      <c r="G5269" s="227" t="s">
        <v>790</v>
      </c>
      <c r="H5269" s="227" t="s">
        <v>791</v>
      </c>
      <c r="I5269" s="227" t="s">
        <v>792</v>
      </c>
      <c r="J5269" s="260" t="s">
        <v>793</v>
      </c>
    </row>
    <row r="5270" spans="1:10" ht="25.5" x14ac:dyDescent="0.2">
      <c r="A5270" s="261" t="s">
        <v>909</v>
      </c>
      <c r="B5270" s="228" t="s">
        <v>939</v>
      </c>
      <c r="C5270" s="228" t="s">
        <v>21</v>
      </c>
      <c r="D5270" s="228" t="s">
        <v>916</v>
      </c>
      <c r="E5270" s="232" t="s">
        <v>934</v>
      </c>
      <c r="F5270" s="232"/>
      <c r="G5270" s="228" t="s">
        <v>914</v>
      </c>
      <c r="H5270" s="233">
        <v>1</v>
      </c>
      <c r="I5270" s="234">
        <v>21.14</v>
      </c>
      <c r="J5270" s="262">
        <v>21.14</v>
      </c>
    </row>
    <row r="5271" spans="1:10" ht="25.5" x14ac:dyDescent="0.2">
      <c r="A5271" s="248" t="s">
        <v>911</v>
      </c>
      <c r="B5271" s="229" t="s">
        <v>2662</v>
      </c>
      <c r="C5271" s="229" t="s">
        <v>21</v>
      </c>
      <c r="D5271" s="229" t="s">
        <v>2663</v>
      </c>
      <c r="E5271" s="235" t="s">
        <v>934</v>
      </c>
      <c r="F5271" s="235"/>
      <c r="G5271" s="229" t="s">
        <v>914</v>
      </c>
      <c r="H5271" s="236">
        <v>1</v>
      </c>
      <c r="I5271" s="237">
        <v>0.3</v>
      </c>
      <c r="J5271" s="249">
        <v>0.3</v>
      </c>
    </row>
    <row r="5272" spans="1:10" x14ac:dyDescent="0.2">
      <c r="A5272" s="250" t="s">
        <v>917</v>
      </c>
      <c r="B5272" s="230" t="s">
        <v>1277</v>
      </c>
      <c r="C5272" s="230" t="s">
        <v>21</v>
      </c>
      <c r="D5272" s="230" t="s">
        <v>1278</v>
      </c>
      <c r="E5272" s="238" t="s">
        <v>1186</v>
      </c>
      <c r="F5272" s="238"/>
      <c r="G5272" s="230" t="s">
        <v>914</v>
      </c>
      <c r="H5272" s="239">
        <v>1</v>
      </c>
      <c r="I5272" s="240">
        <v>13.6</v>
      </c>
      <c r="J5272" s="251">
        <v>13.6</v>
      </c>
    </row>
    <row r="5273" spans="1:10" ht="25.5" x14ac:dyDescent="0.2">
      <c r="A5273" s="250" t="s">
        <v>917</v>
      </c>
      <c r="B5273" s="230" t="s">
        <v>2232</v>
      </c>
      <c r="C5273" s="230" t="s">
        <v>21</v>
      </c>
      <c r="D5273" s="230" t="s">
        <v>2233</v>
      </c>
      <c r="E5273" s="238" t="s">
        <v>2005</v>
      </c>
      <c r="F5273" s="238"/>
      <c r="G5273" s="230" t="s">
        <v>914</v>
      </c>
      <c r="H5273" s="239">
        <v>1</v>
      </c>
      <c r="I5273" s="240">
        <v>3.18</v>
      </c>
      <c r="J5273" s="251">
        <v>3.18</v>
      </c>
    </row>
    <row r="5274" spans="1:10" ht="25.5" x14ac:dyDescent="0.2">
      <c r="A5274" s="250" t="s">
        <v>917</v>
      </c>
      <c r="B5274" s="230" t="s">
        <v>2234</v>
      </c>
      <c r="C5274" s="230" t="s">
        <v>21</v>
      </c>
      <c r="D5274" s="230" t="s">
        <v>2235</v>
      </c>
      <c r="E5274" s="238" t="s">
        <v>1382</v>
      </c>
      <c r="F5274" s="238"/>
      <c r="G5274" s="230" t="s">
        <v>914</v>
      </c>
      <c r="H5274" s="239">
        <v>1</v>
      </c>
      <c r="I5274" s="240">
        <v>1.02</v>
      </c>
      <c r="J5274" s="251">
        <v>1.02</v>
      </c>
    </row>
    <row r="5275" spans="1:10" ht="25.5" x14ac:dyDescent="0.2">
      <c r="A5275" s="250" t="s">
        <v>917</v>
      </c>
      <c r="B5275" s="230" t="s">
        <v>2236</v>
      </c>
      <c r="C5275" s="230" t="s">
        <v>21</v>
      </c>
      <c r="D5275" s="230" t="s">
        <v>2237</v>
      </c>
      <c r="E5275" s="238" t="s">
        <v>2005</v>
      </c>
      <c r="F5275" s="238"/>
      <c r="G5275" s="230" t="s">
        <v>914</v>
      </c>
      <c r="H5275" s="239">
        <v>1</v>
      </c>
      <c r="I5275" s="240">
        <v>1.1399999999999999</v>
      </c>
      <c r="J5275" s="251">
        <v>1.1399999999999999</v>
      </c>
    </row>
    <row r="5276" spans="1:10" ht="25.5" x14ac:dyDescent="0.2">
      <c r="A5276" s="250" t="s">
        <v>917</v>
      </c>
      <c r="B5276" s="230" t="s">
        <v>2238</v>
      </c>
      <c r="C5276" s="230" t="s">
        <v>21</v>
      </c>
      <c r="D5276" s="230" t="s">
        <v>2239</v>
      </c>
      <c r="E5276" s="238" t="s">
        <v>2240</v>
      </c>
      <c r="F5276" s="238"/>
      <c r="G5276" s="230" t="s">
        <v>914</v>
      </c>
      <c r="H5276" s="239">
        <v>1</v>
      </c>
      <c r="I5276" s="240">
        <v>0.06</v>
      </c>
      <c r="J5276" s="251">
        <v>0.06</v>
      </c>
    </row>
    <row r="5277" spans="1:10" ht="25.5" x14ac:dyDescent="0.2">
      <c r="A5277" s="250" t="s">
        <v>917</v>
      </c>
      <c r="B5277" s="230" t="s">
        <v>2275</v>
      </c>
      <c r="C5277" s="230" t="s">
        <v>21</v>
      </c>
      <c r="D5277" s="230" t="s">
        <v>2276</v>
      </c>
      <c r="E5277" s="238" t="s">
        <v>1193</v>
      </c>
      <c r="F5277" s="238"/>
      <c r="G5277" s="230" t="s">
        <v>914</v>
      </c>
      <c r="H5277" s="239">
        <v>1</v>
      </c>
      <c r="I5277" s="240">
        <v>0.59</v>
      </c>
      <c r="J5277" s="251">
        <v>0.59</v>
      </c>
    </row>
    <row r="5278" spans="1:10" ht="25.5" x14ac:dyDescent="0.2">
      <c r="A5278" s="250" t="s">
        <v>917</v>
      </c>
      <c r="B5278" s="230" t="s">
        <v>2277</v>
      </c>
      <c r="C5278" s="230" t="s">
        <v>21</v>
      </c>
      <c r="D5278" s="230" t="s">
        <v>2278</v>
      </c>
      <c r="E5278" s="238" t="s">
        <v>1193</v>
      </c>
      <c r="F5278" s="238"/>
      <c r="G5278" s="230" t="s">
        <v>914</v>
      </c>
      <c r="H5278" s="239">
        <v>1</v>
      </c>
      <c r="I5278" s="240">
        <v>1.25</v>
      </c>
      <c r="J5278" s="251">
        <v>1.25</v>
      </c>
    </row>
    <row r="5279" spans="1:10" ht="25.5" x14ac:dyDescent="0.2">
      <c r="A5279" s="252"/>
      <c r="B5279" s="253"/>
      <c r="C5279" s="253"/>
      <c r="D5279" s="253"/>
      <c r="E5279" s="253" t="s">
        <v>926</v>
      </c>
      <c r="F5279" s="254">
        <v>6.3805370999999997</v>
      </c>
      <c r="G5279" s="253" t="s">
        <v>927</v>
      </c>
      <c r="H5279" s="254">
        <v>7.52</v>
      </c>
      <c r="I5279" s="253" t="s">
        <v>928</v>
      </c>
      <c r="J5279" s="255">
        <v>13.9</v>
      </c>
    </row>
    <row r="5280" spans="1:10" ht="26.25" thickBot="1" x14ac:dyDescent="0.25">
      <c r="A5280" s="252"/>
      <c r="B5280" s="253"/>
      <c r="C5280" s="253"/>
      <c r="D5280" s="253"/>
      <c r="E5280" s="253" t="s">
        <v>929</v>
      </c>
      <c r="F5280" s="254">
        <v>4.83</v>
      </c>
      <c r="G5280" s="253"/>
      <c r="H5280" s="256" t="s">
        <v>930</v>
      </c>
      <c r="I5280" s="256"/>
      <c r="J5280" s="255">
        <v>25.97</v>
      </c>
    </row>
    <row r="5281" spans="1:10" ht="15" thickTop="1" x14ac:dyDescent="0.2">
      <c r="A5281" s="257"/>
      <c r="B5281" s="241"/>
      <c r="C5281" s="241"/>
      <c r="D5281" s="241"/>
      <c r="E5281" s="241"/>
      <c r="F5281" s="241"/>
      <c r="G5281" s="241"/>
      <c r="H5281" s="241"/>
      <c r="I5281" s="241"/>
      <c r="J5281" s="258"/>
    </row>
    <row r="5282" spans="1:10" ht="30" x14ac:dyDescent="0.2">
      <c r="A5282" s="259"/>
      <c r="B5282" s="227" t="s">
        <v>786</v>
      </c>
      <c r="C5282" s="227" t="s">
        <v>787</v>
      </c>
      <c r="D5282" s="227" t="s">
        <v>788</v>
      </c>
      <c r="E5282" s="231" t="s">
        <v>789</v>
      </c>
      <c r="F5282" s="231"/>
      <c r="G5282" s="227" t="s">
        <v>790</v>
      </c>
      <c r="H5282" s="227" t="s">
        <v>791</v>
      </c>
      <c r="I5282" s="227" t="s">
        <v>792</v>
      </c>
      <c r="J5282" s="260" t="s">
        <v>793</v>
      </c>
    </row>
    <row r="5283" spans="1:10" ht="25.5" x14ac:dyDescent="0.2">
      <c r="A5283" s="261" t="s">
        <v>909</v>
      </c>
      <c r="B5283" s="228" t="s">
        <v>1388</v>
      </c>
      <c r="C5283" s="228" t="s">
        <v>9</v>
      </c>
      <c r="D5283" s="228" t="s">
        <v>1389</v>
      </c>
      <c r="E5283" s="232" t="s">
        <v>1211</v>
      </c>
      <c r="F5283" s="232"/>
      <c r="G5283" s="228" t="s">
        <v>11</v>
      </c>
      <c r="H5283" s="233">
        <v>1</v>
      </c>
      <c r="I5283" s="234">
        <v>87.2</v>
      </c>
      <c r="J5283" s="262">
        <v>87.2</v>
      </c>
    </row>
    <row r="5284" spans="1:10" ht="25.5" x14ac:dyDescent="0.2">
      <c r="A5284" s="248" t="s">
        <v>911</v>
      </c>
      <c r="B5284" s="229" t="s">
        <v>932</v>
      </c>
      <c r="C5284" s="229" t="s">
        <v>21</v>
      </c>
      <c r="D5284" s="229" t="s">
        <v>933</v>
      </c>
      <c r="E5284" s="235" t="s">
        <v>934</v>
      </c>
      <c r="F5284" s="235"/>
      <c r="G5284" s="229" t="s">
        <v>914</v>
      </c>
      <c r="H5284" s="236">
        <v>1.782</v>
      </c>
      <c r="I5284" s="237">
        <v>22.03</v>
      </c>
      <c r="J5284" s="249">
        <v>39.25</v>
      </c>
    </row>
    <row r="5285" spans="1:10" ht="25.5" x14ac:dyDescent="0.2">
      <c r="A5285" s="248" t="s">
        <v>911</v>
      </c>
      <c r="B5285" s="229" t="s">
        <v>935</v>
      </c>
      <c r="C5285" s="229" t="s">
        <v>21</v>
      </c>
      <c r="D5285" s="229" t="s">
        <v>936</v>
      </c>
      <c r="E5285" s="235" t="s">
        <v>934</v>
      </c>
      <c r="F5285" s="235"/>
      <c r="G5285" s="229" t="s">
        <v>914</v>
      </c>
      <c r="H5285" s="236">
        <v>1.782</v>
      </c>
      <c r="I5285" s="237">
        <v>26.91</v>
      </c>
      <c r="J5285" s="249">
        <v>47.95</v>
      </c>
    </row>
    <row r="5286" spans="1:10" ht="25.5" x14ac:dyDescent="0.2">
      <c r="A5286" s="252"/>
      <c r="B5286" s="253"/>
      <c r="C5286" s="253"/>
      <c r="D5286" s="253"/>
      <c r="E5286" s="253" t="s">
        <v>926</v>
      </c>
      <c r="F5286" s="254">
        <v>27.922882717466145</v>
      </c>
      <c r="G5286" s="253" t="s">
        <v>927</v>
      </c>
      <c r="H5286" s="254">
        <v>32.909999999999997</v>
      </c>
      <c r="I5286" s="253" t="s">
        <v>928</v>
      </c>
      <c r="J5286" s="255">
        <v>60.83</v>
      </c>
    </row>
    <row r="5287" spans="1:10" ht="26.25" thickBot="1" x14ac:dyDescent="0.25">
      <c r="A5287" s="252"/>
      <c r="B5287" s="253"/>
      <c r="C5287" s="253"/>
      <c r="D5287" s="253"/>
      <c r="E5287" s="253" t="s">
        <v>929</v>
      </c>
      <c r="F5287" s="254">
        <v>19.95</v>
      </c>
      <c r="G5287" s="253"/>
      <c r="H5287" s="256" t="s">
        <v>930</v>
      </c>
      <c r="I5287" s="256"/>
      <c r="J5287" s="255">
        <v>107.15</v>
      </c>
    </row>
    <row r="5288" spans="1:10" ht="15" thickTop="1" x14ac:dyDescent="0.2">
      <c r="A5288" s="257"/>
      <c r="B5288" s="241"/>
      <c r="C5288" s="241"/>
      <c r="D5288" s="241"/>
      <c r="E5288" s="241"/>
      <c r="F5288" s="241"/>
      <c r="G5288" s="241"/>
      <c r="H5288" s="241"/>
      <c r="I5288" s="241"/>
      <c r="J5288" s="258"/>
    </row>
    <row r="5289" spans="1:10" ht="30" x14ac:dyDescent="0.2">
      <c r="A5289" s="259"/>
      <c r="B5289" s="227" t="s">
        <v>786</v>
      </c>
      <c r="C5289" s="227" t="s">
        <v>787</v>
      </c>
      <c r="D5289" s="227" t="s">
        <v>788</v>
      </c>
      <c r="E5289" s="231" t="s">
        <v>789</v>
      </c>
      <c r="F5289" s="231"/>
      <c r="G5289" s="227" t="s">
        <v>790</v>
      </c>
      <c r="H5289" s="227" t="s">
        <v>791</v>
      </c>
      <c r="I5289" s="227" t="s">
        <v>792</v>
      </c>
      <c r="J5289" s="260" t="s">
        <v>793</v>
      </c>
    </row>
    <row r="5290" spans="1:10" ht="25.5" x14ac:dyDescent="0.2">
      <c r="A5290" s="261" t="s">
        <v>909</v>
      </c>
      <c r="B5290" s="228" t="s">
        <v>2977</v>
      </c>
      <c r="C5290" s="228" t="s">
        <v>21</v>
      </c>
      <c r="D5290" s="228" t="s">
        <v>2978</v>
      </c>
      <c r="E5290" s="232" t="s">
        <v>1037</v>
      </c>
      <c r="F5290" s="232"/>
      <c r="G5290" s="228" t="s">
        <v>11</v>
      </c>
      <c r="H5290" s="233">
        <v>1</v>
      </c>
      <c r="I5290" s="234">
        <v>12.85</v>
      </c>
      <c r="J5290" s="262">
        <v>12.85</v>
      </c>
    </row>
    <row r="5291" spans="1:10" ht="25.5" x14ac:dyDescent="0.2">
      <c r="A5291" s="248" t="s">
        <v>911</v>
      </c>
      <c r="B5291" s="229" t="s">
        <v>976</v>
      </c>
      <c r="C5291" s="229" t="s">
        <v>21</v>
      </c>
      <c r="D5291" s="229" t="s">
        <v>977</v>
      </c>
      <c r="E5291" s="235" t="s">
        <v>934</v>
      </c>
      <c r="F5291" s="235"/>
      <c r="G5291" s="229" t="s">
        <v>914</v>
      </c>
      <c r="H5291" s="236">
        <v>8.4500000000000006E-2</v>
      </c>
      <c r="I5291" s="237">
        <v>25.86</v>
      </c>
      <c r="J5291" s="249">
        <v>2.1800000000000002</v>
      </c>
    </row>
    <row r="5292" spans="1:10" ht="25.5" x14ac:dyDescent="0.2">
      <c r="A5292" s="248" t="s">
        <v>911</v>
      </c>
      <c r="B5292" s="229" t="s">
        <v>939</v>
      </c>
      <c r="C5292" s="229" t="s">
        <v>21</v>
      </c>
      <c r="D5292" s="229" t="s">
        <v>916</v>
      </c>
      <c r="E5292" s="235" t="s">
        <v>934</v>
      </c>
      <c r="F5292" s="235"/>
      <c r="G5292" s="229" t="s">
        <v>914</v>
      </c>
      <c r="H5292" s="236">
        <v>2.6599999999999999E-2</v>
      </c>
      <c r="I5292" s="237">
        <v>21.14</v>
      </c>
      <c r="J5292" s="249">
        <v>0.56000000000000005</v>
      </c>
    </row>
    <row r="5293" spans="1:10" x14ac:dyDescent="0.2">
      <c r="A5293" s="250" t="s">
        <v>917</v>
      </c>
      <c r="B5293" s="230" t="s">
        <v>2512</v>
      </c>
      <c r="C5293" s="230" t="s">
        <v>21</v>
      </c>
      <c r="D5293" s="230" t="s">
        <v>2513</v>
      </c>
      <c r="E5293" s="238" t="s">
        <v>920</v>
      </c>
      <c r="F5293" s="238"/>
      <c r="G5293" s="230" t="s">
        <v>11</v>
      </c>
      <c r="H5293" s="239">
        <v>3.32E-2</v>
      </c>
      <c r="I5293" s="240">
        <v>3.5</v>
      </c>
      <c r="J5293" s="251">
        <v>0.11</v>
      </c>
    </row>
    <row r="5294" spans="1:10" ht="38.25" x14ac:dyDescent="0.2">
      <c r="A5294" s="250" t="s">
        <v>917</v>
      </c>
      <c r="B5294" s="230" t="s">
        <v>3111</v>
      </c>
      <c r="C5294" s="230" t="s">
        <v>21</v>
      </c>
      <c r="D5294" s="230" t="s">
        <v>3112</v>
      </c>
      <c r="E5294" s="238" t="s">
        <v>920</v>
      </c>
      <c r="F5294" s="238"/>
      <c r="G5294" s="230" t="s">
        <v>11</v>
      </c>
      <c r="H5294" s="239">
        <v>1</v>
      </c>
      <c r="I5294" s="240">
        <v>10</v>
      </c>
      <c r="J5294" s="251">
        <v>10</v>
      </c>
    </row>
    <row r="5295" spans="1:10" ht="25.5" x14ac:dyDescent="0.2">
      <c r="A5295" s="252"/>
      <c r="B5295" s="253"/>
      <c r="C5295" s="253"/>
      <c r="D5295" s="253"/>
      <c r="E5295" s="253" t="s">
        <v>926</v>
      </c>
      <c r="F5295" s="254">
        <v>0.90429194399816393</v>
      </c>
      <c r="G5295" s="253" t="s">
        <v>927</v>
      </c>
      <c r="H5295" s="254">
        <v>1.07</v>
      </c>
      <c r="I5295" s="253" t="s">
        <v>928</v>
      </c>
      <c r="J5295" s="255">
        <v>1.97</v>
      </c>
    </row>
    <row r="5296" spans="1:10" ht="26.25" thickBot="1" x14ac:dyDescent="0.25">
      <c r="A5296" s="252"/>
      <c r="B5296" s="253"/>
      <c r="C5296" s="253"/>
      <c r="D5296" s="253"/>
      <c r="E5296" s="253" t="s">
        <v>929</v>
      </c>
      <c r="F5296" s="254">
        <v>2.94</v>
      </c>
      <c r="G5296" s="253"/>
      <c r="H5296" s="256" t="s">
        <v>930</v>
      </c>
      <c r="I5296" s="256"/>
      <c r="J5296" s="255">
        <v>15.79</v>
      </c>
    </row>
    <row r="5297" spans="1:10" ht="15" thickTop="1" x14ac:dyDescent="0.2">
      <c r="A5297" s="257"/>
      <c r="B5297" s="241"/>
      <c r="C5297" s="241"/>
      <c r="D5297" s="241"/>
      <c r="E5297" s="241"/>
      <c r="F5297" s="241"/>
      <c r="G5297" s="241"/>
      <c r="H5297" s="241"/>
      <c r="I5297" s="241"/>
      <c r="J5297" s="258"/>
    </row>
    <row r="5298" spans="1:10" ht="30" x14ac:dyDescent="0.2">
      <c r="A5298" s="259"/>
      <c r="B5298" s="227" t="s">
        <v>786</v>
      </c>
      <c r="C5298" s="227" t="s">
        <v>787</v>
      </c>
      <c r="D5298" s="227" t="s">
        <v>788</v>
      </c>
      <c r="E5298" s="231" t="s">
        <v>789</v>
      </c>
      <c r="F5298" s="231"/>
      <c r="G5298" s="227" t="s">
        <v>790</v>
      </c>
      <c r="H5298" s="227" t="s">
        <v>791</v>
      </c>
      <c r="I5298" s="227" t="s">
        <v>792</v>
      </c>
      <c r="J5298" s="260" t="s">
        <v>793</v>
      </c>
    </row>
    <row r="5299" spans="1:10" ht="25.5" x14ac:dyDescent="0.2">
      <c r="A5299" s="261" t="s">
        <v>909</v>
      </c>
      <c r="B5299" s="228" t="s">
        <v>1347</v>
      </c>
      <c r="C5299" s="228" t="s">
        <v>21</v>
      </c>
      <c r="D5299" s="228" t="s">
        <v>1348</v>
      </c>
      <c r="E5299" s="232" t="s">
        <v>934</v>
      </c>
      <c r="F5299" s="232"/>
      <c r="G5299" s="228" t="s">
        <v>914</v>
      </c>
      <c r="H5299" s="233">
        <v>1</v>
      </c>
      <c r="I5299" s="234">
        <v>27.25</v>
      </c>
      <c r="J5299" s="262">
        <v>27.25</v>
      </c>
    </row>
    <row r="5300" spans="1:10" ht="25.5" x14ac:dyDescent="0.2">
      <c r="A5300" s="248" t="s">
        <v>911</v>
      </c>
      <c r="B5300" s="229" t="s">
        <v>2664</v>
      </c>
      <c r="C5300" s="229" t="s">
        <v>21</v>
      </c>
      <c r="D5300" s="229" t="s">
        <v>2665</v>
      </c>
      <c r="E5300" s="235" t="s">
        <v>934</v>
      </c>
      <c r="F5300" s="235"/>
      <c r="G5300" s="229" t="s">
        <v>914</v>
      </c>
      <c r="H5300" s="236">
        <v>1</v>
      </c>
      <c r="I5300" s="237">
        <v>0.22</v>
      </c>
      <c r="J5300" s="249">
        <v>0.22</v>
      </c>
    </row>
    <row r="5301" spans="1:10" x14ac:dyDescent="0.2">
      <c r="A5301" s="250" t="s">
        <v>917</v>
      </c>
      <c r="B5301" s="230" t="s">
        <v>2666</v>
      </c>
      <c r="C5301" s="230" t="s">
        <v>21</v>
      </c>
      <c r="D5301" s="230" t="s">
        <v>2667</v>
      </c>
      <c r="E5301" s="238" t="s">
        <v>1186</v>
      </c>
      <c r="F5301" s="238"/>
      <c r="G5301" s="230" t="s">
        <v>914</v>
      </c>
      <c r="H5301" s="239">
        <v>1</v>
      </c>
      <c r="I5301" s="240">
        <v>18.78</v>
      </c>
      <c r="J5301" s="251">
        <v>18.78</v>
      </c>
    </row>
    <row r="5302" spans="1:10" ht="25.5" x14ac:dyDescent="0.2">
      <c r="A5302" s="250" t="s">
        <v>917</v>
      </c>
      <c r="B5302" s="230" t="s">
        <v>2232</v>
      </c>
      <c r="C5302" s="230" t="s">
        <v>21</v>
      </c>
      <c r="D5302" s="230" t="s">
        <v>2233</v>
      </c>
      <c r="E5302" s="238" t="s">
        <v>2005</v>
      </c>
      <c r="F5302" s="238"/>
      <c r="G5302" s="230" t="s">
        <v>914</v>
      </c>
      <c r="H5302" s="239">
        <v>1</v>
      </c>
      <c r="I5302" s="240">
        <v>3.18</v>
      </c>
      <c r="J5302" s="251">
        <v>3.18</v>
      </c>
    </row>
    <row r="5303" spans="1:10" ht="25.5" x14ac:dyDescent="0.2">
      <c r="A5303" s="250" t="s">
        <v>917</v>
      </c>
      <c r="B5303" s="230" t="s">
        <v>2234</v>
      </c>
      <c r="C5303" s="230" t="s">
        <v>21</v>
      </c>
      <c r="D5303" s="230" t="s">
        <v>2235</v>
      </c>
      <c r="E5303" s="238" t="s">
        <v>1382</v>
      </c>
      <c r="F5303" s="238"/>
      <c r="G5303" s="230" t="s">
        <v>914</v>
      </c>
      <c r="H5303" s="239">
        <v>1</v>
      </c>
      <c r="I5303" s="240">
        <v>1.02</v>
      </c>
      <c r="J5303" s="251">
        <v>1.02</v>
      </c>
    </row>
    <row r="5304" spans="1:10" ht="25.5" x14ac:dyDescent="0.2">
      <c r="A5304" s="250" t="s">
        <v>917</v>
      </c>
      <c r="B5304" s="230" t="s">
        <v>2236</v>
      </c>
      <c r="C5304" s="230" t="s">
        <v>21</v>
      </c>
      <c r="D5304" s="230" t="s">
        <v>2237</v>
      </c>
      <c r="E5304" s="238" t="s">
        <v>2005</v>
      </c>
      <c r="F5304" s="238"/>
      <c r="G5304" s="230" t="s">
        <v>914</v>
      </c>
      <c r="H5304" s="239">
        <v>1</v>
      </c>
      <c r="I5304" s="240">
        <v>1.1399999999999999</v>
      </c>
      <c r="J5304" s="251">
        <v>1.1399999999999999</v>
      </c>
    </row>
    <row r="5305" spans="1:10" ht="25.5" x14ac:dyDescent="0.2">
      <c r="A5305" s="250" t="s">
        <v>917</v>
      </c>
      <c r="B5305" s="230" t="s">
        <v>2238</v>
      </c>
      <c r="C5305" s="230" t="s">
        <v>21</v>
      </c>
      <c r="D5305" s="230" t="s">
        <v>2239</v>
      </c>
      <c r="E5305" s="238" t="s">
        <v>2240</v>
      </c>
      <c r="F5305" s="238"/>
      <c r="G5305" s="230" t="s">
        <v>914</v>
      </c>
      <c r="H5305" s="239">
        <v>1</v>
      </c>
      <c r="I5305" s="240">
        <v>0.06</v>
      </c>
      <c r="J5305" s="251">
        <v>0.06</v>
      </c>
    </row>
    <row r="5306" spans="1:10" ht="25.5" x14ac:dyDescent="0.2">
      <c r="A5306" s="250" t="s">
        <v>917</v>
      </c>
      <c r="B5306" s="230" t="s">
        <v>3113</v>
      </c>
      <c r="C5306" s="230" t="s">
        <v>21</v>
      </c>
      <c r="D5306" s="230" t="s">
        <v>3114</v>
      </c>
      <c r="E5306" s="238" t="s">
        <v>1193</v>
      </c>
      <c r="F5306" s="238"/>
      <c r="G5306" s="230" t="s">
        <v>914</v>
      </c>
      <c r="H5306" s="239">
        <v>1</v>
      </c>
      <c r="I5306" s="240">
        <v>1.17</v>
      </c>
      <c r="J5306" s="251">
        <v>1.17</v>
      </c>
    </row>
    <row r="5307" spans="1:10" ht="25.5" x14ac:dyDescent="0.2">
      <c r="A5307" s="250" t="s">
        <v>917</v>
      </c>
      <c r="B5307" s="230" t="s">
        <v>3115</v>
      </c>
      <c r="C5307" s="230" t="s">
        <v>21</v>
      </c>
      <c r="D5307" s="230" t="s">
        <v>3116</v>
      </c>
      <c r="E5307" s="238" t="s">
        <v>1193</v>
      </c>
      <c r="F5307" s="238"/>
      <c r="G5307" s="230" t="s">
        <v>914</v>
      </c>
      <c r="H5307" s="239">
        <v>1</v>
      </c>
      <c r="I5307" s="240">
        <v>1.68</v>
      </c>
      <c r="J5307" s="251">
        <v>1.68</v>
      </c>
    </row>
    <row r="5308" spans="1:10" ht="25.5" x14ac:dyDescent="0.2">
      <c r="A5308" s="252"/>
      <c r="B5308" s="253"/>
      <c r="C5308" s="253"/>
      <c r="D5308" s="253"/>
      <c r="E5308" s="253" t="s">
        <v>926</v>
      </c>
      <c r="F5308" s="254">
        <v>8.7215974000000003</v>
      </c>
      <c r="G5308" s="253" t="s">
        <v>927</v>
      </c>
      <c r="H5308" s="254">
        <v>10.28</v>
      </c>
      <c r="I5308" s="253" t="s">
        <v>928</v>
      </c>
      <c r="J5308" s="255">
        <v>19</v>
      </c>
    </row>
    <row r="5309" spans="1:10" ht="26.25" thickBot="1" x14ac:dyDescent="0.25">
      <c r="A5309" s="252"/>
      <c r="B5309" s="253"/>
      <c r="C5309" s="253"/>
      <c r="D5309" s="253"/>
      <c r="E5309" s="253" t="s">
        <v>929</v>
      </c>
      <c r="F5309" s="254">
        <v>6.23</v>
      </c>
      <c r="G5309" s="253"/>
      <c r="H5309" s="256" t="s">
        <v>930</v>
      </c>
      <c r="I5309" s="256"/>
      <c r="J5309" s="255">
        <v>33.479999999999997</v>
      </c>
    </row>
    <row r="5310" spans="1:10" ht="15" thickTop="1" x14ac:dyDescent="0.2">
      <c r="A5310" s="257"/>
      <c r="B5310" s="241"/>
      <c r="C5310" s="241"/>
      <c r="D5310" s="241"/>
      <c r="E5310" s="241"/>
      <c r="F5310" s="241"/>
      <c r="G5310" s="241"/>
      <c r="H5310" s="241"/>
      <c r="I5310" s="241"/>
      <c r="J5310" s="258"/>
    </row>
    <row r="5311" spans="1:10" ht="30" x14ac:dyDescent="0.2">
      <c r="A5311" s="259"/>
      <c r="B5311" s="227" t="s">
        <v>786</v>
      </c>
      <c r="C5311" s="227" t="s">
        <v>787</v>
      </c>
      <c r="D5311" s="227" t="s">
        <v>788</v>
      </c>
      <c r="E5311" s="231" t="s">
        <v>789</v>
      </c>
      <c r="F5311" s="231"/>
      <c r="G5311" s="227" t="s">
        <v>790</v>
      </c>
      <c r="H5311" s="227" t="s">
        <v>791</v>
      </c>
      <c r="I5311" s="227" t="s">
        <v>792</v>
      </c>
      <c r="J5311" s="260" t="s">
        <v>793</v>
      </c>
    </row>
    <row r="5312" spans="1:10" ht="38.25" x14ac:dyDescent="0.2">
      <c r="A5312" s="261" t="s">
        <v>909</v>
      </c>
      <c r="B5312" s="228" t="s">
        <v>2936</v>
      </c>
      <c r="C5312" s="228" t="s">
        <v>21</v>
      </c>
      <c r="D5312" s="228" t="s">
        <v>2937</v>
      </c>
      <c r="E5312" s="232" t="s">
        <v>1043</v>
      </c>
      <c r="F5312" s="232"/>
      <c r="G5312" s="228" t="s">
        <v>11</v>
      </c>
      <c r="H5312" s="233">
        <v>1</v>
      </c>
      <c r="I5312" s="234">
        <v>7.72</v>
      </c>
      <c r="J5312" s="262">
        <v>7.72</v>
      </c>
    </row>
    <row r="5313" spans="1:10" ht="25.5" x14ac:dyDescent="0.2">
      <c r="A5313" s="248" t="s">
        <v>911</v>
      </c>
      <c r="B5313" s="229" t="s">
        <v>935</v>
      </c>
      <c r="C5313" s="229" t="s">
        <v>21</v>
      </c>
      <c r="D5313" s="229" t="s">
        <v>936</v>
      </c>
      <c r="E5313" s="235" t="s">
        <v>934</v>
      </c>
      <c r="F5313" s="235"/>
      <c r="G5313" s="229" t="s">
        <v>914</v>
      </c>
      <c r="H5313" s="236">
        <v>0.124</v>
      </c>
      <c r="I5313" s="237">
        <v>26.91</v>
      </c>
      <c r="J5313" s="249">
        <v>3.33</v>
      </c>
    </row>
    <row r="5314" spans="1:10" ht="25.5" x14ac:dyDescent="0.2">
      <c r="A5314" s="250" t="s">
        <v>917</v>
      </c>
      <c r="B5314" s="230" t="s">
        <v>3117</v>
      </c>
      <c r="C5314" s="230" t="s">
        <v>21</v>
      </c>
      <c r="D5314" s="230" t="s">
        <v>3118</v>
      </c>
      <c r="E5314" s="238" t="s">
        <v>920</v>
      </c>
      <c r="F5314" s="238"/>
      <c r="G5314" s="230" t="s">
        <v>11</v>
      </c>
      <c r="H5314" s="239">
        <v>1</v>
      </c>
      <c r="I5314" s="240">
        <v>2.89</v>
      </c>
      <c r="J5314" s="251">
        <v>2.89</v>
      </c>
    </row>
    <row r="5315" spans="1:10" ht="38.25" x14ac:dyDescent="0.2">
      <c r="A5315" s="250" t="s">
        <v>917</v>
      </c>
      <c r="B5315" s="230" t="s">
        <v>3119</v>
      </c>
      <c r="C5315" s="230" t="s">
        <v>21</v>
      </c>
      <c r="D5315" s="230" t="s">
        <v>3120</v>
      </c>
      <c r="E5315" s="238" t="s">
        <v>920</v>
      </c>
      <c r="F5315" s="238"/>
      <c r="G5315" s="230" t="s">
        <v>11</v>
      </c>
      <c r="H5315" s="239">
        <v>1</v>
      </c>
      <c r="I5315" s="240">
        <v>1.5</v>
      </c>
      <c r="J5315" s="251">
        <v>1.5</v>
      </c>
    </row>
    <row r="5316" spans="1:10" ht="25.5" x14ac:dyDescent="0.2">
      <c r="A5316" s="252"/>
      <c r="B5316" s="253"/>
      <c r="C5316" s="253"/>
      <c r="D5316" s="253"/>
      <c r="E5316" s="253" t="s">
        <v>926</v>
      </c>
      <c r="F5316" s="254">
        <v>1.1062657792058757</v>
      </c>
      <c r="G5316" s="253" t="s">
        <v>927</v>
      </c>
      <c r="H5316" s="254">
        <v>1.3</v>
      </c>
      <c r="I5316" s="253" t="s">
        <v>928</v>
      </c>
      <c r="J5316" s="255">
        <v>2.41</v>
      </c>
    </row>
    <row r="5317" spans="1:10" ht="26.25" thickBot="1" x14ac:dyDescent="0.25">
      <c r="A5317" s="252"/>
      <c r="B5317" s="253"/>
      <c r="C5317" s="253"/>
      <c r="D5317" s="253"/>
      <c r="E5317" s="253" t="s">
        <v>929</v>
      </c>
      <c r="F5317" s="254">
        <v>1.76</v>
      </c>
      <c r="G5317" s="253"/>
      <c r="H5317" s="256" t="s">
        <v>930</v>
      </c>
      <c r="I5317" s="256"/>
      <c r="J5317" s="255">
        <v>9.48</v>
      </c>
    </row>
    <row r="5318" spans="1:10" ht="15" thickTop="1" x14ac:dyDescent="0.2">
      <c r="A5318" s="257"/>
      <c r="B5318" s="241"/>
      <c r="C5318" s="241"/>
      <c r="D5318" s="241"/>
      <c r="E5318" s="241"/>
      <c r="F5318" s="241"/>
      <c r="G5318" s="241"/>
      <c r="H5318" s="241"/>
      <c r="I5318" s="241"/>
      <c r="J5318" s="258"/>
    </row>
    <row r="5319" spans="1:10" ht="30" x14ac:dyDescent="0.2">
      <c r="A5319" s="259"/>
      <c r="B5319" s="227" t="s">
        <v>786</v>
      </c>
      <c r="C5319" s="227" t="s">
        <v>787</v>
      </c>
      <c r="D5319" s="227" t="s">
        <v>788</v>
      </c>
      <c r="E5319" s="231" t="s">
        <v>789</v>
      </c>
      <c r="F5319" s="231"/>
      <c r="G5319" s="227" t="s">
        <v>790</v>
      </c>
      <c r="H5319" s="227" t="s">
        <v>791</v>
      </c>
      <c r="I5319" s="227" t="s">
        <v>792</v>
      </c>
      <c r="J5319" s="260" t="s">
        <v>793</v>
      </c>
    </row>
    <row r="5320" spans="1:10" ht="51" x14ac:dyDescent="0.2">
      <c r="A5320" s="261" t="s">
        <v>909</v>
      </c>
      <c r="B5320" s="228" t="s">
        <v>1082</v>
      </c>
      <c r="C5320" s="228" t="s">
        <v>21</v>
      </c>
      <c r="D5320" s="228" t="s">
        <v>1083</v>
      </c>
      <c r="E5320" s="232" t="s">
        <v>1037</v>
      </c>
      <c r="F5320" s="232"/>
      <c r="G5320" s="228" t="s">
        <v>11</v>
      </c>
      <c r="H5320" s="233">
        <v>1</v>
      </c>
      <c r="I5320" s="234">
        <v>25.55</v>
      </c>
      <c r="J5320" s="262">
        <v>25.55</v>
      </c>
    </row>
    <row r="5321" spans="1:10" ht="25.5" x14ac:dyDescent="0.2">
      <c r="A5321" s="248" t="s">
        <v>911</v>
      </c>
      <c r="B5321" s="229" t="s">
        <v>1790</v>
      </c>
      <c r="C5321" s="229" t="s">
        <v>21</v>
      </c>
      <c r="D5321" s="229" t="s">
        <v>1439</v>
      </c>
      <c r="E5321" s="235" t="s">
        <v>934</v>
      </c>
      <c r="F5321" s="235"/>
      <c r="G5321" s="229" t="s">
        <v>914</v>
      </c>
      <c r="H5321" s="236">
        <v>0.18390000000000001</v>
      </c>
      <c r="I5321" s="237">
        <v>21.07</v>
      </c>
      <c r="J5321" s="249">
        <v>3.87</v>
      </c>
    </row>
    <row r="5322" spans="1:10" ht="25.5" x14ac:dyDescent="0.2">
      <c r="A5322" s="248" t="s">
        <v>911</v>
      </c>
      <c r="B5322" s="229" t="s">
        <v>976</v>
      </c>
      <c r="C5322" s="229" t="s">
        <v>21</v>
      </c>
      <c r="D5322" s="229" t="s">
        <v>977</v>
      </c>
      <c r="E5322" s="235" t="s">
        <v>934</v>
      </c>
      <c r="F5322" s="235"/>
      <c r="G5322" s="229" t="s">
        <v>914</v>
      </c>
      <c r="H5322" s="236">
        <v>0.18390000000000001</v>
      </c>
      <c r="I5322" s="237">
        <v>25.86</v>
      </c>
      <c r="J5322" s="249">
        <v>4.75</v>
      </c>
    </row>
    <row r="5323" spans="1:10" ht="25.5" x14ac:dyDescent="0.2">
      <c r="A5323" s="250" t="s">
        <v>917</v>
      </c>
      <c r="B5323" s="230" t="s">
        <v>2959</v>
      </c>
      <c r="C5323" s="230" t="s">
        <v>21</v>
      </c>
      <c r="D5323" s="230" t="s">
        <v>2960</v>
      </c>
      <c r="E5323" s="238" t="s">
        <v>920</v>
      </c>
      <c r="F5323" s="238"/>
      <c r="G5323" s="230" t="s">
        <v>11</v>
      </c>
      <c r="H5323" s="239">
        <v>3</v>
      </c>
      <c r="I5323" s="240">
        <v>2.2999999999999998</v>
      </c>
      <c r="J5323" s="251">
        <v>6.9</v>
      </c>
    </row>
    <row r="5324" spans="1:10" ht="25.5" x14ac:dyDescent="0.2">
      <c r="A5324" s="250" t="s">
        <v>917</v>
      </c>
      <c r="B5324" s="230" t="s">
        <v>3121</v>
      </c>
      <c r="C5324" s="230" t="s">
        <v>21</v>
      </c>
      <c r="D5324" s="230" t="s">
        <v>3122</v>
      </c>
      <c r="E5324" s="238" t="s">
        <v>920</v>
      </c>
      <c r="F5324" s="238"/>
      <c r="G5324" s="230" t="s">
        <v>11</v>
      </c>
      <c r="H5324" s="239">
        <v>1</v>
      </c>
      <c r="I5324" s="240">
        <v>8.14</v>
      </c>
      <c r="J5324" s="251">
        <v>8.14</v>
      </c>
    </row>
    <row r="5325" spans="1:10" ht="38.25" x14ac:dyDescent="0.2">
      <c r="A5325" s="250" t="s">
        <v>917</v>
      </c>
      <c r="B5325" s="230" t="s">
        <v>2688</v>
      </c>
      <c r="C5325" s="230" t="s">
        <v>21</v>
      </c>
      <c r="D5325" s="230" t="s">
        <v>2689</v>
      </c>
      <c r="E5325" s="238" t="s">
        <v>920</v>
      </c>
      <c r="F5325" s="238"/>
      <c r="G5325" s="230" t="s">
        <v>11</v>
      </c>
      <c r="H5325" s="239">
        <v>7.4999999999999997E-2</v>
      </c>
      <c r="I5325" s="240">
        <v>25.24</v>
      </c>
      <c r="J5325" s="251">
        <v>1.89</v>
      </c>
    </row>
    <row r="5326" spans="1:10" ht="25.5" x14ac:dyDescent="0.2">
      <c r="A5326" s="252"/>
      <c r="B5326" s="253"/>
      <c r="C5326" s="253"/>
      <c r="D5326" s="253"/>
      <c r="E5326" s="253" t="s">
        <v>926</v>
      </c>
      <c r="F5326" s="254">
        <v>2.8184530640348866</v>
      </c>
      <c r="G5326" s="253" t="s">
        <v>927</v>
      </c>
      <c r="H5326" s="254">
        <v>3.32</v>
      </c>
      <c r="I5326" s="253" t="s">
        <v>928</v>
      </c>
      <c r="J5326" s="255">
        <v>6.14</v>
      </c>
    </row>
    <row r="5327" spans="1:10" ht="26.25" thickBot="1" x14ac:dyDescent="0.25">
      <c r="A5327" s="252"/>
      <c r="B5327" s="253"/>
      <c r="C5327" s="253"/>
      <c r="D5327" s="253"/>
      <c r="E5327" s="253" t="s">
        <v>929</v>
      </c>
      <c r="F5327" s="254">
        <v>5.84</v>
      </c>
      <c r="G5327" s="253"/>
      <c r="H5327" s="256" t="s">
        <v>930</v>
      </c>
      <c r="I5327" s="256"/>
      <c r="J5327" s="255">
        <v>31.39</v>
      </c>
    </row>
    <row r="5328" spans="1:10" ht="15" thickTop="1" x14ac:dyDescent="0.2">
      <c r="A5328" s="257"/>
      <c r="B5328" s="241"/>
      <c r="C5328" s="241"/>
      <c r="D5328" s="241"/>
      <c r="E5328" s="241"/>
      <c r="F5328" s="241"/>
      <c r="G5328" s="241"/>
      <c r="H5328" s="241"/>
      <c r="I5328" s="241"/>
      <c r="J5328" s="258"/>
    </row>
    <row r="5329" spans="1:10" ht="30" x14ac:dyDescent="0.2">
      <c r="A5329" s="259"/>
      <c r="B5329" s="227" t="s">
        <v>786</v>
      </c>
      <c r="C5329" s="227" t="s">
        <v>787</v>
      </c>
      <c r="D5329" s="227" t="s">
        <v>788</v>
      </c>
      <c r="E5329" s="231" t="s">
        <v>789</v>
      </c>
      <c r="F5329" s="231"/>
      <c r="G5329" s="227" t="s">
        <v>790</v>
      </c>
      <c r="H5329" s="227" t="s">
        <v>791</v>
      </c>
      <c r="I5329" s="227" t="s">
        <v>792</v>
      </c>
      <c r="J5329" s="260" t="s">
        <v>793</v>
      </c>
    </row>
    <row r="5330" spans="1:10" ht="38.25" x14ac:dyDescent="0.2">
      <c r="A5330" s="261" t="s">
        <v>909</v>
      </c>
      <c r="B5330" s="228" t="s">
        <v>3047</v>
      </c>
      <c r="C5330" s="228" t="s">
        <v>21</v>
      </c>
      <c r="D5330" s="228" t="s">
        <v>3048</v>
      </c>
      <c r="E5330" s="232" t="s">
        <v>1037</v>
      </c>
      <c r="F5330" s="232"/>
      <c r="G5330" s="228" t="s">
        <v>11</v>
      </c>
      <c r="H5330" s="233">
        <v>1</v>
      </c>
      <c r="I5330" s="234">
        <v>12.41</v>
      </c>
      <c r="J5330" s="262">
        <v>12.41</v>
      </c>
    </row>
    <row r="5331" spans="1:10" ht="25.5" x14ac:dyDescent="0.2">
      <c r="A5331" s="248" t="s">
        <v>911</v>
      </c>
      <c r="B5331" s="229" t="s">
        <v>1790</v>
      </c>
      <c r="C5331" s="229" t="s">
        <v>21</v>
      </c>
      <c r="D5331" s="229" t="s">
        <v>1439</v>
      </c>
      <c r="E5331" s="235" t="s">
        <v>934</v>
      </c>
      <c r="F5331" s="235"/>
      <c r="G5331" s="229" t="s">
        <v>914</v>
      </c>
      <c r="H5331" s="236">
        <v>0.2026</v>
      </c>
      <c r="I5331" s="237">
        <v>21.07</v>
      </c>
      <c r="J5331" s="249">
        <v>4.26</v>
      </c>
    </row>
    <row r="5332" spans="1:10" ht="25.5" x14ac:dyDescent="0.2">
      <c r="A5332" s="248" t="s">
        <v>911</v>
      </c>
      <c r="B5332" s="229" t="s">
        <v>976</v>
      </c>
      <c r="C5332" s="229" t="s">
        <v>21</v>
      </c>
      <c r="D5332" s="229" t="s">
        <v>977</v>
      </c>
      <c r="E5332" s="235" t="s">
        <v>934</v>
      </c>
      <c r="F5332" s="235"/>
      <c r="G5332" s="229" t="s">
        <v>914</v>
      </c>
      <c r="H5332" s="236">
        <v>0.2026</v>
      </c>
      <c r="I5332" s="237">
        <v>25.86</v>
      </c>
      <c r="J5332" s="249">
        <v>5.23</v>
      </c>
    </row>
    <row r="5333" spans="1:10" x14ac:dyDescent="0.2">
      <c r="A5333" s="250" t="s">
        <v>917</v>
      </c>
      <c r="B5333" s="230" t="s">
        <v>2208</v>
      </c>
      <c r="C5333" s="230" t="s">
        <v>21</v>
      </c>
      <c r="D5333" s="230" t="s">
        <v>2209</v>
      </c>
      <c r="E5333" s="238" t="s">
        <v>920</v>
      </c>
      <c r="F5333" s="238"/>
      <c r="G5333" s="230" t="s">
        <v>11</v>
      </c>
      <c r="H5333" s="239">
        <v>1.06E-2</v>
      </c>
      <c r="I5333" s="240">
        <v>61.17</v>
      </c>
      <c r="J5333" s="251">
        <v>0.64</v>
      </c>
    </row>
    <row r="5334" spans="1:10" ht="25.5" x14ac:dyDescent="0.2">
      <c r="A5334" s="250" t="s">
        <v>917</v>
      </c>
      <c r="B5334" s="230" t="s">
        <v>3123</v>
      </c>
      <c r="C5334" s="230" t="s">
        <v>21</v>
      </c>
      <c r="D5334" s="230" t="s">
        <v>3124</v>
      </c>
      <c r="E5334" s="238" t="s">
        <v>920</v>
      </c>
      <c r="F5334" s="238"/>
      <c r="G5334" s="230" t="s">
        <v>11</v>
      </c>
      <c r="H5334" s="239">
        <v>1</v>
      </c>
      <c r="I5334" s="240">
        <v>1.37</v>
      </c>
      <c r="J5334" s="251">
        <v>1.37</v>
      </c>
    </row>
    <row r="5335" spans="1:10" ht="25.5" x14ac:dyDescent="0.2">
      <c r="A5335" s="250" t="s">
        <v>917</v>
      </c>
      <c r="B5335" s="230" t="s">
        <v>2210</v>
      </c>
      <c r="C5335" s="230" t="s">
        <v>21</v>
      </c>
      <c r="D5335" s="230" t="s">
        <v>2211</v>
      </c>
      <c r="E5335" s="238" t="s">
        <v>920</v>
      </c>
      <c r="F5335" s="238"/>
      <c r="G5335" s="230" t="s">
        <v>11</v>
      </c>
      <c r="H5335" s="239">
        <v>1.2E-2</v>
      </c>
      <c r="I5335" s="240">
        <v>69.3</v>
      </c>
      <c r="J5335" s="251">
        <v>0.83</v>
      </c>
    </row>
    <row r="5336" spans="1:10" x14ac:dyDescent="0.2">
      <c r="A5336" s="250" t="s">
        <v>917</v>
      </c>
      <c r="B5336" s="230" t="s">
        <v>2212</v>
      </c>
      <c r="C5336" s="230" t="s">
        <v>21</v>
      </c>
      <c r="D5336" s="230" t="s">
        <v>2213</v>
      </c>
      <c r="E5336" s="238" t="s">
        <v>920</v>
      </c>
      <c r="F5336" s="238"/>
      <c r="G5336" s="230" t="s">
        <v>11</v>
      </c>
      <c r="H5336" s="239">
        <v>5.0700000000000002E-2</v>
      </c>
      <c r="I5336" s="240">
        <v>1.67</v>
      </c>
      <c r="J5336" s="251">
        <v>0.08</v>
      </c>
    </row>
    <row r="5337" spans="1:10" ht="25.5" x14ac:dyDescent="0.2">
      <c r="A5337" s="252"/>
      <c r="B5337" s="253"/>
      <c r="C5337" s="253"/>
      <c r="D5337" s="253"/>
      <c r="E5337" s="253" t="s">
        <v>926</v>
      </c>
      <c r="F5337" s="254">
        <v>3.1076428735368373</v>
      </c>
      <c r="G5337" s="253" t="s">
        <v>927</v>
      </c>
      <c r="H5337" s="254">
        <v>3.66</v>
      </c>
      <c r="I5337" s="253" t="s">
        <v>928</v>
      </c>
      <c r="J5337" s="255">
        <v>6.77</v>
      </c>
    </row>
    <row r="5338" spans="1:10" ht="26.25" thickBot="1" x14ac:dyDescent="0.25">
      <c r="A5338" s="252"/>
      <c r="B5338" s="253"/>
      <c r="C5338" s="253"/>
      <c r="D5338" s="253"/>
      <c r="E5338" s="253" t="s">
        <v>929</v>
      </c>
      <c r="F5338" s="254">
        <v>2.83</v>
      </c>
      <c r="G5338" s="253"/>
      <c r="H5338" s="256" t="s">
        <v>930</v>
      </c>
      <c r="I5338" s="256"/>
      <c r="J5338" s="255">
        <v>15.24</v>
      </c>
    </row>
    <row r="5339" spans="1:10" ht="15" thickTop="1" x14ac:dyDescent="0.2">
      <c r="A5339" s="257"/>
      <c r="B5339" s="241"/>
      <c r="C5339" s="241"/>
      <c r="D5339" s="241"/>
      <c r="E5339" s="241"/>
      <c r="F5339" s="241"/>
      <c r="G5339" s="241"/>
      <c r="H5339" s="241"/>
      <c r="I5339" s="241"/>
      <c r="J5339" s="258"/>
    </row>
    <row r="5340" spans="1:10" ht="30" x14ac:dyDescent="0.2">
      <c r="A5340" s="259"/>
      <c r="B5340" s="227" t="s">
        <v>786</v>
      </c>
      <c r="C5340" s="227" t="s">
        <v>787</v>
      </c>
      <c r="D5340" s="227" t="s">
        <v>788</v>
      </c>
      <c r="E5340" s="231" t="s">
        <v>789</v>
      </c>
      <c r="F5340" s="231"/>
      <c r="G5340" s="227" t="s">
        <v>790</v>
      </c>
      <c r="H5340" s="227" t="s">
        <v>791</v>
      </c>
      <c r="I5340" s="227" t="s">
        <v>792</v>
      </c>
      <c r="J5340" s="260" t="s">
        <v>793</v>
      </c>
    </row>
    <row r="5341" spans="1:10" ht="25.5" x14ac:dyDescent="0.2">
      <c r="A5341" s="261" t="s">
        <v>909</v>
      </c>
      <c r="B5341" s="228" t="s">
        <v>3125</v>
      </c>
      <c r="C5341" s="228" t="s">
        <v>21</v>
      </c>
      <c r="D5341" s="228" t="s">
        <v>1872</v>
      </c>
      <c r="E5341" s="232" t="s">
        <v>934</v>
      </c>
      <c r="F5341" s="232"/>
      <c r="G5341" s="228" t="s">
        <v>914</v>
      </c>
      <c r="H5341" s="233">
        <v>1</v>
      </c>
      <c r="I5341" s="234">
        <v>25.99</v>
      </c>
      <c r="J5341" s="262">
        <v>25.99</v>
      </c>
    </row>
    <row r="5342" spans="1:10" ht="25.5" x14ac:dyDescent="0.2">
      <c r="A5342" s="248" t="s">
        <v>911</v>
      </c>
      <c r="B5342" s="229" t="s">
        <v>2668</v>
      </c>
      <c r="C5342" s="229" t="s">
        <v>21</v>
      </c>
      <c r="D5342" s="229" t="s">
        <v>2669</v>
      </c>
      <c r="E5342" s="235" t="s">
        <v>934</v>
      </c>
      <c r="F5342" s="235"/>
      <c r="G5342" s="229" t="s">
        <v>914</v>
      </c>
      <c r="H5342" s="236">
        <v>1</v>
      </c>
      <c r="I5342" s="237">
        <v>0.22</v>
      </c>
      <c r="J5342" s="249">
        <v>0.22</v>
      </c>
    </row>
    <row r="5343" spans="1:10" x14ac:dyDescent="0.2">
      <c r="A5343" s="250" t="s">
        <v>917</v>
      </c>
      <c r="B5343" s="230" t="s">
        <v>2670</v>
      </c>
      <c r="C5343" s="230" t="s">
        <v>21</v>
      </c>
      <c r="D5343" s="230" t="s">
        <v>2671</v>
      </c>
      <c r="E5343" s="238" t="s">
        <v>1186</v>
      </c>
      <c r="F5343" s="238"/>
      <c r="G5343" s="230" t="s">
        <v>914</v>
      </c>
      <c r="H5343" s="239">
        <v>1</v>
      </c>
      <c r="I5343" s="240">
        <v>18.54</v>
      </c>
      <c r="J5343" s="251">
        <v>18.54</v>
      </c>
    </row>
    <row r="5344" spans="1:10" ht="25.5" x14ac:dyDescent="0.2">
      <c r="A5344" s="250" t="s">
        <v>917</v>
      </c>
      <c r="B5344" s="230" t="s">
        <v>2232</v>
      </c>
      <c r="C5344" s="230" t="s">
        <v>21</v>
      </c>
      <c r="D5344" s="230" t="s">
        <v>2233</v>
      </c>
      <c r="E5344" s="238" t="s">
        <v>2005</v>
      </c>
      <c r="F5344" s="238"/>
      <c r="G5344" s="230" t="s">
        <v>914</v>
      </c>
      <c r="H5344" s="239">
        <v>1</v>
      </c>
      <c r="I5344" s="240">
        <v>3.18</v>
      </c>
      <c r="J5344" s="251">
        <v>3.18</v>
      </c>
    </row>
    <row r="5345" spans="1:10" ht="25.5" x14ac:dyDescent="0.2">
      <c r="A5345" s="250" t="s">
        <v>917</v>
      </c>
      <c r="B5345" s="230" t="s">
        <v>2234</v>
      </c>
      <c r="C5345" s="230" t="s">
        <v>21</v>
      </c>
      <c r="D5345" s="230" t="s">
        <v>2235</v>
      </c>
      <c r="E5345" s="238" t="s">
        <v>1382</v>
      </c>
      <c r="F5345" s="238"/>
      <c r="G5345" s="230" t="s">
        <v>914</v>
      </c>
      <c r="H5345" s="239">
        <v>1</v>
      </c>
      <c r="I5345" s="240">
        <v>1.02</v>
      </c>
      <c r="J5345" s="251">
        <v>1.02</v>
      </c>
    </row>
    <row r="5346" spans="1:10" ht="25.5" x14ac:dyDescent="0.2">
      <c r="A5346" s="250" t="s">
        <v>917</v>
      </c>
      <c r="B5346" s="230" t="s">
        <v>2236</v>
      </c>
      <c r="C5346" s="230" t="s">
        <v>21</v>
      </c>
      <c r="D5346" s="230" t="s">
        <v>2237</v>
      </c>
      <c r="E5346" s="238" t="s">
        <v>2005</v>
      </c>
      <c r="F5346" s="238"/>
      <c r="G5346" s="230" t="s">
        <v>914</v>
      </c>
      <c r="H5346" s="239">
        <v>1</v>
      </c>
      <c r="I5346" s="240">
        <v>1.1399999999999999</v>
      </c>
      <c r="J5346" s="251">
        <v>1.1399999999999999</v>
      </c>
    </row>
    <row r="5347" spans="1:10" ht="25.5" x14ac:dyDescent="0.2">
      <c r="A5347" s="250" t="s">
        <v>917</v>
      </c>
      <c r="B5347" s="230" t="s">
        <v>2238</v>
      </c>
      <c r="C5347" s="230" t="s">
        <v>21</v>
      </c>
      <c r="D5347" s="230" t="s">
        <v>2239</v>
      </c>
      <c r="E5347" s="238" t="s">
        <v>2240</v>
      </c>
      <c r="F5347" s="238"/>
      <c r="G5347" s="230" t="s">
        <v>914</v>
      </c>
      <c r="H5347" s="239">
        <v>1</v>
      </c>
      <c r="I5347" s="240">
        <v>0.06</v>
      </c>
      <c r="J5347" s="251">
        <v>0.06</v>
      </c>
    </row>
    <row r="5348" spans="1:10" ht="38.25" x14ac:dyDescent="0.2">
      <c r="A5348" s="250" t="s">
        <v>917</v>
      </c>
      <c r="B5348" s="230" t="s">
        <v>2249</v>
      </c>
      <c r="C5348" s="230" t="s">
        <v>21</v>
      </c>
      <c r="D5348" s="230" t="s">
        <v>2250</v>
      </c>
      <c r="E5348" s="238" t="s">
        <v>1193</v>
      </c>
      <c r="F5348" s="238"/>
      <c r="G5348" s="230" t="s">
        <v>914</v>
      </c>
      <c r="H5348" s="239">
        <v>1</v>
      </c>
      <c r="I5348" s="240">
        <v>0.49</v>
      </c>
      <c r="J5348" s="251">
        <v>0.49</v>
      </c>
    </row>
    <row r="5349" spans="1:10" ht="25.5" x14ac:dyDescent="0.2">
      <c r="A5349" s="250" t="s">
        <v>917</v>
      </c>
      <c r="B5349" s="230" t="s">
        <v>2251</v>
      </c>
      <c r="C5349" s="230" t="s">
        <v>21</v>
      </c>
      <c r="D5349" s="230" t="s">
        <v>2252</v>
      </c>
      <c r="E5349" s="238" t="s">
        <v>1193</v>
      </c>
      <c r="F5349" s="238"/>
      <c r="G5349" s="230" t="s">
        <v>914</v>
      </c>
      <c r="H5349" s="239">
        <v>1</v>
      </c>
      <c r="I5349" s="240">
        <v>1.34</v>
      </c>
      <c r="J5349" s="251">
        <v>1.34</v>
      </c>
    </row>
    <row r="5350" spans="1:10" ht="25.5" x14ac:dyDescent="0.2">
      <c r="A5350" s="252"/>
      <c r="B5350" s="253"/>
      <c r="C5350" s="253"/>
      <c r="D5350" s="253"/>
      <c r="E5350" s="253" t="s">
        <v>926</v>
      </c>
      <c r="F5350" s="254">
        <v>8.6114298999999992</v>
      </c>
      <c r="G5350" s="253" t="s">
        <v>927</v>
      </c>
      <c r="H5350" s="254">
        <v>10.15</v>
      </c>
      <c r="I5350" s="253" t="s">
        <v>928</v>
      </c>
      <c r="J5350" s="255">
        <v>18.760000000000002</v>
      </c>
    </row>
    <row r="5351" spans="1:10" ht="26.25" thickBot="1" x14ac:dyDescent="0.25">
      <c r="A5351" s="252"/>
      <c r="B5351" s="253"/>
      <c r="C5351" s="253"/>
      <c r="D5351" s="253"/>
      <c r="E5351" s="253" t="s">
        <v>929</v>
      </c>
      <c r="F5351" s="254">
        <v>5.94</v>
      </c>
      <c r="G5351" s="253"/>
      <c r="H5351" s="256" t="s">
        <v>930</v>
      </c>
      <c r="I5351" s="256"/>
      <c r="J5351" s="255">
        <v>31.93</v>
      </c>
    </row>
    <row r="5352" spans="1:10" ht="15" thickTop="1" x14ac:dyDescent="0.2">
      <c r="A5352" s="257"/>
      <c r="B5352" s="241"/>
      <c r="C5352" s="241"/>
      <c r="D5352" s="241"/>
      <c r="E5352" s="241"/>
      <c r="F5352" s="241"/>
      <c r="G5352" s="241"/>
      <c r="H5352" s="241"/>
      <c r="I5352" s="241"/>
      <c r="J5352" s="258"/>
    </row>
    <row r="5353" spans="1:10" ht="30" x14ac:dyDescent="0.2">
      <c r="A5353" s="259"/>
      <c r="B5353" s="227" t="s">
        <v>786</v>
      </c>
      <c r="C5353" s="227" t="s">
        <v>787</v>
      </c>
      <c r="D5353" s="227" t="s">
        <v>788</v>
      </c>
      <c r="E5353" s="231" t="s">
        <v>789</v>
      </c>
      <c r="F5353" s="231"/>
      <c r="G5353" s="227" t="s">
        <v>790</v>
      </c>
      <c r="H5353" s="227" t="s">
        <v>791</v>
      </c>
      <c r="I5353" s="227" t="s">
        <v>792</v>
      </c>
      <c r="J5353" s="260" t="s">
        <v>793</v>
      </c>
    </row>
    <row r="5354" spans="1:10" ht="25.5" x14ac:dyDescent="0.2">
      <c r="A5354" s="261" t="s">
        <v>909</v>
      </c>
      <c r="B5354" s="228" t="s">
        <v>1871</v>
      </c>
      <c r="C5354" s="228" t="s">
        <v>4</v>
      </c>
      <c r="D5354" s="228" t="s">
        <v>1872</v>
      </c>
      <c r="E5354" s="232" t="s">
        <v>910</v>
      </c>
      <c r="F5354" s="232"/>
      <c r="G5354" s="228" t="s">
        <v>914</v>
      </c>
      <c r="H5354" s="233">
        <v>1</v>
      </c>
      <c r="I5354" s="234">
        <v>22.57</v>
      </c>
      <c r="J5354" s="262">
        <v>22.57</v>
      </c>
    </row>
    <row r="5355" spans="1:10" ht="25.5" x14ac:dyDescent="0.2">
      <c r="A5355" s="248" t="s">
        <v>911</v>
      </c>
      <c r="B5355" s="229" t="s">
        <v>2188</v>
      </c>
      <c r="C5355" s="229" t="s">
        <v>4</v>
      </c>
      <c r="D5355" s="229" t="s">
        <v>2189</v>
      </c>
      <c r="E5355" s="235" t="s">
        <v>910</v>
      </c>
      <c r="F5355" s="235"/>
      <c r="G5355" s="229" t="s">
        <v>2141</v>
      </c>
      <c r="H5355" s="236">
        <v>1</v>
      </c>
      <c r="I5355" s="237">
        <v>0.15</v>
      </c>
      <c r="J5355" s="249">
        <v>0.15</v>
      </c>
    </row>
    <row r="5356" spans="1:10" ht="25.5" x14ac:dyDescent="0.2">
      <c r="A5356" s="250" t="s">
        <v>917</v>
      </c>
      <c r="B5356" s="230" t="s">
        <v>2261</v>
      </c>
      <c r="C5356" s="230" t="s">
        <v>4</v>
      </c>
      <c r="D5356" s="230" t="s">
        <v>2262</v>
      </c>
      <c r="E5356" s="238" t="s">
        <v>1382</v>
      </c>
      <c r="F5356" s="238"/>
      <c r="G5356" s="230" t="s">
        <v>914</v>
      </c>
      <c r="H5356" s="239">
        <v>1</v>
      </c>
      <c r="I5356" s="240">
        <v>0.91</v>
      </c>
      <c r="J5356" s="251">
        <v>0.91</v>
      </c>
    </row>
    <row r="5357" spans="1:10" ht="25.5" x14ac:dyDescent="0.2">
      <c r="A5357" s="250" t="s">
        <v>917</v>
      </c>
      <c r="B5357" s="230" t="s">
        <v>2267</v>
      </c>
      <c r="C5357" s="230" t="s">
        <v>4</v>
      </c>
      <c r="D5357" s="230" t="s">
        <v>2268</v>
      </c>
      <c r="E5357" s="238" t="s">
        <v>2005</v>
      </c>
      <c r="F5357" s="238"/>
      <c r="G5357" s="230" t="s">
        <v>914</v>
      </c>
      <c r="H5357" s="239">
        <v>1</v>
      </c>
      <c r="I5357" s="240">
        <v>2.83</v>
      </c>
      <c r="J5357" s="251">
        <v>2.83</v>
      </c>
    </row>
    <row r="5358" spans="1:10" ht="25.5" x14ac:dyDescent="0.2">
      <c r="A5358" s="250" t="s">
        <v>917</v>
      </c>
      <c r="B5358" s="230" t="s">
        <v>2263</v>
      </c>
      <c r="C5358" s="230" t="s">
        <v>4</v>
      </c>
      <c r="D5358" s="230" t="s">
        <v>2264</v>
      </c>
      <c r="E5358" s="238" t="s">
        <v>2005</v>
      </c>
      <c r="F5358" s="238"/>
      <c r="G5358" s="230" t="s">
        <v>914</v>
      </c>
      <c r="H5358" s="239">
        <v>1</v>
      </c>
      <c r="I5358" s="240">
        <v>0.81</v>
      </c>
      <c r="J5358" s="251">
        <v>0.81</v>
      </c>
    </row>
    <row r="5359" spans="1:10" ht="38.25" x14ac:dyDescent="0.2">
      <c r="A5359" s="250" t="s">
        <v>917</v>
      </c>
      <c r="B5359" s="230" t="s">
        <v>2502</v>
      </c>
      <c r="C5359" s="230" t="s">
        <v>4</v>
      </c>
      <c r="D5359" s="230" t="s">
        <v>2250</v>
      </c>
      <c r="E5359" s="238" t="s">
        <v>1193</v>
      </c>
      <c r="F5359" s="238"/>
      <c r="G5359" s="230" t="s">
        <v>914</v>
      </c>
      <c r="H5359" s="239">
        <v>1</v>
      </c>
      <c r="I5359" s="240">
        <v>0.45</v>
      </c>
      <c r="J5359" s="251">
        <v>0.45</v>
      </c>
    </row>
    <row r="5360" spans="1:10" ht="25.5" x14ac:dyDescent="0.2">
      <c r="A5360" s="250" t="s">
        <v>917</v>
      </c>
      <c r="B5360" s="230" t="s">
        <v>2503</v>
      </c>
      <c r="C5360" s="230" t="s">
        <v>4</v>
      </c>
      <c r="D5360" s="230" t="s">
        <v>2252</v>
      </c>
      <c r="E5360" s="238" t="s">
        <v>1193</v>
      </c>
      <c r="F5360" s="238"/>
      <c r="G5360" s="230" t="s">
        <v>914</v>
      </c>
      <c r="H5360" s="239">
        <v>1</v>
      </c>
      <c r="I5360" s="240">
        <v>1.26</v>
      </c>
      <c r="J5360" s="251">
        <v>1.26</v>
      </c>
    </row>
    <row r="5361" spans="1:10" x14ac:dyDescent="0.2">
      <c r="A5361" s="250" t="s">
        <v>917</v>
      </c>
      <c r="B5361" s="230" t="s">
        <v>2190</v>
      </c>
      <c r="C5361" s="230" t="s">
        <v>4</v>
      </c>
      <c r="D5361" s="230" t="s">
        <v>2191</v>
      </c>
      <c r="E5361" s="238" t="s">
        <v>1186</v>
      </c>
      <c r="F5361" s="238"/>
      <c r="G5361" s="230" t="s">
        <v>914</v>
      </c>
      <c r="H5361" s="239">
        <v>1</v>
      </c>
      <c r="I5361" s="240">
        <v>16.100000000000001</v>
      </c>
      <c r="J5361" s="251">
        <v>16.100000000000001</v>
      </c>
    </row>
    <row r="5362" spans="1:10" ht="25.5" x14ac:dyDescent="0.2">
      <c r="A5362" s="250" t="s">
        <v>917</v>
      </c>
      <c r="B5362" s="230" t="s">
        <v>2265</v>
      </c>
      <c r="C5362" s="230" t="s">
        <v>4</v>
      </c>
      <c r="D5362" s="230" t="s">
        <v>2266</v>
      </c>
      <c r="E5362" s="238" t="s">
        <v>2240</v>
      </c>
      <c r="F5362" s="238"/>
      <c r="G5362" s="230" t="s">
        <v>914</v>
      </c>
      <c r="H5362" s="239">
        <v>1</v>
      </c>
      <c r="I5362" s="240">
        <v>0.06</v>
      </c>
      <c r="J5362" s="251">
        <v>0.06</v>
      </c>
    </row>
    <row r="5363" spans="1:10" ht="25.5" x14ac:dyDescent="0.2">
      <c r="A5363" s="252"/>
      <c r="B5363" s="253"/>
      <c r="C5363" s="253"/>
      <c r="D5363" s="253"/>
      <c r="E5363" s="253" t="s">
        <v>926</v>
      </c>
      <c r="F5363" s="254">
        <v>7.4592609999999997</v>
      </c>
      <c r="G5363" s="253" t="s">
        <v>927</v>
      </c>
      <c r="H5363" s="254">
        <v>8.7899999999999991</v>
      </c>
      <c r="I5363" s="253" t="s">
        <v>928</v>
      </c>
      <c r="J5363" s="255">
        <v>16.25</v>
      </c>
    </row>
    <row r="5364" spans="1:10" ht="26.25" thickBot="1" x14ac:dyDescent="0.25">
      <c r="A5364" s="252"/>
      <c r="B5364" s="253"/>
      <c r="C5364" s="253"/>
      <c r="D5364" s="253"/>
      <c r="E5364" s="253" t="s">
        <v>929</v>
      </c>
      <c r="F5364" s="254">
        <v>5.16</v>
      </c>
      <c r="G5364" s="253"/>
      <c r="H5364" s="256" t="s">
        <v>930</v>
      </c>
      <c r="I5364" s="256"/>
      <c r="J5364" s="255">
        <v>27.73</v>
      </c>
    </row>
    <row r="5365" spans="1:10" ht="15" thickTop="1" x14ac:dyDescent="0.2">
      <c r="A5365" s="257"/>
      <c r="B5365" s="241"/>
      <c r="C5365" s="241"/>
      <c r="D5365" s="241"/>
      <c r="E5365" s="241"/>
      <c r="F5365" s="241"/>
      <c r="G5365" s="241"/>
      <c r="H5365" s="241"/>
      <c r="I5365" s="241"/>
      <c r="J5365" s="258"/>
    </row>
    <row r="5366" spans="1:10" ht="30" x14ac:dyDescent="0.2">
      <c r="A5366" s="259"/>
      <c r="B5366" s="227" t="s">
        <v>786</v>
      </c>
      <c r="C5366" s="227" t="s">
        <v>787</v>
      </c>
      <c r="D5366" s="227" t="s">
        <v>788</v>
      </c>
      <c r="E5366" s="231" t="s">
        <v>789</v>
      </c>
      <c r="F5366" s="231"/>
      <c r="G5366" s="227" t="s">
        <v>790</v>
      </c>
      <c r="H5366" s="227" t="s">
        <v>791</v>
      </c>
      <c r="I5366" s="227" t="s">
        <v>792</v>
      </c>
      <c r="J5366" s="260" t="s">
        <v>793</v>
      </c>
    </row>
    <row r="5367" spans="1:10" ht="63.75" x14ac:dyDescent="0.2">
      <c r="A5367" s="261" t="s">
        <v>909</v>
      </c>
      <c r="B5367" s="228" t="s">
        <v>1137</v>
      </c>
      <c r="C5367" s="228" t="s">
        <v>21</v>
      </c>
      <c r="D5367" s="228" t="s">
        <v>1138</v>
      </c>
      <c r="E5367" s="232" t="s">
        <v>1129</v>
      </c>
      <c r="F5367" s="232"/>
      <c r="G5367" s="228" t="s">
        <v>6</v>
      </c>
      <c r="H5367" s="233">
        <v>1</v>
      </c>
      <c r="I5367" s="234">
        <v>77.59</v>
      </c>
      <c r="J5367" s="262">
        <v>77.59</v>
      </c>
    </row>
    <row r="5368" spans="1:10" ht="25.5" x14ac:dyDescent="0.2">
      <c r="A5368" s="248" t="s">
        <v>911</v>
      </c>
      <c r="B5368" s="229" t="s">
        <v>939</v>
      </c>
      <c r="C5368" s="229" t="s">
        <v>21</v>
      </c>
      <c r="D5368" s="229" t="s">
        <v>916</v>
      </c>
      <c r="E5368" s="235" t="s">
        <v>934</v>
      </c>
      <c r="F5368" s="235"/>
      <c r="G5368" s="229" t="s">
        <v>914</v>
      </c>
      <c r="H5368" s="236">
        <v>0.16600000000000001</v>
      </c>
      <c r="I5368" s="237">
        <v>21.14</v>
      </c>
      <c r="J5368" s="249">
        <v>3.5</v>
      </c>
    </row>
    <row r="5369" spans="1:10" ht="25.5" x14ac:dyDescent="0.2">
      <c r="A5369" s="248" t="s">
        <v>911</v>
      </c>
      <c r="B5369" s="229" t="s">
        <v>3125</v>
      </c>
      <c r="C5369" s="229" t="s">
        <v>21</v>
      </c>
      <c r="D5369" s="229" t="s">
        <v>1872</v>
      </c>
      <c r="E5369" s="235" t="s">
        <v>934</v>
      </c>
      <c r="F5369" s="235"/>
      <c r="G5369" s="229" t="s">
        <v>914</v>
      </c>
      <c r="H5369" s="236">
        <v>0.128</v>
      </c>
      <c r="I5369" s="237">
        <v>25.99</v>
      </c>
      <c r="J5369" s="249">
        <v>3.32</v>
      </c>
    </row>
    <row r="5370" spans="1:10" ht="38.25" x14ac:dyDescent="0.2">
      <c r="A5370" s="248" t="s">
        <v>911</v>
      </c>
      <c r="B5370" s="229" t="s">
        <v>2912</v>
      </c>
      <c r="C5370" s="229" t="s">
        <v>21</v>
      </c>
      <c r="D5370" s="229" t="s">
        <v>2913</v>
      </c>
      <c r="E5370" s="235" t="s">
        <v>1208</v>
      </c>
      <c r="F5370" s="235"/>
      <c r="G5370" s="229" t="s">
        <v>1397</v>
      </c>
      <c r="H5370" s="236">
        <v>5.3E-3</v>
      </c>
      <c r="I5370" s="237">
        <v>24.19</v>
      </c>
      <c r="J5370" s="249">
        <v>0.12</v>
      </c>
    </row>
    <row r="5371" spans="1:10" ht="38.25" x14ac:dyDescent="0.2">
      <c r="A5371" s="248" t="s">
        <v>911</v>
      </c>
      <c r="B5371" s="229" t="s">
        <v>2904</v>
      </c>
      <c r="C5371" s="229" t="s">
        <v>21</v>
      </c>
      <c r="D5371" s="229" t="s">
        <v>2905</v>
      </c>
      <c r="E5371" s="235" t="s">
        <v>1208</v>
      </c>
      <c r="F5371" s="235"/>
      <c r="G5371" s="229" t="s">
        <v>1400</v>
      </c>
      <c r="H5371" s="236">
        <v>7.3000000000000001E-3</v>
      </c>
      <c r="I5371" s="237">
        <v>23.03</v>
      </c>
      <c r="J5371" s="249">
        <v>0.16</v>
      </c>
    </row>
    <row r="5372" spans="1:10" ht="38.25" x14ac:dyDescent="0.2">
      <c r="A5372" s="250" t="s">
        <v>917</v>
      </c>
      <c r="B5372" s="230" t="s">
        <v>3126</v>
      </c>
      <c r="C5372" s="230" t="s">
        <v>21</v>
      </c>
      <c r="D5372" s="230" t="s">
        <v>3127</v>
      </c>
      <c r="E5372" s="238" t="s">
        <v>920</v>
      </c>
      <c r="F5372" s="238"/>
      <c r="G5372" s="230" t="s">
        <v>1157</v>
      </c>
      <c r="H5372" s="239">
        <v>1.26</v>
      </c>
      <c r="I5372" s="240">
        <v>0.28000000000000003</v>
      </c>
      <c r="J5372" s="251">
        <v>0.35</v>
      </c>
    </row>
    <row r="5373" spans="1:10" ht="38.25" x14ac:dyDescent="0.2">
      <c r="A5373" s="250" t="s">
        <v>917</v>
      </c>
      <c r="B5373" s="230" t="s">
        <v>3128</v>
      </c>
      <c r="C5373" s="230" t="s">
        <v>21</v>
      </c>
      <c r="D5373" s="230" t="s">
        <v>3129</v>
      </c>
      <c r="E5373" s="238" t="s">
        <v>920</v>
      </c>
      <c r="F5373" s="238"/>
      <c r="G5373" s="230" t="s">
        <v>11</v>
      </c>
      <c r="H5373" s="239">
        <v>1.26</v>
      </c>
      <c r="I5373" s="240">
        <v>4.28</v>
      </c>
      <c r="J5373" s="251">
        <v>5.39</v>
      </c>
    </row>
    <row r="5374" spans="1:10" ht="25.5" x14ac:dyDescent="0.2">
      <c r="A5374" s="250" t="s">
        <v>917</v>
      </c>
      <c r="B5374" s="230" t="s">
        <v>3130</v>
      </c>
      <c r="C5374" s="230" t="s">
        <v>21</v>
      </c>
      <c r="D5374" s="230" t="s">
        <v>3131</v>
      </c>
      <c r="E5374" s="238" t="s">
        <v>920</v>
      </c>
      <c r="F5374" s="238"/>
      <c r="G5374" s="230" t="s">
        <v>6</v>
      </c>
      <c r="H5374" s="239">
        <v>1.357</v>
      </c>
      <c r="I5374" s="240">
        <v>47.72</v>
      </c>
      <c r="J5374" s="251">
        <v>64.75</v>
      </c>
    </row>
    <row r="5375" spans="1:10" ht="25.5" x14ac:dyDescent="0.2">
      <c r="A5375" s="252"/>
      <c r="B5375" s="253"/>
      <c r="C5375" s="253"/>
      <c r="D5375" s="253"/>
      <c r="E5375" s="253" t="s">
        <v>926</v>
      </c>
      <c r="F5375" s="254">
        <v>2.2446637594675236</v>
      </c>
      <c r="G5375" s="253" t="s">
        <v>927</v>
      </c>
      <c r="H5375" s="254">
        <v>2.65</v>
      </c>
      <c r="I5375" s="253" t="s">
        <v>928</v>
      </c>
      <c r="J5375" s="255">
        <v>4.8899999999999997</v>
      </c>
    </row>
    <row r="5376" spans="1:10" ht="26.25" thickBot="1" x14ac:dyDescent="0.25">
      <c r="A5376" s="252"/>
      <c r="B5376" s="253"/>
      <c r="C5376" s="253"/>
      <c r="D5376" s="253"/>
      <c r="E5376" s="253" t="s">
        <v>929</v>
      </c>
      <c r="F5376" s="254">
        <v>17.75</v>
      </c>
      <c r="G5376" s="253"/>
      <c r="H5376" s="256" t="s">
        <v>930</v>
      </c>
      <c r="I5376" s="256"/>
      <c r="J5376" s="255">
        <v>95.34</v>
      </c>
    </row>
    <row r="5377" spans="1:10" ht="15" thickTop="1" x14ac:dyDescent="0.2">
      <c r="A5377" s="257"/>
      <c r="B5377" s="241"/>
      <c r="C5377" s="241"/>
      <c r="D5377" s="241"/>
      <c r="E5377" s="241"/>
      <c r="F5377" s="241"/>
      <c r="G5377" s="241"/>
      <c r="H5377" s="241"/>
      <c r="I5377" s="241"/>
      <c r="J5377" s="258"/>
    </row>
    <row r="5378" spans="1:10" ht="30" x14ac:dyDescent="0.2">
      <c r="A5378" s="259"/>
      <c r="B5378" s="227" t="s">
        <v>786</v>
      </c>
      <c r="C5378" s="227" t="s">
        <v>787</v>
      </c>
      <c r="D5378" s="227" t="s">
        <v>788</v>
      </c>
      <c r="E5378" s="231" t="s">
        <v>789</v>
      </c>
      <c r="F5378" s="231"/>
      <c r="G5378" s="227" t="s">
        <v>790</v>
      </c>
      <c r="H5378" s="227" t="s">
        <v>791</v>
      </c>
      <c r="I5378" s="227" t="s">
        <v>792</v>
      </c>
      <c r="J5378" s="260" t="s">
        <v>793</v>
      </c>
    </row>
    <row r="5379" spans="1:10" ht="38.25" x14ac:dyDescent="0.2">
      <c r="A5379" s="261" t="s">
        <v>909</v>
      </c>
      <c r="B5379" s="228" t="s">
        <v>1125</v>
      </c>
      <c r="C5379" s="228" t="s">
        <v>21</v>
      </c>
      <c r="D5379" s="228" t="s">
        <v>1126</v>
      </c>
      <c r="E5379" s="232" t="s">
        <v>1043</v>
      </c>
      <c r="F5379" s="232"/>
      <c r="G5379" s="228" t="s">
        <v>11</v>
      </c>
      <c r="H5379" s="233">
        <v>1</v>
      </c>
      <c r="I5379" s="234">
        <v>26.98</v>
      </c>
      <c r="J5379" s="262">
        <v>26.98</v>
      </c>
    </row>
    <row r="5380" spans="1:10" ht="38.25" x14ac:dyDescent="0.2">
      <c r="A5380" s="248" t="s">
        <v>911</v>
      </c>
      <c r="B5380" s="229" t="s">
        <v>2936</v>
      </c>
      <c r="C5380" s="229" t="s">
        <v>21</v>
      </c>
      <c r="D5380" s="229" t="s">
        <v>2937</v>
      </c>
      <c r="E5380" s="235" t="s">
        <v>1043</v>
      </c>
      <c r="F5380" s="235"/>
      <c r="G5380" s="229" t="s">
        <v>11</v>
      </c>
      <c r="H5380" s="236">
        <v>1</v>
      </c>
      <c r="I5380" s="237">
        <v>7.72</v>
      </c>
      <c r="J5380" s="249">
        <v>7.72</v>
      </c>
    </row>
    <row r="5381" spans="1:10" ht="38.25" x14ac:dyDescent="0.2">
      <c r="A5381" s="248" t="s">
        <v>911</v>
      </c>
      <c r="B5381" s="229" t="s">
        <v>3132</v>
      </c>
      <c r="C5381" s="229" t="s">
        <v>21</v>
      </c>
      <c r="D5381" s="229" t="s">
        <v>3133</v>
      </c>
      <c r="E5381" s="235" t="s">
        <v>1043</v>
      </c>
      <c r="F5381" s="235"/>
      <c r="G5381" s="229" t="s">
        <v>11</v>
      </c>
      <c r="H5381" s="236">
        <v>1</v>
      </c>
      <c r="I5381" s="237">
        <v>19.260000000000002</v>
      </c>
      <c r="J5381" s="249">
        <v>19.260000000000002</v>
      </c>
    </row>
    <row r="5382" spans="1:10" ht="25.5" x14ac:dyDescent="0.2">
      <c r="A5382" s="252"/>
      <c r="B5382" s="253"/>
      <c r="C5382" s="253"/>
      <c r="D5382" s="253"/>
      <c r="E5382" s="253" t="s">
        <v>926</v>
      </c>
      <c r="F5382" s="254">
        <v>4.7831076000000001</v>
      </c>
      <c r="G5382" s="253" t="s">
        <v>927</v>
      </c>
      <c r="H5382" s="254">
        <v>5.64</v>
      </c>
      <c r="I5382" s="253" t="s">
        <v>928</v>
      </c>
      <c r="J5382" s="255">
        <v>10.42</v>
      </c>
    </row>
    <row r="5383" spans="1:10" ht="26.25" thickBot="1" x14ac:dyDescent="0.25">
      <c r="A5383" s="252"/>
      <c r="B5383" s="253"/>
      <c r="C5383" s="253"/>
      <c r="D5383" s="253"/>
      <c r="E5383" s="253" t="s">
        <v>929</v>
      </c>
      <c r="F5383" s="254">
        <v>6.17</v>
      </c>
      <c r="G5383" s="253"/>
      <c r="H5383" s="256" t="s">
        <v>930</v>
      </c>
      <c r="I5383" s="256"/>
      <c r="J5383" s="255">
        <v>33.15</v>
      </c>
    </row>
    <row r="5384" spans="1:10" ht="15" thickTop="1" x14ac:dyDescent="0.2">
      <c r="A5384" s="257"/>
      <c r="B5384" s="241"/>
      <c r="C5384" s="241"/>
      <c r="D5384" s="241"/>
      <c r="E5384" s="241"/>
      <c r="F5384" s="241"/>
      <c r="G5384" s="241"/>
      <c r="H5384" s="241"/>
      <c r="I5384" s="241"/>
      <c r="J5384" s="258"/>
    </row>
    <row r="5385" spans="1:10" ht="30" x14ac:dyDescent="0.2">
      <c r="A5385" s="259"/>
      <c r="B5385" s="227" t="s">
        <v>786</v>
      </c>
      <c r="C5385" s="227" t="s">
        <v>787</v>
      </c>
      <c r="D5385" s="227" t="s">
        <v>788</v>
      </c>
      <c r="E5385" s="231" t="s">
        <v>789</v>
      </c>
      <c r="F5385" s="231"/>
      <c r="G5385" s="227" t="s">
        <v>790</v>
      </c>
      <c r="H5385" s="227" t="s">
        <v>791</v>
      </c>
      <c r="I5385" s="227" t="s">
        <v>792</v>
      </c>
      <c r="J5385" s="260" t="s">
        <v>793</v>
      </c>
    </row>
    <row r="5386" spans="1:10" ht="38.25" x14ac:dyDescent="0.2">
      <c r="A5386" s="261" t="s">
        <v>909</v>
      </c>
      <c r="B5386" s="228" t="s">
        <v>3132</v>
      </c>
      <c r="C5386" s="228" t="s">
        <v>21</v>
      </c>
      <c r="D5386" s="228" t="s">
        <v>3133</v>
      </c>
      <c r="E5386" s="232" t="s">
        <v>1043</v>
      </c>
      <c r="F5386" s="232"/>
      <c r="G5386" s="228" t="s">
        <v>11</v>
      </c>
      <c r="H5386" s="233">
        <v>1</v>
      </c>
      <c r="I5386" s="234">
        <v>19.260000000000002</v>
      </c>
      <c r="J5386" s="262">
        <v>19.260000000000002</v>
      </c>
    </row>
    <row r="5387" spans="1:10" ht="25.5" x14ac:dyDescent="0.2">
      <c r="A5387" s="248" t="s">
        <v>911</v>
      </c>
      <c r="B5387" s="229" t="s">
        <v>932</v>
      </c>
      <c r="C5387" s="229" t="s">
        <v>21</v>
      </c>
      <c r="D5387" s="229" t="s">
        <v>933</v>
      </c>
      <c r="E5387" s="235" t="s">
        <v>934</v>
      </c>
      <c r="F5387" s="235"/>
      <c r="G5387" s="229" t="s">
        <v>914</v>
      </c>
      <c r="H5387" s="236">
        <v>0.23499999999999999</v>
      </c>
      <c r="I5387" s="237">
        <v>22.03</v>
      </c>
      <c r="J5387" s="249">
        <v>5.17</v>
      </c>
    </row>
    <row r="5388" spans="1:10" ht="25.5" x14ac:dyDescent="0.2">
      <c r="A5388" s="248" t="s">
        <v>911</v>
      </c>
      <c r="B5388" s="229" t="s">
        <v>935</v>
      </c>
      <c r="C5388" s="229" t="s">
        <v>21</v>
      </c>
      <c r="D5388" s="229" t="s">
        <v>936</v>
      </c>
      <c r="E5388" s="235" t="s">
        <v>934</v>
      </c>
      <c r="F5388" s="235"/>
      <c r="G5388" s="229" t="s">
        <v>914</v>
      </c>
      <c r="H5388" s="236">
        <v>0.23499999999999999</v>
      </c>
      <c r="I5388" s="237">
        <v>26.91</v>
      </c>
      <c r="J5388" s="249">
        <v>6.32</v>
      </c>
    </row>
    <row r="5389" spans="1:10" x14ac:dyDescent="0.2">
      <c r="A5389" s="250" t="s">
        <v>917</v>
      </c>
      <c r="B5389" s="230" t="s">
        <v>3134</v>
      </c>
      <c r="C5389" s="230" t="s">
        <v>21</v>
      </c>
      <c r="D5389" s="230" t="s">
        <v>3135</v>
      </c>
      <c r="E5389" s="238" t="s">
        <v>920</v>
      </c>
      <c r="F5389" s="238"/>
      <c r="G5389" s="230" t="s">
        <v>11</v>
      </c>
      <c r="H5389" s="239">
        <v>1</v>
      </c>
      <c r="I5389" s="240">
        <v>7.77</v>
      </c>
      <c r="J5389" s="251">
        <v>7.77</v>
      </c>
    </row>
    <row r="5390" spans="1:10" ht="25.5" x14ac:dyDescent="0.2">
      <c r="A5390" s="252"/>
      <c r="B5390" s="253"/>
      <c r="C5390" s="253"/>
      <c r="D5390" s="253"/>
      <c r="E5390" s="253" t="s">
        <v>926</v>
      </c>
      <c r="F5390" s="254">
        <v>3.6768418636676614</v>
      </c>
      <c r="G5390" s="253" t="s">
        <v>927</v>
      </c>
      <c r="H5390" s="254">
        <v>4.33</v>
      </c>
      <c r="I5390" s="253" t="s">
        <v>928</v>
      </c>
      <c r="J5390" s="255">
        <v>8.01</v>
      </c>
    </row>
    <row r="5391" spans="1:10" ht="26.25" thickBot="1" x14ac:dyDescent="0.25">
      <c r="A5391" s="252"/>
      <c r="B5391" s="253"/>
      <c r="C5391" s="253"/>
      <c r="D5391" s="253"/>
      <c r="E5391" s="253" t="s">
        <v>929</v>
      </c>
      <c r="F5391" s="254">
        <v>4.4000000000000004</v>
      </c>
      <c r="G5391" s="253"/>
      <c r="H5391" s="256" t="s">
        <v>930</v>
      </c>
      <c r="I5391" s="256"/>
      <c r="J5391" s="255">
        <v>23.66</v>
      </c>
    </row>
    <row r="5392" spans="1:10" ht="15" thickTop="1" x14ac:dyDescent="0.2">
      <c r="A5392" s="257"/>
      <c r="B5392" s="241"/>
      <c r="C5392" s="241"/>
      <c r="D5392" s="241"/>
      <c r="E5392" s="241"/>
      <c r="F5392" s="241"/>
      <c r="G5392" s="241"/>
      <c r="H5392" s="241"/>
      <c r="I5392" s="241"/>
      <c r="J5392" s="258"/>
    </row>
    <row r="5393" spans="1:10" ht="30" x14ac:dyDescent="0.2">
      <c r="A5393" s="259"/>
      <c r="B5393" s="227" t="s">
        <v>786</v>
      </c>
      <c r="C5393" s="227" t="s">
        <v>787</v>
      </c>
      <c r="D5393" s="227" t="s">
        <v>788</v>
      </c>
      <c r="E5393" s="231" t="s">
        <v>789</v>
      </c>
      <c r="F5393" s="231"/>
      <c r="G5393" s="227" t="s">
        <v>790</v>
      </c>
      <c r="H5393" s="227" t="s">
        <v>791</v>
      </c>
      <c r="I5393" s="227" t="s">
        <v>792</v>
      </c>
      <c r="J5393" s="260" t="s">
        <v>793</v>
      </c>
    </row>
    <row r="5394" spans="1:10" ht="38.25" x14ac:dyDescent="0.2">
      <c r="A5394" s="261" t="s">
        <v>909</v>
      </c>
      <c r="B5394" s="228" t="s">
        <v>2979</v>
      </c>
      <c r="C5394" s="228" t="s">
        <v>21</v>
      </c>
      <c r="D5394" s="228" t="s">
        <v>2980</v>
      </c>
      <c r="E5394" s="232" t="s">
        <v>1037</v>
      </c>
      <c r="F5394" s="232"/>
      <c r="G5394" s="228" t="s">
        <v>11</v>
      </c>
      <c r="H5394" s="233">
        <v>1</v>
      </c>
      <c r="I5394" s="234">
        <v>53.09</v>
      </c>
      <c r="J5394" s="262">
        <v>53.09</v>
      </c>
    </row>
    <row r="5395" spans="1:10" ht="25.5" x14ac:dyDescent="0.2">
      <c r="A5395" s="248" t="s">
        <v>911</v>
      </c>
      <c r="B5395" s="229" t="s">
        <v>976</v>
      </c>
      <c r="C5395" s="229" t="s">
        <v>21</v>
      </c>
      <c r="D5395" s="229" t="s">
        <v>977</v>
      </c>
      <c r="E5395" s="235" t="s">
        <v>934</v>
      </c>
      <c r="F5395" s="235"/>
      <c r="G5395" s="229" t="s">
        <v>914</v>
      </c>
      <c r="H5395" s="236">
        <v>9.6000000000000002E-2</v>
      </c>
      <c r="I5395" s="237">
        <v>25.86</v>
      </c>
      <c r="J5395" s="249">
        <v>2.48</v>
      </c>
    </row>
    <row r="5396" spans="1:10" ht="25.5" x14ac:dyDescent="0.2">
      <c r="A5396" s="248" t="s">
        <v>911</v>
      </c>
      <c r="B5396" s="229" t="s">
        <v>939</v>
      </c>
      <c r="C5396" s="229" t="s">
        <v>21</v>
      </c>
      <c r="D5396" s="229" t="s">
        <v>916</v>
      </c>
      <c r="E5396" s="235" t="s">
        <v>934</v>
      </c>
      <c r="F5396" s="235"/>
      <c r="G5396" s="229" t="s">
        <v>914</v>
      </c>
      <c r="H5396" s="236">
        <v>3.0300000000000001E-2</v>
      </c>
      <c r="I5396" s="237">
        <v>21.14</v>
      </c>
      <c r="J5396" s="249">
        <v>0.64</v>
      </c>
    </row>
    <row r="5397" spans="1:10" x14ac:dyDescent="0.2">
      <c r="A5397" s="250" t="s">
        <v>917</v>
      </c>
      <c r="B5397" s="230" t="s">
        <v>2512</v>
      </c>
      <c r="C5397" s="230" t="s">
        <v>21</v>
      </c>
      <c r="D5397" s="230" t="s">
        <v>2513</v>
      </c>
      <c r="E5397" s="238" t="s">
        <v>920</v>
      </c>
      <c r="F5397" s="238"/>
      <c r="G5397" s="230" t="s">
        <v>11</v>
      </c>
      <c r="H5397" s="239">
        <v>2.1000000000000001E-2</v>
      </c>
      <c r="I5397" s="240">
        <v>3.5</v>
      </c>
      <c r="J5397" s="251">
        <v>7.0000000000000007E-2</v>
      </c>
    </row>
    <row r="5398" spans="1:10" ht="38.25" x14ac:dyDescent="0.2">
      <c r="A5398" s="250" t="s">
        <v>917</v>
      </c>
      <c r="B5398" s="230" t="s">
        <v>3136</v>
      </c>
      <c r="C5398" s="230" t="s">
        <v>21</v>
      </c>
      <c r="D5398" s="230" t="s">
        <v>3137</v>
      </c>
      <c r="E5398" s="238" t="s">
        <v>920</v>
      </c>
      <c r="F5398" s="238"/>
      <c r="G5398" s="230" t="s">
        <v>11</v>
      </c>
      <c r="H5398" s="239">
        <v>1</v>
      </c>
      <c r="I5398" s="240">
        <v>49.9</v>
      </c>
      <c r="J5398" s="251">
        <v>49.9</v>
      </c>
    </row>
    <row r="5399" spans="1:10" ht="25.5" x14ac:dyDescent="0.2">
      <c r="A5399" s="252"/>
      <c r="B5399" s="253"/>
      <c r="C5399" s="253"/>
      <c r="D5399" s="253"/>
      <c r="E5399" s="253" t="s">
        <v>926</v>
      </c>
      <c r="F5399" s="254">
        <v>1.0328207482212532</v>
      </c>
      <c r="G5399" s="253" t="s">
        <v>927</v>
      </c>
      <c r="H5399" s="254">
        <v>1.22</v>
      </c>
      <c r="I5399" s="253" t="s">
        <v>928</v>
      </c>
      <c r="J5399" s="255">
        <v>2.25</v>
      </c>
    </row>
    <row r="5400" spans="1:10" ht="26.25" thickBot="1" x14ac:dyDescent="0.25">
      <c r="A5400" s="252"/>
      <c r="B5400" s="253"/>
      <c r="C5400" s="253"/>
      <c r="D5400" s="253"/>
      <c r="E5400" s="253" t="s">
        <v>929</v>
      </c>
      <c r="F5400" s="254">
        <v>12.14</v>
      </c>
      <c r="G5400" s="253"/>
      <c r="H5400" s="256" t="s">
        <v>930</v>
      </c>
      <c r="I5400" s="256"/>
      <c r="J5400" s="255">
        <v>65.23</v>
      </c>
    </row>
    <row r="5401" spans="1:10" ht="15" thickTop="1" x14ac:dyDescent="0.2">
      <c r="A5401" s="257"/>
      <c r="B5401" s="241"/>
      <c r="C5401" s="241"/>
      <c r="D5401" s="241"/>
      <c r="E5401" s="241"/>
      <c r="F5401" s="241"/>
      <c r="G5401" s="241"/>
      <c r="H5401" s="241"/>
      <c r="I5401" s="241"/>
      <c r="J5401" s="258"/>
    </row>
    <row r="5402" spans="1:10" ht="30" x14ac:dyDescent="0.2">
      <c r="A5402" s="259"/>
      <c r="B5402" s="227" t="s">
        <v>786</v>
      </c>
      <c r="C5402" s="227" t="s">
        <v>787</v>
      </c>
      <c r="D5402" s="227" t="s">
        <v>788</v>
      </c>
      <c r="E5402" s="231" t="s">
        <v>789</v>
      </c>
      <c r="F5402" s="231"/>
      <c r="G5402" s="227" t="s">
        <v>790</v>
      </c>
      <c r="H5402" s="227" t="s">
        <v>791</v>
      </c>
      <c r="I5402" s="227" t="s">
        <v>792</v>
      </c>
      <c r="J5402" s="260" t="s">
        <v>793</v>
      </c>
    </row>
    <row r="5403" spans="1:10" ht="63.75" x14ac:dyDescent="0.2">
      <c r="A5403" s="261" t="s">
        <v>909</v>
      </c>
      <c r="B5403" s="228" t="s">
        <v>1127</v>
      </c>
      <c r="C5403" s="228" t="s">
        <v>21</v>
      </c>
      <c r="D5403" s="228" t="s">
        <v>1128</v>
      </c>
      <c r="E5403" s="232" t="s">
        <v>1129</v>
      </c>
      <c r="F5403" s="232"/>
      <c r="G5403" s="228" t="s">
        <v>6</v>
      </c>
      <c r="H5403" s="233">
        <v>1</v>
      </c>
      <c r="I5403" s="234">
        <v>20.05</v>
      </c>
      <c r="J5403" s="262">
        <v>20.05</v>
      </c>
    </row>
    <row r="5404" spans="1:10" ht="25.5" x14ac:dyDescent="0.2">
      <c r="A5404" s="248" t="s">
        <v>911</v>
      </c>
      <c r="B5404" s="229" t="s">
        <v>974</v>
      </c>
      <c r="C5404" s="229" t="s">
        <v>21</v>
      </c>
      <c r="D5404" s="229" t="s">
        <v>975</v>
      </c>
      <c r="E5404" s="235" t="s">
        <v>934</v>
      </c>
      <c r="F5404" s="235"/>
      <c r="G5404" s="229" t="s">
        <v>914</v>
      </c>
      <c r="H5404" s="236">
        <v>6.5000000000000002E-2</v>
      </c>
      <c r="I5404" s="237">
        <v>21.52</v>
      </c>
      <c r="J5404" s="249">
        <v>1.39</v>
      </c>
    </row>
    <row r="5405" spans="1:10" ht="25.5" x14ac:dyDescent="0.2">
      <c r="A5405" s="248" t="s">
        <v>911</v>
      </c>
      <c r="B5405" s="229" t="s">
        <v>1292</v>
      </c>
      <c r="C5405" s="229" t="s">
        <v>21</v>
      </c>
      <c r="D5405" s="229" t="s">
        <v>1293</v>
      </c>
      <c r="E5405" s="235" t="s">
        <v>934</v>
      </c>
      <c r="F5405" s="235"/>
      <c r="G5405" s="229" t="s">
        <v>914</v>
      </c>
      <c r="H5405" s="236">
        <v>0.11799999999999999</v>
      </c>
      <c r="I5405" s="237">
        <v>26.23</v>
      </c>
      <c r="J5405" s="249">
        <v>3.09</v>
      </c>
    </row>
    <row r="5406" spans="1:10" ht="38.25" x14ac:dyDescent="0.2">
      <c r="A5406" s="248" t="s">
        <v>911</v>
      </c>
      <c r="B5406" s="229" t="s">
        <v>2912</v>
      </c>
      <c r="C5406" s="229" t="s">
        <v>21</v>
      </c>
      <c r="D5406" s="229" t="s">
        <v>2913</v>
      </c>
      <c r="E5406" s="235" t="s">
        <v>1208</v>
      </c>
      <c r="F5406" s="235"/>
      <c r="G5406" s="229" t="s">
        <v>1397</v>
      </c>
      <c r="H5406" s="236">
        <v>4.5999999999999999E-3</v>
      </c>
      <c r="I5406" s="237">
        <v>24.19</v>
      </c>
      <c r="J5406" s="249">
        <v>0.11</v>
      </c>
    </row>
    <row r="5407" spans="1:10" ht="38.25" x14ac:dyDescent="0.2">
      <c r="A5407" s="248" t="s">
        <v>911</v>
      </c>
      <c r="B5407" s="229" t="s">
        <v>2904</v>
      </c>
      <c r="C5407" s="229" t="s">
        <v>21</v>
      </c>
      <c r="D5407" s="229" t="s">
        <v>2905</v>
      </c>
      <c r="E5407" s="235" t="s">
        <v>1208</v>
      </c>
      <c r="F5407" s="235"/>
      <c r="G5407" s="229" t="s">
        <v>1400</v>
      </c>
      <c r="H5407" s="236">
        <v>6.4000000000000003E-3</v>
      </c>
      <c r="I5407" s="237">
        <v>23.03</v>
      </c>
      <c r="J5407" s="249">
        <v>0.14000000000000001</v>
      </c>
    </row>
    <row r="5408" spans="1:10" ht="38.25" x14ac:dyDescent="0.2">
      <c r="A5408" s="250" t="s">
        <v>917</v>
      </c>
      <c r="B5408" s="230" t="s">
        <v>3138</v>
      </c>
      <c r="C5408" s="230" t="s">
        <v>21</v>
      </c>
      <c r="D5408" s="230" t="s">
        <v>3139</v>
      </c>
      <c r="E5408" s="238" t="s">
        <v>920</v>
      </c>
      <c r="F5408" s="238"/>
      <c r="G5408" s="230" t="s">
        <v>109</v>
      </c>
      <c r="H5408" s="239">
        <v>0.63400000000000001</v>
      </c>
      <c r="I5408" s="240">
        <v>23.05</v>
      </c>
      <c r="J5408" s="251">
        <v>14.61</v>
      </c>
    </row>
    <row r="5409" spans="1:10" x14ac:dyDescent="0.2">
      <c r="A5409" s="250" t="s">
        <v>917</v>
      </c>
      <c r="B5409" s="230" t="s">
        <v>3140</v>
      </c>
      <c r="C5409" s="230" t="s">
        <v>21</v>
      </c>
      <c r="D5409" s="230" t="s">
        <v>3141</v>
      </c>
      <c r="E5409" s="238" t="s">
        <v>920</v>
      </c>
      <c r="F5409" s="238"/>
      <c r="G5409" s="230" t="s">
        <v>121</v>
      </c>
      <c r="H5409" s="239">
        <v>0.03</v>
      </c>
      <c r="I5409" s="240">
        <v>23.76</v>
      </c>
      <c r="J5409" s="251">
        <v>0.71</v>
      </c>
    </row>
    <row r="5410" spans="1:10" ht="25.5" x14ac:dyDescent="0.2">
      <c r="A5410" s="252"/>
      <c r="B5410" s="253"/>
      <c r="C5410" s="253"/>
      <c r="D5410" s="253"/>
      <c r="E5410" s="253" t="s">
        <v>926</v>
      </c>
      <c r="F5410" s="254">
        <v>1.5285747073674547</v>
      </c>
      <c r="G5410" s="253" t="s">
        <v>927</v>
      </c>
      <c r="H5410" s="254">
        <v>1.8</v>
      </c>
      <c r="I5410" s="253" t="s">
        <v>928</v>
      </c>
      <c r="J5410" s="255">
        <v>3.33</v>
      </c>
    </row>
    <row r="5411" spans="1:10" ht="26.25" thickBot="1" x14ac:dyDescent="0.25">
      <c r="A5411" s="252"/>
      <c r="B5411" s="253"/>
      <c r="C5411" s="253"/>
      <c r="D5411" s="253"/>
      <c r="E5411" s="253" t="s">
        <v>929</v>
      </c>
      <c r="F5411" s="254">
        <v>4.58</v>
      </c>
      <c r="G5411" s="253"/>
      <c r="H5411" s="256" t="s">
        <v>930</v>
      </c>
      <c r="I5411" s="256"/>
      <c r="J5411" s="255">
        <v>24.63</v>
      </c>
    </row>
    <row r="5412" spans="1:10" ht="15" thickTop="1" x14ac:dyDescent="0.2">
      <c r="A5412" s="257"/>
      <c r="B5412" s="241"/>
      <c r="C5412" s="241"/>
      <c r="D5412" s="241"/>
      <c r="E5412" s="241"/>
      <c r="F5412" s="241"/>
      <c r="G5412" s="241"/>
      <c r="H5412" s="241"/>
      <c r="I5412" s="241"/>
      <c r="J5412" s="258"/>
    </row>
    <row r="5413" spans="1:10" ht="30" x14ac:dyDescent="0.2">
      <c r="A5413" s="259"/>
      <c r="B5413" s="227" t="s">
        <v>786</v>
      </c>
      <c r="C5413" s="227" t="s">
        <v>787</v>
      </c>
      <c r="D5413" s="227" t="s">
        <v>788</v>
      </c>
      <c r="E5413" s="231" t="s">
        <v>789</v>
      </c>
      <c r="F5413" s="231"/>
      <c r="G5413" s="227" t="s">
        <v>790</v>
      </c>
      <c r="H5413" s="227" t="s">
        <v>791</v>
      </c>
      <c r="I5413" s="227" t="s">
        <v>792</v>
      </c>
      <c r="J5413" s="260" t="s">
        <v>793</v>
      </c>
    </row>
    <row r="5414" spans="1:10" ht="38.25" x14ac:dyDescent="0.2">
      <c r="A5414" s="261" t="s">
        <v>909</v>
      </c>
      <c r="B5414" s="228" t="s">
        <v>1817</v>
      </c>
      <c r="C5414" s="228" t="s">
        <v>21</v>
      </c>
      <c r="D5414" s="228" t="s">
        <v>1818</v>
      </c>
      <c r="E5414" s="232" t="s">
        <v>1806</v>
      </c>
      <c r="F5414" s="232"/>
      <c r="G5414" s="228" t="s">
        <v>1819</v>
      </c>
      <c r="H5414" s="233">
        <v>1</v>
      </c>
      <c r="I5414" s="234">
        <v>2.98</v>
      </c>
      <c r="J5414" s="262">
        <v>2.98</v>
      </c>
    </row>
    <row r="5415" spans="1:10" ht="63.75" x14ac:dyDescent="0.2">
      <c r="A5415" s="248" t="s">
        <v>911</v>
      </c>
      <c r="B5415" s="229" t="s">
        <v>2488</v>
      </c>
      <c r="C5415" s="229" t="s">
        <v>21</v>
      </c>
      <c r="D5415" s="229" t="s">
        <v>2489</v>
      </c>
      <c r="E5415" s="235" t="s">
        <v>1208</v>
      </c>
      <c r="F5415" s="235"/>
      <c r="G5415" s="229" t="s">
        <v>1397</v>
      </c>
      <c r="H5415" s="236">
        <v>1.52E-2</v>
      </c>
      <c r="I5415" s="237">
        <v>176.28</v>
      </c>
      <c r="J5415" s="249">
        <v>2.67</v>
      </c>
    </row>
    <row r="5416" spans="1:10" ht="63.75" x14ac:dyDescent="0.2">
      <c r="A5416" s="248" t="s">
        <v>911</v>
      </c>
      <c r="B5416" s="229" t="s">
        <v>2480</v>
      </c>
      <c r="C5416" s="229" t="s">
        <v>21</v>
      </c>
      <c r="D5416" s="229" t="s">
        <v>2481</v>
      </c>
      <c r="E5416" s="235" t="s">
        <v>1208</v>
      </c>
      <c r="F5416" s="235"/>
      <c r="G5416" s="229" t="s">
        <v>1400</v>
      </c>
      <c r="H5416" s="236">
        <v>6.4999999999999997E-3</v>
      </c>
      <c r="I5416" s="237">
        <v>49.15</v>
      </c>
      <c r="J5416" s="249">
        <v>0.31</v>
      </c>
    </row>
    <row r="5417" spans="1:10" ht="25.5" x14ac:dyDescent="0.2">
      <c r="A5417" s="252"/>
      <c r="B5417" s="253"/>
      <c r="C5417" s="253"/>
      <c r="D5417" s="253"/>
      <c r="E5417" s="253" t="s">
        <v>926</v>
      </c>
      <c r="F5417" s="254">
        <v>0.1560706908423227</v>
      </c>
      <c r="G5417" s="253" t="s">
        <v>927</v>
      </c>
      <c r="H5417" s="254">
        <v>0.18</v>
      </c>
      <c r="I5417" s="253" t="s">
        <v>928</v>
      </c>
      <c r="J5417" s="255">
        <v>0.34</v>
      </c>
    </row>
    <row r="5418" spans="1:10" ht="26.25" thickBot="1" x14ac:dyDescent="0.25">
      <c r="A5418" s="252"/>
      <c r="B5418" s="253"/>
      <c r="C5418" s="253"/>
      <c r="D5418" s="253"/>
      <c r="E5418" s="253" t="s">
        <v>929</v>
      </c>
      <c r="F5418" s="254">
        <v>0.68</v>
      </c>
      <c r="G5418" s="253"/>
      <c r="H5418" s="256" t="s">
        <v>930</v>
      </c>
      <c r="I5418" s="256"/>
      <c r="J5418" s="255">
        <v>3.66</v>
      </c>
    </row>
    <row r="5419" spans="1:10" ht="15" thickTop="1" x14ac:dyDescent="0.2">
      <c r="A5419" s="257"/>
      <c r="B5419" s="241"/>
      <c r="C5419" s="241"/>
      <c r="D5419" s="241"/>
      <c r="E5419" s="241"/>
      <c r="F5419" s="241"/>
      <c r="G5419" s="241"/>
      <c r="H5419" s="241"/>
      <c r="I5419" s="241"/>
      <c r="J5419" s="258"/>
    </row>
    <row r="5420" spans="1:10" ht="30" x14ac:dyDescent="0.2">
      <c r="A5420" s="259"/>
      <c r="B5420" s="227" t="s">
        <v>786</v>
      </c>
      <c r="C5420" s="227" t="s">
        <v>787</v>
      </c>
      <c r="D5420" s="227" t="s">
        <v>788</v>
      </c>
      <c r="E5420" s="231" t="s">
        <v>789</v>
      </c>
      <c r="F5420" s="231"/>
      <c r="G5420" s="227" t="s">
        <v>790</v>
      </c>
      <c r="H5420" s="227" t="s">
        <v>791</v>
      </c>
      <c r="I5420" s="227" t="s">
        <v>792</v>
      </c>
      <c r="J5420" s="260" t="s">
        <v>793</v>
      </c>
    </row>
    <row r="5421" spans="1:10" ht="38.25" x14ac:dyDescent="0.2">
      <c r="A5421" s="261" t="s">
        <v>909</v>
      </c>
      <c r="B5421" s="228" t="s">
        <v>1930</v>
      </c>
      <c r="C5421" s="228" t="s">
        <v>21</v>
      </c>
      <c r="D5421" s="228" t="s">
        <v>1931</v>
      </c>
      <c r="E5421" s="232" t="s">
        <v>1208</v>
      </c>
      <c r="F5421" s="232"/>
      <c r="G5421" s="228" t="s">
        <v>1400</v>
      </c>
      <c r="H5421" s="233">
        <v>1</v>
      </c>
      <c r="I5421" s="234">
        <v>63.76</v>
      </c>
      <c r="J5421" s="262">
        <v>63.76</v>
      </c>
    </row>
    <row r="5422" spans="1:10" ht="25.5" x14ac:dyDescent="0.2">
      <c r="A5422" s="248" t="s">
        <v>911</v>
      </c>
      <c r="B5422" s="229" t="s">
        <v>3142</v>
      </c>
      <c r="C5422" s="229" t="s">
        <v>21</v>
      </c>
      <c r="D5422" s="229" t="s">
        <v>3143</v>
      </c>
      <c r="E5422" s="235" t="s">
        <v>934</v>
      </c>
      <c r="F5422" s="235"/>
      <c r="G5422" s="229" t="s">
        <v>914</v>
      </c>
      <c r="H5422" s="236">
        <v>1</v>
      </c>
      <c r="I5422" s="237">
        <v>23.95</v>
      </c>
      <c r="J5422" s="249">
        <v>23.95</v>
      </c>
    </row>
    <row r="5423" spans="1:10" ht="38.25" x14ac:dyDescent="0.2">
      <c r="A5423" s="248" t="s">
        <v>911</v>
      </c>
      <c r="B5423" s="229" t="s">
        <v>3144</v>
      </c>
      <c r="C5423" s="229" t="s">
        <v>21</v>
      </c>
      <c r="D5423" s="229" t="s">
        <v>3145</v>
      </c>
      <c r="E5423" s="235" t="s">
        <v>1208</v>
      </c>
      <c r="F5423" s="235"/>
      <c r="G5423" s="229" t="s">
        <v>914</v>
      </c>
      <c r="H5423" s="236">
        <v>1</v>
      </c>
      <c r="I5423" s="237">
        <v>32.5</v>
      </c>
      <c r="J5423" s="249">
        <v>32.5</v>
      </c>
    </row>
    <row r="5424" spans="1:10" ht="38.25" x14ac:dyDescent="0.2">
      <c r="A5424" s="248" t="s">
        <v>911</v>
      </c>
      <c r="B5424" s="229" t="s">
        <v>3146</v>
      </c>
      <c r="C5424" s="229" t="s">
        <v>21</v>
      </c>
      <c r="D5424" s="229" t="s">
        <v>3147</v>
      </c>
      <c r="E5424" s="235" t="s">
        <v>1208</v>
      </c>
      <c r="F5424" s="235"/>
      <c r="G5424" s="229" t="s">
        <v>914</v>
      </c>
      <c r="H5424" s="236">
        <v>1</v>
      </c>
      <c r="I5424" s="237">
        <v>7.31</v>
      </c>
      <c r="J5424" s="249">
        <v>7.31</v>
      </c>
    </row>
    <row r="5425" spans="1:10" ht="25.5" x14ac:dyDescent="0.2">
      <c r="A5425" s="252"/>
      <c r="B5425" s="253"/>
      <c r="C5425" s="253"/>
      <c r="D5425" s="253"/>
      <c r="E5425" s="253" t="s">
        <v>926</v>
      </c>
      <c r="F5425" s="254">
        <v>8.1340371999999999</v>
      </c>
      <c r="G5425" s="253" t="s">
        <v>927</v>
      </c>
      <c r="H5425" s="254">
        <v>9.59</v>
      </c>
      <c r="I5425" s="253" t="s">
        <v>928</v>
      </c>
      <c r="J5425" s="255">
        <v>17.72</v>
      </c>
    </row>
    <row r="5426" spans="1:10" ht="26.25" thickBot="1" x14ac:dyDescent="0.25">
      <c r="A5426" s="252"/>
      <c r="B5426" s="253"/>
      <c r="C5426" s="253"/>
      <c r="D5426" s="253"/>
      <c r="E5426" s="253" t="s">
        <v>929</v>
      </c>
      <c r="F5426" s="254">
        <v>14.58</v>
      </c>
      <c r="G5426" s="253"/>
      <c r="H5426" s="256" t="s">
        <v>930</v>
      </c>
      <c r="I5426" s="256"/>
      <c r="J5426" s="255">
        <v>78.34</v>
      </c>
    </row>
    <row r="5427" spans="1:10" ht="15" thickTop="1" x14ac:dyDescent="0.2">
      <c r="A5427" s="257"/>
      <c r="B5427" s="241"/>
      <c r="C5427" s="241"/>
      <c r="D5427" s="241"/>
      <c r="E5427" s="241"/>
      <c r="F5427" s="241"/>
      <c r="G5427" s="241"/>
      <c r="H5427" s="241"/>
      <c r="I5427" s="241"/>
      <c r="J5427" s="258"/>
    </row>
    <row r="5428" spans="1:10" ht="30" x14ac:dyDescent="0.2">
      <c r="A5428" s="259"/>
      <c r="B5428" s="227" t="s">
        <v>786</v>
      </c>
      <c r="C5428" s="227" t="s">
        <v>787</v>
      </c>
      <c r="D5428" s="227" t="s">
        <v>788</v>
      </c>
      <c r="E5428" s="231" t="s">
        <v>789</v>
      </c>
      <c r="F5428" s="231"/>
      <c r="G5428" s="227" t="s">
        <v>790</v>
      </c>
      <c r="H5428" s="227" t="s">
        <v>791</v>
      </c>
      <c r="I5428" s="227" t="s">
        <v>792</v>
      </c>
      <c r="J5428" s="260" t="s">
        <v>793</v>
      </c>
    </row>
    <row r="5429" spans="1:10" ht="38.25" x14ac:dyDescent="0.2">
      <c r="A5429" s="261" t="s">
        <v>909</v>
      </c>
      <c r="B5429" s="228" t="s">
        <v>1932</v>
      </c>
      <c r="C5429" s="228" t="s">
        <v>21</v>
      </c>
      <c r="D5429" s="228" t="s">
        <v>1933</v>
      </c>
      <c r="E5429" s="232" t="s">
        <v>1208</v>
      </c>
      <c r="F5429" s="232"/>
      <c r="G5429" s="228" t="s">
        <v>1397</v>
      </c>
      <c r="H5429" s="233">
        <v>1</v>
      </c>
      <c r="I5429" s="234">
        <v>192.02</v>
      </c>
      <c r="J5429" s="262">
        <v>192.02</v>
      </c>
    </row>
    <row r="5430" spans="1:10" ht="38.25" x14ac:dyDescent="0.2">
      <c r="A5430" s="248" t="s">
        <v>911</v>
      </c>
      <c r="B5430" s="229" t="s">
        <v>3148</v>
      </c>
      <c r="C5430" s="229" t="s">
        <v>21</v>
      </c>
      <c r="D5430" s="229" t="s">
        <v>3149</v>
      </c>
      <c r="E5430" s="235" t="s">
        <v>1208</v>
      </c>
      <c r="F5430" s="235"/>
      <c r="G5430" s="229" t="s">
        <v>914</v>
      </c>
      <c r="H5430" s="236">
        <v>1</v>
      </c>
      <c r="I5430" s="237">
        <v>70.150000000000006</v>
      </c>
      <c r="J5430" s="249">
        <v>70.150000000000006</v>
      </c>
    </row>
    <row r="5431" spans="1:10" ht="38.25" x14ac:dyDescent="0.2">
      <c r="A5431" s="248" t="s">
        <v>911</v>
      </c>
      <c r="B5431" s="229" t="s">
        <v>3150</v>
      </c>
      <c r="C5431" s="229" t="s">
        <v>21</v>
      </c>
      <c r="D5431" s="229" t="s">
        <v>3151</v>
      </c>
      <c r="E5431" s="235" t="s">
        <v>1208</v>
      </c>
      <c r="F5431" s="235"/>
      <c r="G5431" s="229" t="s">
        <v>914</v>
      </c>
      <c r="H5431" s="236">
        <v>1</v>
      </c>
      <c r="I5431" s="237">
        <v>58.11</v>
      </c>
      <c r="J5431" s="249">
        <v>58.11</v>
      </c>
    </row>
    <row r="5432" spans="1:10" ht="25.5" x14ac:dyDescent="0.2">
      <c r="A5432" s="248" t="s">
        <v>911</v>
      </c>
      <c r="B5432" s="229" t="s">
        <v>3142</v>
      </c>
      <c r="C5432" s="229" t="s">
        <v>21</v>
      </c>
      <c r="D5432" s="229" t="s">
        <v>3143</v>
      </c>
      <c r="E5432" s="235" t="s">
        <v>934</v>
      </c>
      <c r="F5432" s="235"/>
      <c r="G5432" s="229" t="s">
        <v>914</v>
      </c>
      <c r="H5432" s="236">
        <v>1</v>
      </c>
      <c r="I5432" s="237">
        <v>23.95</v>
      </c>
      <c r="J5432" s="249">
        <v>23.95</v>
      </c>
    </row>
    <row r="5433" spans="1:10" ht="38.25" x14ac:dyDescent="0.2">
      <c r="A5433" s="248" t="s">
        <v>911</v>
      </c>
      <c r="B5433" s="229" t="s">
        <v>3144</v>
      </c>
      <c r="C5433" s="229" t="s">
        <v>21</v>
      </c>
      <c r="D5433" s="229" t="s">
        <v>3145</v>
      </c>
      <c r="E5433" s="235" t="s">
        <v>1208</v>
      </c>
      <c r="F5433" s="235"/>
      <c r="G5433" s="229" t="s">
        <v>914</v>
      </c>
      <c r="H5433" s="236">
        <v>1</v>
      </c>
      <c r="I5433" s="237">
        <v>32.5</v>
      </c>
      <c r="J5433" s="249">
        <v>32.5</v>
      </c>
    </row>
    <row r="5434" spans="1:10" ht="38.25" x14ac:dyDescent="0.2">
      <c r="A5434" s="248" t="s">
        <v>911</v>
      </c>
      <c r="B5434" s="229" t="s">
        <v>3146</v>
      </c>
      <c r="C5434" s="229" t="s">
        <v>21</v>
      </c>
      <c r="D5434" s="229" t="s">
        <v>3147</v>
      </c>
      <c r="E5434" s="235" t="s">
        <v>1208</v>
      </c>
      <c r="F5434" s="235"/>
      <c r="G5434" s="229" t="s">
        <v>914</v>
      </c>
      <c r="H5434" s="236">
        <v>1</v>
      </c>
      <c r="I5434" s="237">
        <v>7.31</v>
      </c>
      <c r="J5434" s="249">
        <v>7.31</v>
      </c>
    </row>
    <row r="5435" spans="1:10" ht="25.5" x14ac:dyDescent="0.2">
      <c r="A5435" s="252"/>
      <c r="B5435" s="253"/>
      <c r="C5435" s="253"/>
      <c r="D5435" s="253"/>
      <c r="E5435" s="253" t="s">
        <v>926</v>
      </c>
      <c r="F5435" s="254">
        <v>8.1340371999999999</v>
      </c>
      <c r="G5435" s="253" t="s">
        <v>927</v>
      </c>
      <c r="H5435" s="254">
        <v>9.59</v>
      </c>
      <c r="I5435" s="253" t="s">
        <v>928</v>
      </c>
      <c r="J5435" s="255">
        <v>17.72</v>
      </c>
    </row>
    <row r="5436" spans="1:10" ht="26.25" thickBot="1" x14ac:dyDescent="0.25">
      <c r="A5436" s="252"/>
      <c r="B5436" s="253"/>
      <c r="C5436" s="253"/>
      <c r="D5436" s="253"/>
      <c r="E5436" s="253" t="s">
        <v>929</v>
      </c>
      <c r="F5436" s="254">
        <v>43.93</v>
      </c>
      <c r="G5436" s="253"/>
      <c r="H5436" s="256" t="s">
        <v>930</v>
      </c>
      <c r="I5436" s="256"/>
      <c r="J5436" s="255">
        <v>235.95</v>
      </c>
    </row>
    <row r="5437" spans="1:10" ht="15" thickTop="1" x14ac:dyDescent="0.2">
      <c r="A5437" s="257"/>
      <c r="B5437" s="241"/>
      <c r="C5437" s="241"/>
      <c r="D5437" s="241"/>
      <c r="E5437" s="241"/>
      <c r="F5437" s="241"/>
      <c r="G5437" s="241"/>
      <c r="H5437" s="241"/>
      <c r="I5437" s="241"/>
      <c r="J5437" s="258"/>
    </row>
    <row r="5438" spans="1:10" ht="30" x14ac:dyDescent="0.2">
      <c r="A5438" s="259"/>
      <c r="B5438" s="227" t="s">
        <v>786</v>
      </c>
      <c r="C5438" s="227" t="s">
        <v>787</v>
      </c>
      <c r="D5438" s="227" t="s">
        <v>788</v>
      </c>
      <c r="E5438" s="231" t="s">
        <v>789</v>
      </c>
      <c r="F5438" s="231"/>
      <c r="G5438" s="227" t="s">
        <v>790</v>
      </c>
      <c r="H5438" s="227" t="s">
        <v>791</v>
      </c>
      <c r="I5438" s="227" t="s">
        <v>792</v>
      </c>
      <c r="J5438" s="260" t="s">
        <v>793</v>
      </c>
    </row>
    <row r="5439" spans="1:10" ht="38.25" x14ac:dyDescent="0.2">
      <c r="A5439" s="261" t="s">
        <v>909</v>
      </c>
      <c r="B5439" s="228" t="s">
        <v>3144</v>
      </c>
      <c r="C5439" s="228" t="s">
        <v>21</v>
      </c>
      <c r="D5439" s="228" t="s">
        <v>3145</v>
      </c>
      <c r="E5439" s="232" t="s">
        <v>1208</v>
      </c>
      <c r="F5439" s="232"/>
      <c r="G5439" s="228" t="s">
        <v>914</v>
      </c>
      <c r="H5439" s="233">
        <v>1</v>
      </c>
      <c r="I5439" s="234">
        <v>32.5</v>
      </c>
      <c r="J5439" s="262">
        <v>32.5</v>
      </c>
    </row>
    <row r="5440" spans="1:10" ht="38.25" x14ac:dyDescent="0.2">
      <c r="A5440" s="250" t="s">
        <v>917</v>
      </c>
      <c r="B5440" s="230" t="s">
        <v>3152</v>
      </c>
      <c r="C5440" s="230" t="s">
        <v>21</v>
      </c>
      <c r="D5440" s="230" t="s">
        <v>3153</v>
      </c>
      <c r="E5440" s="238" t="s">
        <v>1193</v>
      </c>
      <c r="F5440" s="238"/>
      <c r="G5440" s="230" t="s">
        <v>11</v>
      </c>
      <c r="H5440" s="239">
        <v>3.1099999999999997E-5</v>
      </c>
      <c r="I5440" s="240">
        <v>1045206.35</v>
      </c>
      <c r="J5440" s="251">
        <v>32.5</v>
      </c>
    </row>
    <row r="5441" spans="1:10" ht="25.5" x14ac:dyDescent="0.2">
      <c r="A5441" s="252"/>
      <c r="B5441" s="253"/>
      <c r="C5441" s="253"/>
      <c r="D5441" s="253"/>
      <c r="E5441" s="253" t="s">
        <v>926</v>
      </c>
      <c r="F5441" s="254">
        <v>0</v>
      </c>
      <c r="G5441" s="253" t="s">
        <v>927</v>
      </c>
      <c r="H5441" s="254">
        <v>0</v>
      </c>
      <c r="I5441" s="253" t="s">
        <v>928</v>
      </c>
      <c r="J5441" s="255">
        <v>0</v>
      </c>
    </row>
    <row r="5442" spans="1:10" ht="26.25" thickBot="1" x14ac:dyDescent="0.25">
      <c r="A5442" s="252"/>
      <c r="B5442" s="253"/>
      <c r="C5442" s="253"/>
      <c r="D5442" s="253"/>
      <c r="E5442" s="253" t="s">
        <v>929</v>
      </c>
      <c r="F5442" s="254">
        <v>7.43</v>
      </c>
      <c r="G5442" s="253"/>
      <c r="H5442" s="256" t="s">
        <v>930</v>
      </c>
      <c r="I5442" s="256"/>
      <c r="J5442" s="255">
        <v>39.93</v>
      </c>
    </row>
    <row r="5443" spans="1:10" ht="15" thickTop="1" x14ac:dyDescent="0.2">
      <c r="A5443" s="257"/>
      <c r="B5443" s="241"/>
      <c r="C5443" s="241"/>
      <c r="D5443" s="241"/>
      <c r="E5443" s="241"/>
      <c r="F5443" s="241"/>
      <c r="G5443" s="241"/>
      <c r="H5443" s="241"/>
      <c r="I5443" s="241"/>
      <c r="J5443" s="258"/>
    </row>
    <row r="5444" spans="1:10" ht="30" x14ac:dyDescent="0.2">
      <c r="A5444" s="259"/>
      <c r="B5444" s="227" t="s">
        <v>786</v>
      </c>
      <c r="C5444" s="227" t="s">
        <v>787</v>
      </c>
      <c r="D5444" s="227" t="s">
        <v>788</v>
      </c>
      <c r="E5444" s="231" t="s">
        <v>789</v>
      </c>
      <c r="F5444" s="231"/>
      <c r="G5444" s="227" t="s">
        <v>790</v>
      </c>
      <c r="H5444" s="227" t="s">
        <v>791</v>
      </c>
      <c r="I5444" s="227" t="s">
        <v>792</v>
      </c>
      <c r="J5444" s="260" t="s">
        <v>793</v>
      </c>
    </row>
    <row r="5445" spans="1:10" ht="38.25" x14ac:dyDescent="0.2">
      <c r="A5445" s="261" t="s">
        <v>909</v>
      </c>
      <c r="B5445" s="228" t="s">
        <v>3146</v>
      </c>
      <c r="C5445" s="228" t="s">
        <v>21</v>
      </c>
      <c r="D5445" s="228" t="s">
        <v>3147</v>
      </c>
      <c r="E5445" s="232" t="s">
        <v>1208</v>
      </c>
      <c r="F5445" s="232"/>
      <c r="G5445" s="228" t="s">
        <v>914</v>
      </c>
      <c r="H5445" s="233">
        <v>1</v>
      </c>
      <c r="I5445" s="234">
        <v>7.31</v>
      </c>
      <c r="J5445" s="262">
        <v>7.31</v>
      </c>
    </row>
    <row r="5446" spans="1:10" ht="38.25" x14ac:dyDescent="0.2">
      <c r="A5446" s="250" t="s">
        <v>917</v>
      </c>
      <c r="B5446" s="230" t="s">
        <v>3152</v>
      </c>
      <c r="C5446" s="230" t="s">
        <v>21</v>
      </c>
      <c r="D5446" s="230" t="s">
        <v>3153</v>
      </c>
      <c r="E5446" s="238" t="s">
        <v>1193</v>
      </c>
      <c r="F5446" s="238"/>
      <c r="G5446" s="230" t="s">
        <v>11</v>
      </c>
      <c r="H5446" s="239">
        <v>6.9999999999999999E-6</v>
      </c>
      <c r="I5446" s="240">
        <v>1045206.35</v>
      </c>
      <c r="J5446" s="251">
        <v>7.31</v>
      </c>
    </row>
    <row r="5447" spans="1:10" ht="25.5" x14ac:dyDescent="0.2">
      <c r="A5447" s="252"/>
      <c r="B5447" s="253"/>
      <c r="C5447" s="253"/>
      <c r="D5447" s="253"/>
      <c r="E5447" s="253" t="s">
        <v>926</v>
      </c>
      <c r="F5447" s="254">
        <v>0</v>
      </c>
      <c r="G5447" s="253" t="s">
        <v>927</v>
      </c>
      <c r="H5447" s="254">
        <v>0</v>
      </c>
      <c r="I5447" s="253" t="s">
        <v>928</v>
      </c>
      <c r="J5447" s="255">
        <v>0</v>
      </c>
    </row>
    <row r="5448" spans="1:10" ht="26.25" thickBot="1" x14ac:dyDescent="0.25">
      <c r="A5448" s="252"/>
      <c r="B5448" s="253"/>
      <c r="C5448" s="253"/>
      <c r="D5448" s="253"/>
      <c r="E5448" s="253" t="s">
        <v>929</v>
      </c>
      <c r="F5448" s="254">
        <v>1.67</v>
      </c>
      <c r="G5448" s="253"/>
      <c r="H5448" s="256" t="s">
        <v>930</v>
      </c>
      <c r="I5448" s="256"/>
      <c r="J5448" s="255">
        <v>8.98</v>
      </c>
    </row>
    <row r="5449" spans="1:10" ht="15" thickTop="1" x14ac:dyDescent="0.2">
      <c r="A5449" s="257"/>
      <c r="B5449" s="241"/>
      <c r="C5449" s="241"/>
      <c r="D5449" s="241"/>
      <c r="E5449" s="241"/>
      <c r="F5449" s="241"/>
      <c r="G5449" s="241"/>
      <c r="H5449" s="241"/>
      <c r="I5449" s="241"/>
      <c r="J5449" s="258"/>
    </row>
    <row r="5450" spans="1:10" ht="30" x14ac:dyDescent="0.2">
      <c r="A5450" s="259"/>
      <c r="B5450" s="227" t="s">
        <v>786</v>
      </c>
      <c r="C5450" s="227" t="s">
        <v>787</v>
      </c>
      <c r="D5450" s="227" t="s">
        <v>788</v>
      </c>
      <c r="E5450" s="231" t="s">
        <v>789</v>
      </c>
      <c r="F5450" s="231"/>
      <c r="G5450" s="227" t="s">
        <v>790</v>
      </c>
      <c r="H5450" s="227" t="s">
        <v>791</v>
      </c>
      <c r="I5450" s="227" t="s">
        <v>792</v>
      </c>
      <c r="J5450" s="260" t="s">
        <v>793</v>
      </c>
    </row>
    <row r="5451" spans="1:10" ht="38.25" x14ac:dyDescent="0.2">
      <c r="A5451" s="261" t="s">
        <v>909</v>
      </c>
      <c r="B5451" s="228" t="s">
        <v>3150</v>
      </c>
      <c r="C5451" s="228" t="s">
        <v>21</v>
      </c>
      <c r="D5451" s="228" t="s">
        <v>3151</v>
      </c>
      <c r="E5451" s="232" t="s">
        <v>1208</v>
      </c>
      <c r="F5451" s="232"/>
      <c r="G5451" s="228" t="s">
        <v>914</v>
      </c>
      <c r="H5451" s="233">
        <v>1</v>
      </c>
      <c r="I5451" s="234">
        <v>58.11</v>
      </c>
      <c r="J5451" s="262">
        <v>58.11</v>
      </c>
    </row>
    <row r="5452" spans="1:10" ht="38.25" x14ac:dyDescent="0.2">
      <c r="A5452" s="250" t="s">
        <v>917</v>
      </c>
      <c r="B5452" s="230" t="s">
        <v>3152</v>
      </c>
      <c r="C5452" s="230" t="s">
        <v>21</v>
      </c>
      <c r="D5452" s="230" t="s">
        <v>3153</v>
      </c>
      <c r="E5452" s="238" t="s">
        <v>1193</v>
      </c>
      <c r="F5452" s="238"/>
      <c r="G5452" s="230" t="s">
        <v>11</v>
      </c>
      <c r="H5452" s="239">
        <v>5.5600000000000003E-5</v>
      </c>
      <c r="I5452" s="240">
        <v>1045206.35</v>
      </c>
      <c r="J5452" s="251">
        <v>58.11</v>
      </c>
    </row>
    <row r="5453" spans="1:10" ht="25.5" x14ac:dyDescent="0.2">
      <c r="A5453" s="252"/>
      <c r="B5453" s="253"/>
      <c r="C5453" s="253"/>
      <c r="D5453" s="253"/>
      <c r="E5453" s="253" t="s">
        <v>926</v>
      </c>
      <c r="F5453" s="254">
        <v>0</v>
      </c>
      <c r="G5453" s="253" t="s">
        <v>927</v>
      </c>
      <c r="H5453" s="254">
        <v>0</v>
      </c>
      <c r="I5453" s="253" t="s">
        <v>928</v>
      </c>
      <c r="J5453" s="255">
        <v>0</v>
      </c>
    </row>
    <row r="5454" spans="1:10" ht="26.25" thickBot="1" x14ac:dyDescent="0.25">
      <c r="A5454" s="252"/>
      <c r="B5454" s="253"/>
      <c r="C5454" s="253"/>
      <c r="D5454" s="253"/>
      <c r="E5454" s="253" t="s">
        <v>929</v>
      </c>
      <c r="F5454" s="254">
        <v>13.29</v>
      </c>
      <c r="G5454" s="253"/>
      <c r="H5454" s="256" t="s">
        <v>930</v>
      </c>
      <c r="I5454" s="256"/>
      <c r="J5454" s="255">
        <v>71.400000000000006</v>
      </c>
    </row>
    <row r="5455" spans="1:10" ht="15" thickTop="1" x14ac:dyDescent="0.2">
      <c r="A5455" s="257"/>
      <c r="B5455" s="241"/>
      <c r="C5455" s="241"/>
      <c r="D5455" s="241"/>
      <c r="E5455" s="241"/>
      <c r="F5455" s="241"/>
      <c r="G5455" s="241"/>
      <c r="H5455" s="241"/>
      <c r="I5455" s="241"/>
      <c r="J5455" s="258"/>
    </row>
    <row r="5456" spans="1:10" ht="30" x14ac:dyDescent="0.2">
      <c r="A5456" s="259"/>
      <c r="B5456" s="227" t="s">
        <v>786</v>
      </c>
      <c r="C5456" s="227" t="s">
        <v>787</v>
      </c>
      <c r="D5456" s="227" t="s">
        <v>788</v>
      </c>
      <c r="E5456" s="231" t="s">
        <v>789</v>
      </c>
      <c r="F5456" s="231"/>
      <c r="G5456" s="227" t="s">
        <v>790</v>
      </c>
      <c r="H5456" s="227" t="s">
        <v>791</v>
      </c>
      <c r="I5456" s="227" t="s">
        <v>792</v>
      </c>
      <c r="J5456" s="260" t="s">
        <v>793</v>
      </c>
    </row>
    <row r="5457" spans="1:10" ht="38.25" x14ac:dyDescent="0.2">
      <c r="A5457" s="261" t="s">
        <v>909</v>
      </c>
      <c r="B5457" s="228" t="s">
        <v>3148</v>
      </c>
      <c r="C5457" s="228" t="s">
        <v>21</v>
      </c>
      <c r="D5457" s="228" t="s">
        <v>3149</v>
      </c>
      <c r="E5457" s="232" t="s">
        <v>1208</v>
      </c>
      <c r="F5457" s="232"/>
      <c r="G5457" s="228" t="s">
        <v>914</v>
      </c>
      <c r="H5457" s="233">
        <v>1</v>
      </c>
      <c r="I5457" s="234">
        <v>70.150000000000006</v>
      </c>
      <c r="J5457" s="262">
        <v>70.150000000000006</v>
      </c>
    </row>
    <row r="5458" spans="1:10" x14ac:dyDescent="0.2">
      <c r="A5458" s="250" t="s">
        <v>917</v>
      </c>
      <c r="B5458" s="230" t="s">
        <v>2478</v>
      </c>
      <c r="C5458" s="230" t="s">
        <v>21</v>
      </c>
      <c r="D5458" s="230" t="s">
        <v>2479</v>
      </c>
      <c r="E5458" s="238" t="s">
        <v>920</v>
      </c>
      <c r="F5458" s="238"/>
      <c r="G5458" s="230" t="s">
        <v>812</v>
      </c>
      <c r="H5458" s="239">
        <v>10.44</v>
      </c>
      <c r="I5458" s="240">
        <v>6.72</v>
      </c>
      <c r="J5458" s="251">
        <v>70.150000000000006</v>
      </c>
    </row>
    <row r="5459" spans="1:10" ht="25.5" x14ac:dyDescent="0.2">
      <c r="A5459" s="252"/>
      <c r="B5459" s="253"/>
      <c r="C5459" s="253"/>
      <c r="D5459" s="253"/>
      <c r="E5459" s="253" t="s">
        <v>926</v>
      </c>
      <c r="F5459" s="254">
        <v>0</v>
      </c>
      <c r="G5459" s="253" t="s">
        <v>927</v>
      </c>
      <c r="H5459" s="254">
        <v>0</v>
      </c>
      <c r="I5459" s="253" t="s">
        <v>928</v>
      </c>
      <c r="J5459" s="255">
        <v>0</v>
      </c>
    </row>
    <row r="5460" spans="1:10" ht="26.25" thickBot="1" x14ac:dyDescent="0.25">
      <c r="A5460" s="252"/>
      <c r="B5460" s="253"/>
      <c r="C5460" s="253"/>
      <c r="D5460" s="253"/>
      <c r="E5460" s="253" t="s">
        <v>929</v>
      </c>
      <c r="F5460" s="254">
        <v>16.05</v>
      </c>
      <c r="G5460" s="253"/>
      <c r="H5460" s="256" t="s">
        <v>930</v>
      </c>
      <c r="I5460" s="256"/>
      <c r="J5460" s="255">
        <v>86.2</v>
      </c>
    </row>
    <row r="5461" spans="1:10" ht="15" thickTop="1" x14ac:dyDescent="0.2">
      <c r="A5461" s="257"/>
      <c r="B5461" s="241"/>
      <c r="C5461" s="241"/>
      <c r="D5461" s="241"/>
      <c r="E5461" s="241"/>
      <c r="F5461" s="241"/>
      <c r="G5461" s="241"/>
      <c r="H5461" s="241"/>
      <c r="I5461" s="241"/>
      <c r="J5461" s="258"/>
    </row>
    <row r="5462" spans="1:10" ht="30" x14ac:dyDescent="0.2">
      <c r="A5462" s="259"/>
      <c r="B5462" s="227" t="s">
        <v>786</v>
      </c>
      <c r="C5462" s="227" t="s">
        <v>787</v>
      </c>
      <c r="D5462" s="227" t="s">
        <v>788</v>
      </c>
      <c r="E5462" s="231" t="s">
        <v>789</v>
      </c>
      <c r="F5462" s="231"/>
      <c r="G5462" s="227" t="s">
        <v>790</v>
      </c>
      <c r="H5462" s="227" t="s">
        <v>791</v>
      </c>
      <c r="I5462" s="227" t="s">
        <v>792</v>
      </c>
      <c r="J5462" s="260" t="s">
        <v>793</v>
      </c>
    </row>
    <row r="5463" spans="1:10" ht="38.25" x14ac:dyDescent="0.2">
      <c r="A5463" s="261" t="s">
        <v>909</v>
      </c>
      <c r="B5463" s="228" t="s">
        <v>1923</v>
      </c>
      <c r="C5463" s="228" t="s">
        <v>21</v>
      </c>
      <c r="D5463" s="228" t="s">
        <v>1924</v>
      </c>
      <c r="E5463" s="232" t="s">
        <v>1208</v>
      </c>
      <c r="F5463" s="232"/>
      <c r="G5463" s="228" t="s">
        <v>1400</v>
      </c>
      <c r="H5463" s="233">
        <v>1</v>
      </c>
      <c r="I5463" s="234">
        <v>75.569999999999993</v>
      </c>
      <c r="J5463" s="262">
        <v>75.569999999999993</v>
      </c>
    </row>
    <row r="5464" spans="1:10" ht="25.5" x14ac:dyDescent="0.2">
      <c r="A5464" s="248" t="s">
        <v>911</v>
      </c>
      <c r="B5464" s="229" t="s">
        <v>3142</v>
      </c>
      <c r="C5464" s="229" t="s">
        <v>21</v>
      </c>
      <c r="D5464" s="229" t="s">
        <v>3143</v>
      </c>
      <c r="E5464" s="235" t="s">
        <v>934</v>
      </c>
      <c r="F5464" s="235"/>
      <c r="G5464" s="229" t="s">
        <v>914</v>
      </c>
      <c r="H5464" s="236">
        <v>1</v>
      </c>
      <c r="I5464" s="237">
        <v>23.95</v>
      </c>
      <c r="J5464" s="249">
        <v>23.95</v>
      </c>
    </row>
    <row r="5465" spans="1:10" ht="38.25" x14ac:dyDescent="0.2">
      <c r="A5465" s="248" t="s">
        <v>911</v>
      </c>
      <c r="B5465" s="229" t="s">
        <v>3154</v>
      </c>
      <c r="C5465" s="229" t="s">
        <v>21</v>
      </c>
      <c r="D5465" s="229" t="s">
        <v>3155</v>
      </c>
      <c r="E5465" s="235" t="s">
        <v>1208</v>
      </c>
      <c r="F5465" s="235"/>
      <c r="G5465" s="229" t="s">
        <v>914</v>
      </c>
      <c r="H5465" s="236">
        <v>1</v>
      </c>
      <c r="I5465" s="237">
        <v>42.14</v>
      </c>
      <c r="J5465" s="249">
        <v>42.14</v>
      </c>
    </row>
    <row r="5466" spans="1:10" ht="38.25" x14ac:dyDescent="0.2">
      <c r="A5466" s="248" t="s">
        <v>911</v>
      </c>
      <c r="B5466" s="229" t="s">
        <v>3156</v>
      </c>
      <c r="C5466" s="229" t="s">
        <v>21</v>
      </c>
      <c r="D5466" s="229" t="s">
        <v>3157</v>
      </c>
      <c r="E5466" s="235" t="s">
        <v>1208</v>
      </c>
      <c r="F5466" s="235"/>
      <c r="G5466" s="229" t="s">
        <v>914</v>
      </c>
      <c r="H5466" s="236">
        <v>1</v>
      </c>
      <c r="I5466" s="237">
        <v>9.48</v>
      </c>
      <c r="J5466" s="249">
        <v>9.48</v>
      </c>
    </row>
    <row r="5467" spans="1:10" ht="25.5" x14ac:dyDescent="0.2">
      <c r="A5467" s="252"/>
      <c r="B5467" s="253"/>
      <c r="C5467" s="253"/>
      <c r="D5467" s="253"/>
      <c r="E5467" s="253" t="s">
        <v>926</v>
      </c>
      <c r="F5467" s="254">
        <v>8.1340371999999999</v>
      </c>
      <c r="G5467" s="253" t="s">
        <v>927</v>
      </c>
      <c r="H5467" s="254">
        <v>9.59</v>
      </c>
      <c r="I5467" s="253" t="s">
        <v>928</v>
      </c>
      <c r="J5467" s="255">
        <v>17.72</v>
      </c>
    </row>
    <row r="5468" spans="1:10" ht="26.25" thickBot="1" x14ac:dyDescent="0.25">
      <c r="A5468" s="252"/>
      <c r="B5468" s="253"/>
      <c r="C5468" s="253"/>
      <c r="D5468" s="253"/>
      <c r="E5468" s="253" t="s">
        <v>929</v>
      </c>
      <c r="F5468" s="254">
        <v>17.29</v>
      </c>
      <c r="G5468" s="253"/>
      <c r="H5468" s="256" t="s">
        <v>930</v>
      </c>
      <c r="I5468" s="256"/>
      <c r="J5468" s="255">
        <v>92.86</v>
      </c>
    </row>
    <row r="5469" spans="1:10" ht="15" thickTop="1" x14ac:dyDescent="0.2">
      <c r="A5469" s="257"/>
      <c r="B5469" s="241"/>
      <c r="C5469" s="241"/>
      <c r="D5469" s="241"/>
      <c r="E5469" s="241"/>
      <c r="F5469" s="241"/>
      <c r="G5469" s="241"/>
      <c r="H5469" s="241"/>
      <c r="I5469" s="241"/>
      <c r="J5469" s="258"/>
    </row>
    <row r="5470" spans="1:10" ht="30" x14ac:dyDescent="0.2">
      <c r="A5470" s="259"/>
      <c r="B5470" s="227" t="s">
        <v>786</v>
      </c>
      <c r="C5470" s="227" t="s">
        <v>787</v>
      </c>
      <c r="D5470" s="227" t="s">
        <v>788</v>
      </c>
      <c r="E5470" s="231" t="s">
        <v>789</v>
      </c>
      <c r="F5470" s="231"/>
      <c r="G5470" s="227" t="s">
        <v>790</v>
      </c>
      <c r="H5470" s="227" t="s">
        <v>791</v>
      </c>
      <c r="I5470" s="227" t="s">
        <v>792</v>
      </c>
      <c r="J5470" s="260" t="s">
        <v>793</v>
      </c>
    </row>
    <row r="5471" spans="1:10" ht="38.25" x14ac:dyDescent="0.2">
      <c r="A5471" s="261" t="s">
        <v>909</v>
      </c>
      <c r="B5471" s="228" t="s">
        <v>1921</v>
      </c>
      <c r="C5471" s="228" t="s">
        <v>21</v>
      </c>
      <c r="D5471" s="228" t="s">
        <v>1922</v>
      </c>
      <c r="E5471" s="232" t="s">
        <v>1208</v>
      </c>
      <c r="F5471" s="232"/>
      <c r="G5471" s="228" t="s">
        <v>1397</v>
      </c>
      <c r="H5471" s="233">
        <v>1</v>
      </c>
      <c r="I5471" s="234">
        <v>256.2</v>
      </c>
      <c r="J5471" s="262">
        <v>256.2</v>
      </c>
    </row>
    <row r="5472" spans="1:10" ht="38.25" x14ac:dyDescent="0.2">
      <c r="A5472" s="248" t="s">
        <v>911</v>
      </c>
      <c r="B5472" s="229" t="s">
        <v>3158</v>
      </c>
      <c r="C5472" s="229" t="s">
        <v>21</v>
      </c>
      <c r="D5472" s="229" t="s">
        <v>3159</v>
      </c>
      <c r="E5472" s="235" t="s">
        <v>1208</v>
      </c>
      <c r="F5472" s="235"/>
      <c r="G5472" s="229" t="s">
        <v>914</v>
      </c>
      <c r="H5472" s="236">
        <v>1</v>
      </c>
      <c r="I5472" s="237">
        <v>75.33</v>
      </c>
      <c r="J5472" s="249">
        <v>75.33</v>
      </c>
    </row>
    <row r="5473" spans="1:10" ht="51" x14ac:dyDescent="0.2">
      <c r="A5473" s="248" t="s">
        <v>911</v>
      </c>
      <c r="B5473" s="229" t="s">
        <v>3160</v>
      </c>
      <c r="C5473" s="229" t="s">
        <v>21</v>
      </c>
      <c r="D5473" s="229" t="s">
        <v>3161</v>
      </c>
      <c r="E5473" s="235" t="s">
        <v>1208</v>
      </c>
      <c r="F5473" s="235"/>
      <c r="G5473" s="229" t="s">
        <v>914</v>
      </c>
      <c r="H5473" s="236">
        <v>1</v>
      </c>
      <c r="I5473" s="237">
        <v>105.3</v>
      </c>
      <c r="J5473" s="249">
        <v>105.3</v>
      </c>
    </row>
    <row r="5474" spans="1:10" ht="25.5" x14ac:dyDescent="0.2">
      <c r="A5474" s="248" t="s">
        <v>911</v>
      </c>
      <c r="B5474" s="229" t="s">
        <v>3142</v>
      </c>
      <c r="C5474" s="229" t="s">
        <v>21</v>
      </c>
      <c r="D5474" s="229" t="s">
        <v>3143</v>
      </c>
      <c r="E5474" s="235" t="s">
        <v>934</v>
      </c>
      <c r="F5474" s="235"/>
      <c r="G5474" s="229" t="s">
        <v>914</v>
      </c>
      <c r="H5474" s="236">
        <v>1</v>
      </c>
      <c r="I5474" s="237">
        <v>23.95</v>
      </c>
      <c r="J5474" s="249">
        <v>23.95</v>
      </c>
    </row>
    <row r="5475" spans="1:10" ht="38.25" x14ac:dyDescent="0.2">
      <c r="A5475" s="248" t="s">
        <v>911</v>
      </c>
      <c r="B5475" s="229" t="s">
        <v>3154</v>
      </c>
      <c r="C5475" s="229" t="s">
        <v>21</v>
      </c>
      <c r="D5475" s="229" t="s">
        <v>3155</v>
      </c>
      <c r="E5475" s="235" t="s">
        <v>1208</v>
      </c>
      <c r="F5475" s="235"/>
      <c r="G5475" s="229" t="s">
        <v>914</v>
      </c>
      <c r="H5475" s="236">
        <v>1</v>
      </c>
      <c r="I5475" s="237">
        <v>42.14</v>
      </c>
      <c r="J5475" s="249">
        <v>42.14</v>
      </c>
    </row>
    <row r="5476" spans="1:10" ht="38.25" x14ac:dyDescent="0.2">
      <c r="A5476" s="248" t="s">
        <v>911</v>
      </c>
      <c r="B5476" s="229" t="s">
        <v>3156</v>
      </c>
      <c r="C5476" s="229" t="s">
        <v>21</v>
      </c>
      <c r="D5476" s="229" t="s">
        <v>3157</v>
      </c>
      <c r="E5476" s="235" t="s">
        <v>1208</v>
      </c>
      <c r="F5476" s="235"/>
      <c r="G5476" s="229" t="s">
        <v>914</v>
      </c>
      <c r="H5476" s="236">
        <v>1</v>
      </c>
      <c r="I5476" s="237">
        <v>9.48</v>
      </c>
      <c r="J5476" s="249">
        <v>9.48</v>
      </c>
    </row>
    <row r="5477" spans="1:10" ht="25.5" x14ac:dyDescent="0.2">
      <c r="A5477" s="252"/>
      <c r="B5477" s="253"/>
      <c r="C5477" s="253"/>
      <c r="D5477" s="253"/>
      <c r="E5477" s="253" t="s">
        <v>926</v>
      </c>
      <c r="F5477" s="254">
        <v>8.1340371999999999</v>
      </c>
      <c r="G5477" s="253" t="s">
        <v>927</v>
      </c>
      <c r="H5477" s="254">
        <v>9.59</v>
      </c>
      <c r="I5477" s="253" t="s">
        <v>928</v>
      </c>
      <c r="J5477" s="255">
        <v>17.72</v>
      </c>
    </row>
    <row r="5478" spans="1:10" ht="26.25" thickBot="1" x14ac:dyDescent="0.25">
      <c r="A5478" s="252"/>
      <c r="B5478" s="253"/>
      <c r="C5478" s="253"/>
      <c r="D5478" s="253"/>
      <c r="E5478" s="253" t="s">
        <v>929</v>
      </c>
      <c r="F5478" s="254">
        <v>58.61</v>
      </c>
      <c r="G5478" s="253"/>
      <c r="H5478" s="256" t="s">
        <v>930</v>
      </c>
      <c r="I5478" s="256"/>
      <c r="J5478" s="255">
        <v>314.81</v>
      </c>
    </row>
    <row r="5479" spans="1:10" ht="15" thickTop="1" x14ac:dyDescent="0.2">
      <c r="A5479" s="257"/>
      <c r="B5479" s="241"/>
      <c r="C5479" s="241"/>
      <c r="D5479" s="241"/>
      <c r="E5479" s="241"/>
      <c r="F5479" s="241"/>
      <c r="G5479" s="241"/>
      <c r="H5479" s="241"/>
      <c r="I5479" s="241"/>
      <c r="J5479" s="258"/>
    </row>
    <row r="5480" spans="1:10" ht="30" x14ac:dyDescent="0.2">
      <c r="A5480" s="259"/>
      <c r="B5480" s="227" t="s">
        <v>786</v>
      </c>
      <c r="C5480" s="227" t="s">
        <v>787</v>
      </c>
      <c r="D5480" s="227" t="s">
        <v>788</v>
      </c>
      <c r="E5480" s="231" t="s">
        <v>789</v>
      </c>
      <c r="F5480" s="231"/>
      <c r="G5480" s="227" t="s">
        <v>790</v>
      </c>
      <c r="H5480" s="227" t="s">
        <v>791</v>
      </c>
      <c r="I5480" s="227" t="s">
        <v>792</v>
      </c>
      <c r="J5480" s="260" t="s">
        <v>793</v>
      </c>
    </row>
    <row r="5481" spans="1:10" ht="38.25" x14ac:dyDescent="0.2">
      <c r="A5481" s="261" t="s">
        <v>909</v>
      </c>
      <c r="B5481" s="228" t="s">
        <v>3154</v>
      </c>
      <c r="C5481" s="228" t="s">
        <v>21</v>
      </c>
      <c r="D5481" s="228" t="s">
        <v>3155</v>
      </c>
      <c r="E5481" s="232" t="s">
        <v>1208</v>
      </c>
      <c r="F5481" s="232"/>
      <c r="G5481" s="228" t="s">
        <v>914</v>
      </c>
      <c r="H5481" s="233">
        <v>1</v>
      </c>
      <c r="I5481" s="234">
        <v>42.14</v>
      </c>
      <c r="J5481" s="262">
        <v>42.14</v>
      </c>
    </row>
    <row r="5482" spans="1:10" ht="38.25" x14ac:dyDescent="0.2">
      <c r="A5482" s="250" t="s">
        <v>917</v>
      </c>
      <c r="B5482" s="230" t="s">
        <v>3162</v>
      </c>
      <c r="C5482" s="230" t="s">
        <v>21</v>
      </c>
      <c r="D5482" s="230" t="s">
        <v>3163</v>
      </c>
      <c r="E5482" s="238" t="s">
        <v>1193</v>
      </c>
      <c r="F5482" s="238"/>
      <c r="G5482" s="230" t="s">
        <v>11</v>
      </c>
      <c r="H5482" s="239">
        <v>3.1099999999999997E-5</v>
      </c>
      <c r="I5482" s="240">
        <v>1355000</v>
      </c>
      <c r="J5482" s="251">
        <v>42.14</v>
      </c>
    </row>
    <row r="5483" spans="1:10" ht="25.5" x14ac:dyDescent="0.2">
      <c r="A5483" s="252"/>
      <c r="B5483" s="253"/>
      <c r="C5483" s="253"/>
      <c r="D5483" s="253"/>
      <c r="E5483" s="253" t="s">
        <v>926</v>
      </c>
      <c r="F5483" s="254">
        <v>0</v>
      </c>
      <c r="G5483" s="253" t="s">
        <v>927</v>
      </c>
      <c r="H5483" s="254">
        <v>0</v>
      </c>
      <c r="I5483" s="253" t="s">
        <v>928</v>
      </c>
      <c r="J5483" s="255">
        <v>0</v>
      </c>
    </row>
    <row r="5484" spans="1:10" ht="26.25" thickBot="1" x14ac:dyDescent="0.25">
      <c r="A5484" s="252"/>
      <c r="B5484" s="253"/>
      <c r="C5484" s="253"/>
      <c r="D5484" s="253"/>
      <c r="E5484" s="253" t="s">
        <v>929</v>
      </c>
      <c r="F5484" s="254">
        <v>9.64</v>
      </c>
      <c r="G5484" s="253"/>
      <c r="H5484" s="256" t="s">
        <v>930</v>
      </c>
      <c r="I5484" s="256"/>
      <c r="J5484" s="255">
        <v>51.78</v>
      </c>
    </row>
    <row r="5485" spans="1:10" ht="15" thickTop="1" x14ac:dyDescent="0.2">
      <c r="A5485" s="257"/>
      <c r="B5485" s="241"/>
      <c r="C5485" s="241"/>
      <c r="D5485" s="241"/>
      <c r="E5485" s="241"/>
      <c r="F5485" s="241"/>
      <c r="G5485" s="241"/>
      <c r="H5485" s="241"/>
      <c r="I5485" s="241"/>
      <c r="J5485" s="258"/>
    </row>
    <row r="5486" spans="1:10" ht="30" x14ac:dyDescent="0.2">
      <c r="A5486" s="259"/>
      <c r="B5486" s="227" t="s">
        <v>786</v>
      </c>
      <c r="C5486" s="227" t="s">
        <v>787</v>
      </c>
      <c r="D5486" s="227" t="s">
        <v>788</v>
      </c>
      <c r="E5486" s="231" t="s">
        <v>789</v>
      </c>
      <c r="F5486" s="231"/>
      <c r="G5486" s="227" t="s">
        <v>790</v>
      </c>
      <c r="H5486" s="227" t="s">
        <v>791</v>
      </c>
      <c r="I5486" s="227" t="s">
        <v>792</v>
      </c>
      <c r="J5486" s="260" t="s">
        <v>793</v>
      </c>
    </row>
    <row r="5487" spans="1:10" ht="38.25" x14ac:dyDescent="0.2">
      <c r="A5487" s="261" t="s">
        <v>909</v>
      </c>
      <c r="B5487" s="228" t="s">
        <v>3156</v>
      </c>
      <c r="C5487" s="228" t="s">
        <v>21</v>
      </c>
      <c r="D5487" s="228" t="s">
        <v>3157</v>
      </c>
      <c r="E5487" s="232" t="s">
        <v>1208</v>
      </c>
      <c r="F5487" s="232"/>
      <c r="G5487" s="228" t="s">
        <v>914</v>
      </c>
      <c r="H5487" s="233">
        <v>1</v>
      </c>
      <c r="I5487" s="234">
        <v>9.48</v>
      </c>
      <c r="J5487" s="262">
        <v>9.48</v>
      </c>
    </row>
    <row r="5488" spans="1:10" ht="38.25" x14ac:dyDescent="0.2">
      <c r="A5488" s="250" t="s">
        <v>917</v>
      </c>
      <c r="B5488" s="230" t="s">
        <v>3162</v>
      </c>
      <c r="C5488" s="230" t="s">
        <v>21</v>
      </c>
      <c r="D5488" s="230" t="s">
        <v>3163</v>
      </c>
      <c r="E5488" s="238" t="s">
        <v>1193</v>
      </c>
      <c r="F5488" s="238"/>
      <c r="G5488" s="230" t="s">
        <v>11</v>
      </c>
      <c r="H5488" s="239">
        <v>6.9999999999999999E-6</v>
      </c>
      <c r="I5488" s="240">
        <v>1355000</v>
      </c>
      <c r="J5488" s="251">
        <v>9.48</v>
      </c>
    </row>
    <row r="5489" spans="1:10" ht="25.5" x14ac:dyDescent="0.2">
      <c r="A5489" s="252"/>
      <c r="B5489" s="253"/>
      <c r="C5489" s="253"/>
      <c r="D5489" s="253"/>
      <c r="E5489" s="253" t="s">
        <v>926</v>
      </c>
      <c r="F5489" s="254">
        <v>0</v>
      </c>
      <c r="G5489" s="253" t="s">
        <v>927</v>
      </c>
      <c r="H5489" s="254">
        <v>0</v>
      </c>
      <c r="I5489" s="253" t="s">
        <v>928</v>
      </c>
      <c r="J5489" s="255">
        <v>0</v>
      </c>
    </row>
    <row r="5490" spans="1:10" ht="26.25" thickBot="1" x14ac:dyDescent="0.25">
      <c r="A5490" s="252"/>
      <c r="B5490" s="253"/>
      <c r="C5490" s="253"/>
      <c r="D5490" s="253"/>
      <c r="E5490" s="253" t="s">
        <v>929</v>
      </c>
      <c r="F5490" s="254">
        <v>2.16</v>
      </c>
      <c r="G5490" s="253"/>
      <c r="H5490" s="256" t="s">
        <v>930</v>
      </c>
      <c r="I5490" s="256"/>
      <c r="J5490" s="255">
        <v>11.64</v>
      </c>
    </row>
    <row r="5491" spans="1:10" ht="15" thickTop="1" x14ac:dyDescent="0.2">
      <c r="A5491" s="257"/>
      <c r="B5491" s="241"/>
      <c r="C5491" s="241"/>
      <c r="D5491" s="241"/>
      <c r="E5491" s="241"/>
      <c r="F5491" s="241"/>
      <c r="G5491" s="241"/>
      <c r="H5491" s="241"/>
      <c r="I5491" s="241"/>
      <c r="J5491" s="258"/>
    </row>
    <row r="5492" spans="1:10" ht="30" x14ac:dyDescent="0.2">
      <c r="A5492" s="259"/>
      <c r="B5492" s="227" t="s">
        <v>786</v>
      </c>
      <c r="C5492" s="227" t="s">
        <v>787</v>
      </c>
      <c r="D5492" s="227" t="s">
        <v>788</v>
      </c>
      <c r="E5492" s="231" t="s">
        <v>789</v>
      </c>
      <c r="F5492" s="231"/>
      <c r="G5492" s="227" t="s">
        <v>790</v>
      </c>
      <c r="H5492" s="227" t="s">
        <v>791</v>
      </c>
      <c r="I5492" s="227" t="s">
        <v>792</v>
      </c>
      <c r="J5492" s="260" t="s">
        <v>793</v>
      </c>
    </row>
    <row r="5493" spans="1:10" ht="38.25" x14ac:dyDescent="0.2">
      <c r="A5493" s="261" t="s">
        <v>909</v>
      </c>
      <c r="B5493" s="228" t="s">
        <v>3158</v>
      </c>
      <c r="C5493" s="228" t="s">
        <v>21</v>
      </c>
      <c r="D5493" s="228" t="s">
        <v>3159</v>
      </c>
      <c r="E5493" s="232" t="s">
        <v>1208</v>
      </c>
      <c r="F5493" s="232"/>
      <c r="G5493" s="228" t="s">
        <v>914</v>
      </c>
      <c r="H5493" s="233">
        <v>1</v>
      </c>
      <c r="I5493" s="234">
        <v>75.33</v>
      </c>
      <c r="J5493" s="262">
        <v>75.33</v>
      </c>
    </row>
    <row r="5494" spans="1:10" ht="38.25" x14ac:dyDescent="0.2">
      <c r="A5494" s="250" t="s">
        <v>917</v>
      </c>
      <c r="B5494" s="230" t="s">
        <v>3162</v>
      </c>
      <c r="C5494" s="230" t="s">
        <v>21</v>
      </c>
      <c r="D5494" s="230" t="s">
        <v>3163</v>
      </c>
      <c r="E5494" s="238" t="s">
        <v>1193</v>
      </c>
      <c r="F5494" s="238"/>
      <c r="G5494" s="230" t="s">
        <v>11</v>
      </c>
      <c r="H5494" s="239">
        <v>5.5600000000000003E-5</v>
      </c>
      <c r="I5494" s="240">
        <v>1355000</v>
      </c>
      <c r="J5494" s="251">
        <v>75.33</v>
      </c>
    </row>
    <row r="5495" spans="1:10" ht="25.5" x14ac:dyDescent="0.2">
      <c r="A5495" s="252"/>
      <c r="B5495" s="253"/>
      <c r="C5495" s="253"/>
      <c r="D5495" s="253"/>
      <c r="E5495" s="253" t="s">
        <v>926</v>
      </c>
      <c r="F5495" s="254">
        <v>0</v>
      </c>
      <c r="G5495" s="253" t="s">
        <v>927</v>
      </c>
      <c r="H5495" s="254">
        <v>0</v>
      </c>
      <c r="I5495" s="253" t="s">
        <v>928</v>
      </c>
      <c r="J5495" s="255">
        <v>0</v>
      </c>
    </row>
    <row r="5496" spans="1:10" ht="26.25" thickBot="1" x14ac:dyDescent="0.25">
      <c r="A5496" s="252"/>
      <c r="B5496" s="253"/>
      <c r="C5496" s="253"/>
      <c r="D5496" s="253"/>
      <c r="E5496" s="253" t="s">
        <v>929</v>
      </c>
      <c r="F5496" s="254">
        <v>17.23</v>
      </c>
      <c r="G5496" s="253"/>
      <c r="H5496" s="256" t="s">
        <v>930</v>
      </c>
      <c r="I5496" s="256"/>
      <c r="J5496" s="255">
        <v>92.56</v>
      </c>
    </row>
    <row r="5497" spans="1:10" ht="15" thickTop="1" x14ac:dyDescent="0.2">
      <c r="A5497" s="257"/>
      <c r="B5497" s="241"/>
      <c r="C5497" s="241"/>
      <c r="D5497" s="241"/>
      <c r="E5497" s="241"/>
      <c r="F5497" s="241"/>
      <c r="G5497" s="241"/>
      <c r="H5497" s="241"/>
      <c r="I5497" s="241"/>
      <c r="J5497" s="258"/>
    </row>
    <row r="5498" spans="1:10" ht="30" x14ac:dyDescent="0.2">
      <c r="A5498" s="259"/>
      <c r="B5498" s="227" t="s">
        <v>786</v>
      </c>
      <c r="C5498" s="227" t="s">
        <v>787</v>
      </c>
      <c r="D5498" s="227" t="s">
        <v>788</v>
      </c>
      <c r="E5498" s="231" t="s">
        <v>789</v>
      </c>
      <c r="F5498" s="231"/>
      <c r="G5498" s="227" t="s">
        <v>790</v>
      </c>
      <c r="H5498" s="227" t="s">
        <v>791</v>
      </c>
      <c r="I5498" s="227" t="s">
        <v>792</v>
      </c>
      <c r="J5498" s="260" t="s">
        <v>793</v>
      </c>
    </row>
    <row r="5499" spans="1:10" ht="51" x14ac:dyDescent="0.2">
      <c r="A5499" s="261" t="s">
        <v>909</v>
      </c>
      <c r="B5499" s="228" t="s">
        <v>3160</v>
      </c>
      <c r="C5499" s="228" t="s">
        <v>21</v>
      </c>
      <c r="D5499" s="228" t="s">
        <v>3161</v>
      </c>
      <c r="E5499" s="232" t="s">
        <v>1208</v>
      </c>
      <c r="F5499" s="232"/>
      <c r="G5499" s="228" t="s">
        <v>914</v>
      </c>
      <c r="H5499" s="233">
        <v>1</v>
      </c>
      <c r="I5499" s="234">
        <v>105.3</v>
      </c>
      <c r="J5499" s="262">
        <v>105.3</v>
      </c>
    </row>
    <row r="5500" spans="1:10" x14ac:dyDescent="0.2">
      <c r="A5500" s="250" t="s">
        <v>917</v>
      </c>
      <c r="B5500" s="230" t="s">
        <v>2478</v>
      </c>
      <c r="C5500" s="230" t="s">
        <v>21</v>
      </c>
      <c r="D5500" s="230" t="s">
        <v>2479</v>
      </c>
      <c r="E5500" s="238" t="s">
        <v>920</v>
      </c>
      <c r="F5500" s="238"/>
      <c r="G5500" s="230" t="s">
        <v>812</v>
      </c>
      <c r="H5500" s="239">
        <v>15.67</v>
      </c>
      <c r="I5500" s="240">
        <v>6.72</v>
      </c>
      <c r="J5500" s="251">
        <v>105.3</v>
      </c>
    </row>
    <row r="5501" spans="1:10" ht="25.5" x14ac:dyDescent="0.2">
      <c r="A5501" s="252"/>
      <c r="B5501" s="253"/>
      <c r="C5501" s="253"/>
      <c r="D5501" s="253"/>
      <c r="E5501" s="253" t="s">
        <v>926</v>
      </c>
      <c r="F5501" s="254">
        <v>0</v>
      </c>
      <c r="G5501" s="253" t="s">
        <v>927</v>
      </c>
      <c r="H5501" s="254">
        <v>0</v>
      </c>
      <c r="I5501" s="253" t="s">
        <v>928</v>
      </c>
      <c r="J5501" s="255">
        <v>0</v>
      </c>
    </row>
    <row r="5502" spans="1:10" ht="26.25" thickBot="1" x14ac:dyDescent="0.25">
      <c r="A5502" s="252"/>
      <c r="B5502" s="253"/>
      <c r="C5502" s="253"/>
      <c r="D5502" s="253"/>
      <c r="E5502" s="253" t="s">
        <v>929</v>
      </c>
      <c r="F5502" s="254">
        <v>24.09</v>
      </c>
      <c r="G5502" s="253"/>
      <c r="H5502" s="256" t="s">
        <v>930</v>
      </c>
      <c r="I5502" s="256"/>
      <c r="J5502" s="255">
        <v>129.38999999999999</v>
      </c>
    </row>
    <row r="5503" spans="1:10" ht="15" thickTop="1" x14ac:dyDescent="0.2">
      <c r="A5503" s="257"/>
      <c r="B5503" s="241"/>
      <c r="C5503" s="241"/>
      <c r="D5503" s="241"/>
      <c r="E5503" s="241"/>
      <c r="F5503" s="241"/>
      <c r="G5503" s="241"/>
      <c r="H5503" s="241"/>
      <c r="I5503" s="241"/>
      <c r="J5503" s="258"/>
    </row>
    <row r="5504" spans="1:10" ht="30" x14ac:dyDescent="0.2">
      <c r="A5504" s="259"/>
      <c r="B5504" s="227" t="s">
        <v>786</v>
      </c>
      <c r="C5504" s="227" t="s">
        <v>787</v>
      </c>
      <c r="D5504" s="227" t="s">
        <v>788</v>
      </c>
      <c r="E5504" s="231" t="s">
        <v>789</v>
      </c>
      <c r="F5504" s="231"/>
      <c r="G5504" s="227" t="s">
        <v>790</v>
      </c>
      <c r="H5504" s="227" t="s">
        <v>791</v>
      </c>
      <c r="I5504" s="227" t="s">
        <v>792</v>
      </c>
      <c r="J5504" s="260" t="s">
        <v>793</v>
      </c>
    </row>
    <row r="5505" spans="1:10" ht="25.5" x14ac:dyDescent="0.2">
      <c r="A5505" s="261" t="s">
        <v>909</v>
      </c>
      <c r="B5505" s="228" t="s">
        <v>3142</v>
      </c>
      <c r="C5505" s="228" t="s">
        <v>21</v>
      </c>
      <c r="D5505" s="228" t="s">
        <v>3143</v>
      </c>
      <c r="E5505" s="232" t="s">
        <v>934</v>
      </c>
      <c r="F5505" s="232"/>
      <c r="G5505" s="228" t="s">
        <v>914</v>
      </c>
      <c r="H5505" s="233">
        <v>1</v>
      </c>
      <c r="I5505" s="234">
        <v>23.95</v>
      </c>
      <c r="J5505" s="262">
        <v>23.95</v>
      </c>
    </row>
    <row r="5506" spans="1:10" ht="25.5" x14ac:dyDescent="0.2">
      <c r="A5506" s="248" t="s">
        <v>911</v>
      </c>
      <c r="B5506" s="229" t="s">
        <v>2672</v>
      </c>
      <c r="C5506" s="229" t="s">
        <v>21</v>
      </c>
      <c r="D5506" s="229" t="s">
        <v>2673</v>
      </c>
      <c r="E5506" s="235" t="s">
        <v>934</v>
      </c>
      <c r="F5506" s="235"/>
      <c r="G5506" s="229" t="s">
        <v>914</v>
      </c>
      <c r="H5506" s="236">
        <v>1</v>
      </c>
      <c r="I5506" s="237">
        <v>0.21</v>
      </c>
      <c r="J5506" s="249">
        <v>0.21</v>
      </c>
    </row>
    <row r="5507" spans="1:10" x14ac:dyDescent="0.2">
      <c r="A5507" s="250" t="s">
        <v>917</v>
      </c>
      <c r="B5507" s="230" t="s">
        <v>2674</v>
      </c>
      <c r="C5507" s="230" t="s">
        <v>21</v>
      </c>
      <c r="D5507" s="230" t="s">
        <v>2675</v>
      </c>
      <c r="E5507" s="238" t="s">
        <v>1186</v>
      </c>
      <c r="F5507" s="238"/>
      <c r="G5507" s="230" t="s">
        <v>914</v>
      </c>
      <c r="H5507" s="239">
        <v>1</v>
      </c>
      <c r="I5507" s="240">
        <v>17.510000000000002</v>
      </c>
      <c r="J5507" s="251">
        <v>17.510000000000002</v>
      </c>
    </row>
    <row r="5508" spans="1:10" ht="25.5" x14ac:dyDescent="0.2">
      <c r="A5508" s="250" t="s">
        <v>917</v>
      </c>
      <c r="B5508" s="230" t="s">
        <v>2232</v>
      </c>
      <c r="C5508" s="230" t="s">
        <v>21</v>
      </c>
      <c r="D5508" s="230" t="s">
        <v>2233</v>
      </c>
      <c r="E5508" s="238" t="s">
        <v>2005</v>
      </c>
      <c r="F5508" s="238"/>
      <c r="G5508" s="230" t="s">
        <v>914</v>
      </c>
      <c r="H5508" s="239">
        <v>1</v>
      </c>
      <c r="I5508" s="240">
        <v>3.18</v>
      </c>
      <c r="J5508" s="251">
        <v>3.18</v>
      </c>
    </row>
    <row r="5509" spans="1:10" ht="25.5" x14ac:dyDescent="0.2">
      <c r="A5509" s="250" t="s">
        <v>917</v>
      </c>
      <c r="B5509" s="230" t="s">
        <v>2234</v>
      </c>
      <c r="C5509" s="230" t="s">
        <v>21</v>
      </c>
      <c r="D5509" s="230" t="s">
        <v>2235</v>
      </c>
      <c r="E5509" s="238" t="s">
        <v>1382</v>
      </c>
      <c r="F5509" s="238"/>
      <c r="G5509" s="230" t="s">
        <v>914</v>
      </c>
      <c r="H5509" s="239">
        <v>1</v>
      </c>
      <c r="I5509" s="240">
        <v>1.02</v>
      </c>
      <c r="J5509" s="251">
        <v>1.02</v>
      </c>
    </row>
    <row r="5510" spans="1:10" ht="25.5" x14ac:dyDescent="0.2">
      <c r="A5510" s="250" t="s">
        <v>917</v>
      </c>
      <c r="B5510" s="230" t="s">
        <v>2236</v>
      </c>
      <c r="C5510" s="230" t="s">
        <v>21</v>
      </c>
      <c r="D5510" s="230" t="s">
        <v>2237</v>
      </c>
      <c r="E5510" s="238" t="s">
        <v>2005</v>
      </c>
      <c r="F5510" s="238"/>
      <c r="G5510" s="230" t="s">
        <v>914</v>
      </c>
      <c r="H5510" s="239">
        <v>1</v>
      </c>
      <c r="I5510" s="240">
        <v>1.1399999999999999</v>
      </c>
      <c r="J5510" s="251">
        <v>1.1399999999999999</v>
      </c>
    </row>
    <row r="5511" spans="1:10" ht="25.5" x14ac:dyDescent="0.2">
      <c r="A5511" s="250" t="s">
        <v>917</v>
      </c>
      <c r="B5511" s="230" t="s">
        <v>2238</v>
      </c>
      <c r="C5511" s="230" t="s">
        <v>21</v>
      </c>
      <c r="D5511" s="230" t="s">
        <v>2239</v>
      </c>
      <c r="E5511" s="238" t="s">
        <v>2240</v>
      </c>
      <c r="F5511" s="238"/>
      <c r="G5511" s="230" t="s">
        <v>914</v>
      </c>
      <c r="H5511" s="239">
        <v>1</v>
      </c>
      <c r="I5511" s="240">
        <v>0.06</v>
      </c>
      <c r="J5511" s="251">
        <v>0.06</v>
      </c>
    </row>
    <row r="5512" spans="1:10" ht="38.25" x14ac:dyDescent="0.2">
      <c r="A5512" s="250" t="s">
        <v>917</v>
      </c>
      <c r="B5512" s="230" t="s">
        <v>2255</v>
      </c>
      <c r="C5512" s="230" t="s">
        <v>21</v>
      </c>
      <c r="D5512" s="230" t="s">
        <v>2256</v>
      </c>
      <c r="E5512" s="238" t="s">
        <v>1193</v>
      </c>
      <c r="F5512" s="238"/>
      <c r="G5512" s="230" t="s">
        <v>914</v>
      </c>
      <c r="H5512" s="239">
        <v>1</v>
      </c>
      <c r="I5512" s="240">
        <v>0.01</v>
      </c>
      <c r="J5512" s="251">
        <v>0.01</v>
      </c>
    </row>
    <row r="5513" spans="1:10" ht="25.5" x14ac:dyDescent="0.2">
      <c r="A5513" s="250" t="s">
        <v>917</v>
      </c>
      <c r="B5513" s="230" t="s">
        <v>2257</v>
      </c>
      <c r="C5513" s="230" t="s">
        <v>21</v>
      </c>
      <c r="D5513" s="230" t="s">
        <v>2258</v>
      </c>
      <c r="E5513" s="238" t="s">
        <v>1193</v>
      </c>
      <c r="F5513" s="238"/>
      <c r="G5513" s="230" t="s">
        <v>914</v>
      </c>
      <c r="H5513" s="239">
        <v>1</v>
      </c>
      <c r="I5513" s="240">
        <v>0.82</v>
      </c>
      <c r="J5513" s="251">
        <v>0.82</v>
      </c>
    </row>
    <row r="5514" spans="1:10" ht="25.5" x14ac:dyDescent="0.2">
      <c r="A5514" s="252"/>
      <c r="B5514" s="253"/>
      <c r="C5514" s="253"/>
      <c r="D5514" s="253"/>
      <c r="E5514" s="253" t="s">
        <v>926</v>
      </c>
      <c r="F5514" s="254">
        <v>8.1340371999999999</v>
      </c>
      <c r="G5514" s="253" t="s">
        <v>927</v>
      </c>
      <c r="H5514" s="254">
        <v>9.59</v>
      </c>
      <c r="I5514" s="253" t="s">
        <v>928</v>
      </c>
      <c r="J5514" s="255">
        <v>17.72</v>
      </c>
    </row>
    <row r="5515" spans="1:10" ht="26.25" thickBot="1" x14ac:dyDescent="0.25">
      <c r="A5515" s="252"/>
      <c r="B5515" s="253"/>
      <c r="C5515" s="253"/>
      <c r="D5515" s="253"/>
      <c r="E5515" s="253" t="s">
        <v>929</v>
      </c>
      <c r="F5515" s="254">
        <v>5.47</v>
      </c>
      <c r="G5515" s="253"/>
      <c r="H5515" s="256" t="s">
        <v>930</v>
      </c>
      <c r="I5515" s="256"/>
      <c r="J5515" s="255">
        <v>29.42</v>
      </c>
    </row>
    <row r="5516" spans="1:10" ht="15" thickTop="1" x14ac:dyDescent="0.2">
      <c r="A5516" s="257"/>
      <c r="B5516" s="241"/>
      <c r="C5516" s="241"/>
      <c r="D5516" s="241"/>
      <c r="E5516" s="241"/>
      <c r="F5516" s="241"/>
      <c r="G5516" s="241"/>
      <c r="H5516" s="241"/>
      <c r="I5516" s="241"/>
      <c r="J5516" s="258"/>
    </row>
    <row r="5517" spans="1:10" ht="30" x14ac:dyDescent="0.2">
      <c r="A5517" s="259"/>
      <c r="B5517" s="227" t="s">
        <v>786</v>
      </c>
      <c r="C5517" s="227" t="s">
        <v>787</v>
      </c>
      <c r="D5517" s="227" t="s">
        <v>788</v>
      </c>
      <c r="E5517" s="231" t="s">
        <v>789</v>
      </c>
      <c r="F5517" s="231"/>
      <c r="G5517" s="227" t="s">
        <v>790</v>
      </c>
      <c r="H5517" s="227" t="s">
        <v>791</v>
      </c>
      <c r="I5517" s="227" t="s">
        <v>792</v>
      </c>
      <c r="J5517" s="260" t="s">
        <v>793</v>
      </c>
    </row>
    <row r="5518" spans="1:10" ht="51" x14ac:dyDescent="0.2">
      <c r="A5518" s="261" t="s">
        <v>909</v>
      </c>
      <c r="B5518" s="228" t="s">
        <v>1074</v>
      </c>
      <c r="C5518" s="228" t="s">
        <v>21</v>
      </c>
      <c r="D5518" s="228" t="s">
        <v>1075</v>
      </c>
      <c r="E5518" s="232" t="s">
        <v>1037</v>
      </c>
      <c r="F5518" s="232"/>
      <c r="G5518" s="228" t="s">
        <v>109</v>
      </c>
      <c r="H5518" s="233">
        <v>1</v>
      </c>
      <c r="I5518" s="234">
        <v>37.92</v>
      </c>
      <c r="J5518" s="262">
        <v>37.92</v>
      </c>
    </row>
    <row r="5519" spans="1:10" ht="25.5" x14ac:dyDescent="0.2">
      <c r="A5519" s="248" t="s">
        <v>911</v>
      </c>
      <c r="B5519" s="229" t="s">
        <v>1790</v>
      </c>
      <c r="C5519" s="229" t="s">
        <v>21</v>
      </c>
      <c r="D5519" s="229" t="s">
        <v>1439</v>
      </c>
      <c r="E5519" s="235" t="s">
        <v>934</v>
      </c>
      <c r="F5519" s="235"/>
      <c r="G5519" s="229" t="s">
        <v>914</v>
      </c>
      <c r="H5519" s="236">
        <v>0.44440000000000002</v>
      </c>
      <c r="I5519" s="237">
        <v>21.07</v>
      </c>
      <c r="J5519" s="249">
        <v>9.36</v>
      </c>
    </row>
    <row r="5520" spans="1:10" ht="25.5" x14ac:dyDescent="0.2">
      <c r="A5520" s="248" t="s">
        <v>911</v>
      </c>
      <c r="B5520" s="229" t="s">
        <v>976</v>
      </c>
      <c r="C5520" s="229" t="s">
        <v>21</v>
      </c>
      <c r="D5520" s="229" t="s">
        <v>977</v>
      </c>
      <c r="E5520" s="235" t="s">
        <v>934</v>
      </c>
      <c r="F5520" s="235"/>
      <c r="G5520" s="229" t="s">
        <v>914</v>
      </c>
      <c r="H5520" s="236">
        <v>0.44440000000000002</v>
      </c>
      <c r="I5520" s="237">
        <v>25.86</v>
      </c>
      <c r="J5520" s="249">
        <v>11.49</v>
      </c>
    </row>
    <row r="5521" spans="1:10" ht="25.5" x14ac:dyDescent="0.2">
      <c r="A5521" s="250" t="s">
        <v>917</v>
      </c>
      <c r="B5521" s="230" t="s">
        <v>3164</v>
      </c>
      <c r="C5521" s="230" t="s">
        <v>21</v>
      </c>
      <c r="D5521" s="230" t="s">
        <v>3165</v>
      </c>
      <c r="E5521" s="238" t="s">
        <v>920</v>
      </c>
      <c r="F5521" s="238"/>
      <c r="G5521" s="230" t="s">
        <v>109</v>
      </c>
      <c r="H5521" s="239">
        <v>1.0548999999999999</v>
      </c>
      <c r="I5521" s="240">
        <v>16.149999999999999</v>
      </c>
      <c r="J5521" s="251">
        <v>17.03</v>
      </c>
    </row>
    <row r="5522" spans="1:10" x14ac:dyDescent="0.2">
      <c r="A5522" s="250" t="s">
        <v>917</v>
      </c>
      <c r="B5522" s="230" t="s">
        <v>2212</v>
      </c>
      <c r="C5522" s="230" t="s">
        <v>21</v>
      </c>
      <c r="D5522" s="230" t="s">
        <v>2213</v>
      </c>
      <c r="E5522" s="238" t="s">
        <v>920</v>
      </c>
      <c r="F5522" s="238"/>
      <c r="G5522" s="230" t="s">
        <v>11</v>
      </c>
      <c r="H5522" s="239">
        <v>2.47E-2</v>
      </c>
      <c r="I5522" s="240">
        <v>1.67</v>
      </c>
      <c r="J5522" s="251">
        <v>0.04</v>
      </c>
    </row>
    <row r="5523" spans="1:10" ht="25.5" x14ac:dyDescent="0.2">
      <c r="A5523" s="252"/>
      <c r="B5523" s="253"/>
      <c r="C5523" s="253"/>
      <c r="D5523" s="253"/>
      <c r="E5523" s="253" t="s">
        <v>926</v>
      </c>
      <c r="F5523" s="254">
        <v>6.8257975671333488</v>
      </c>
      <c r="G5523" s="253" t="s">
        <v>927</v>
      </c>
      <c r="H5523" s="254">
        <v>8.0399999999999991</v>
      </c>
      <c r="I5523" s="253" t="s">
        <v>928</v>
      </c>
      <c r="J5523" s="255">
        <v>14.87</v>
      </c>
    </row>
    <row r="5524" spans="1:10" ht="26.25" thickBot="1" x14ac:dyDescent="0.25">
      <c r="A5524" s="252"/>
      <c r="B5524" s="253"/>
      <c r="C5524" s="253"/>
      <c r="D5524" s="253"/>
      <c r="E5524" s="253" t="s">
        <v>929</v>
      </c>
      <c r="F5524" s="254">
        <v>8.67</v>
      </c>
      <c r="G5524" s="253"/>
      <c r="H5524" s="256" t="s">
        <v>930</v>
      </c>
      <c r="I5524" s="256"/>
      <c r="J5524" s="255">
        <v>46.59</v>
      </c>
    </row>
    <row r="5525" spans="1:10" ht="15" thickTop="1" x14ac:dyDescent="0.2">
      <c r="A5525" s="257"/>
      <c r="B5525" s="241"/>
      <c r="C5525" s="241"/>
      <c r="D5525" s="241"/>
      <c r="E5525" s="241"/>
      <c r="F5525" s="241"/>
      <c r="G5525" s="241"/>
      <c r="H5525" s="241"/>
      <c r="I5525" s="241"/>
      <c r="J5525" s="258"/>
    </row>
    <row r="5526" spans="1:10" ht="30" x14ac:dyDescent="0.2">
      <c r="A5526" s="259"/>
      <c r="B5526" s="227" t="s">
        <v>786</v>
      </c>
      <c r="C5526" s="227" t="s">
        <v>787</v>
      </c>
      <c r="D5526" s="227" t="s">
        <v>788</v>
      </c>
      <c r="E5526" s="231" t="s">
        <v>789</v>
      </c>
      <c r="F5526" s="231"/>
      <c r="G5526" s="227" t="s">
        <v>790</v>
      </c>
      <c r="H5526" s="227" t="s">
        <v>791</v>
      </c>
      <c r="I5526" s="227" t="s">
        <v>792</v>
      </c>
      <c r="J5526" s="260" t="s">
        <v>793</v>
      </c>
    </row>
    <row r="5527" spans="1:10" ht="51" x14ac:dyDescent="0.2">
      <c r="A5527" s="261" t="s">
        <v>909</v>
      </c>
      <c r="B5527" s="228" t="s">
        <v>1070</v>
      </c>
      <c r="C5527" s="228" t="s">
        <v>21</v>
      </c>
      <c r="D5527" s="228" t="s">
        <v>1071</v>
      </c>
      <c r="E5527" s="232" t="s">
        <v>1037</v>
      </c>
      <c r="F5527" s="232"/>
      <c r="G5527" s="228" t="s">
        <v>109</v>
      </c>
      <c r="H5527" s="233">
        <v>1</v>
      </c>
      <c r="I5527" s="234">
        <v>21.19</v>
      </c>
      <c r="J5527" s="262">
        <v>21.19</v>
      </c>
    </row>
    <row r="5528" spans="1:10" ht="25.5" x14ac:dyDescent="0.2">
      <c r="A5528" s="248" t="s">
        <v>911</v>
      </c>
      <c r="B5528" s="229" t="s">
        <v>1790</v>
      </c>
      <c r="C5528" s="229" t="s">
        <v>21</v>
      </c>
      <c r="D5528" s="229" t="s">
        <v>1439</v>
      </c>
      <c r="E5528" s="235" t="s">
        <v>934</v>
      </c>
      <c r="F5528" s="235"/>
      <c r="G5528" s="229" t="s">
        <v>914</v>
      </c>
      <c r="H5528" s="236">
        <v>0.29299999999999998</v>
      </c>
      <c r="I5528" s="237">
        <v>21.07</v>
      </c>
      <c r="J5528" s="249">
        <v>6.17</v>
      </c>
    </row>
    <row r="5529" spans="1:10" ht="25.5" x14ac:dyDescent="0.2">
      <c r="A5529" s="248" t="s">
        <v>911</v>
      </c>
      <c r="B5529" s="229" t="s">
        <v>976</v>
      </c>
      <c r="C5529" s="229" t="s">
        <v>21</v>
      </c>
      <c r="D5529" s="229" t="s">
        <v>977</v>
      </c>
      <c r="E5529" s="235" t="s">
        <v>934</v>
      </c>
      <c r="F5529" s="235"/>
      <c r="G5529" s="229" t="s">
        <v>914</v>
      </c>
      <c r="H5529" s="236">
        <v>0.29299999999999998</v>
      </c>
      <c r="I5529" s="237">
        <v>25.86</v>
      </c>
      <c r="J5529" s="249">
        <v>7.57</v>
      </c>
    </row>
    <row r="5530" spans="1:10" ht="25.5" x14ac:dyDescent="0.2">
      <c r="A5530" s="250" t="s">
        <v>917</v>
      </c>
      <c r="B5530" s="230" t="s">
        <v>3166</v>
      </c>
      <c r="C5530" s="230" t="s">
        <v>21</v>
      </c>
      <c r="D5530" s="230" t="s">
        <v>3167</v>
      </c>
      <c r="E5530" s="238" t="s">
        <v>920</v>
      </c>
      <c r="F5530" s="238"/>
      <c r="G5530" s="230" t="s">
        <v>109</v>
      </c>
      <c r="H5530" s="239">
        <v>1.0548999999999999</v>
      </c>
      <c r="I5530" s="240">
        <v>7.05</v>
      </c>
      <c r="J5530" s="251">
        <v>7.43</v>
      </c>
    </row>
    <row r="5531" spans="1:10" x14ac:dyDescent="0.2">
      <c r="A5531" s="250" t="s">
        <v>917</v>
      </c>
      <c r="B5531" s="230" t="s">
        <v>2212</v>
      </c>
      <c r="C5531" s="230" t="s">
        <v>21</v>
      </c>
      <c r="D5531" s="230" t="s">
        <v>2213</v>
      </c>
      <c r="E5531" s="238" t="s">
        <v>920</v>
      </c>
      <c r="F5531" s="238"/>
      <c r="G5531" s="230" t="s">
        <v>11</v>
      </c>
      <c r="H5531" s="239">
        <v>1.6299999999999999E-2</v>
      </c>
      <c r="I5531" s="240">
        <v>1.67</v>
      </c>
      <c r="J5531" s="251">
        <v>0.02</v>
      </c>
    </row>
    <row r="5532" spans="1:10" ht="25.5" x14ac:dyDescent="0.2">
      <c r="A5532" s="252"/>
      <c r="B5532" s="253"/>
      <c r="C5532" s="253"/>
      <c r="D5532" s="253"/>
      <c r="E5532" s="253" t="s">
        <v>926</v>
      </c>
      <c r="F5532" s="254">
        <v>4.498508147808125</v>
      </c>
      <c r="G5532" s="253" t="s">
        <v>927</v>
      </c>
      <c r="H5532" s="254">
        <v>5.3</v>
      </c>
      <c r="I5532" s="253" t="s">
        <v>928</v>
      </c>
      <c r="J5532" s="255">
        <v>9.8000000000000007</v>
      </c>
    </row>
    <row r="5533" spans="1:10" ht="26.25" thickBot="1" x14ac:dyDescent="0.25">
      <c r="A5533" s="252"/>
      <c r="B5533" s="253"/>
      <c r="C5533" s="253"/>
      <c r="D5533" s="253"/>
      <c r="E5533" s="253" t="s">
        <v>929</v>
      </c>
      <c r="F5533" s="254">
        <v>4.84</v>
      </c>
      <c r="G5533" s="253"/>
      <c r="H5533" s="256" t="s">
        <v>930</v>
      </c>
      <c r="I5533" s="256"/>
      <c r="J5533" s="255">
        <v>26.03</v>
      </c>
    </row>
    <row r="5534" spans="1:10" ht="15" thickTop="1" x14ac:dyDescent="0.2">
      <c r="A5534" s="257"/>
      <c r="B5534" s="241"/>
      <c r="C5534" s="241"/>
      <c r="D5534" s="241"/>
      <c r="E5534" s="241"/>
      <c r="F5534" s="241"/>
      <c r="G5534" s="241"/>
      <c r="H5534" s="241"/>
      <c r="I5534" s="241"/>
      <c r="J5534" s="258"/>
    </row>
    <row r="5535" spans="1:10" ht="30" x14ac:dyDescent="0.2">
      <c r="A5535" s="259"/>
      <c r="B5535" s="227" t="s">
        <v>786</v>
      </c>
      <c r="C5535" s="227" t="s">
        <v>787</v>
      </c>
      <c r="D5535" s="227" t="s">
        <v>788</v>
      </c>
      <c r="E5535" s="231" t="s">
        <v>789</v>
      </c>
      <c r="F5535" s="231"/>
      <c r="G5535" s="227" t="s">
        <v>790</v>
      </c>
      <c r="H5535" s="227" t="s">
        <v>791</v>
      </c>
      <c r="I5535" s="227" t="s">
        <v>792</v>
      </c>
      <c r="J5535" s="260" t="s">
        <v>793</v>
      </c>
    </row>
    <row r="5536" spans="1:10" ht="51" x14ac:dyDescent="0.2">
      <c r="A5536" s="261" t="s">
        <v>909</v>
      </c>
      <c r="B5536" s="228" t="s">
        <v>1072</v>
      </c>
      <c r="C5536" s="228" t="s">
        <v>21</v>
      </c>
      <c r="D5536" s="228" t="s">
        <v>1073</v>
      </c>
      <c r="E5536" s="232" t="s">
        <v>1037</v>
      </c>
      <c r="F5536" s="232"/>
      <c r="G5536" s="228" t="s">
        <v>109</v>
      </c>
      <c r="H5536" s="233">
        <v>1</v>
      </c>
      <c r="I5536" s="234">
        <v>27.22</v>
      </c>
      <c r="J5536" s="262">
        <v>27.22</v>
      </c>
    </row>
    <row r="5537" spans="1:10" ht="25.5" x14ac:dyDescent="0.2">
      <c r="A5537" s="248" t="s">
        <v>911</v>
      </c>
      <c r="B5537" s="229" t="s">
        <v>1790</v>
      </c>
      <c r="C5537" s="229" t="s">
        <v>21</v>
      </c>
      <c r="D5537" s="229" t="s">
        <v>1439</v>
      </c>
      <c r="E5537" s="235" t="s">
        <v>934</v>
      </c>
      <c r="F5537" s="235"/>
      <c r="G5537" s="229" t="s">
        <v>914</v>
      </c>
      <c r="H5537" s="236">
        <v>0.31819999999999998</v>
      </c>
      <c r="I5537" s="237">
        <v>21.07</v>
      </c>
      <c r="J5537" s="249">
        <v>6.7</v>
      </c>
    </row>
    <row r="5538" spans="1:10" ht="25.5" x14ac:dyDescent="0.2">
      <c r="A5538" s="248" t="s">
        <v>911</v>
      </c>
      <c r="B5538" s="229" t="s">
        <v>976</v>
      </c>
      <c r="C5538" s="229" t="s">
        <v>21</v>
      </c>
      <c r="D5538" s="229" t="s">
        <v>977</v>
      </c>
      <c r="E5538" s="235" t="s">
        <v>934</v>
      </c>
      <c r="F5538" s="235"/>
      <c r="G5538" s="229" t="s">
        <v>914</v>
      </c>
      <c r="H5538" s="236">
        <v>0.31819999999999998</v>
      </c>
      <c r="I5538" s="237">
        <v>25.86</v>
      </c>
      <c r="J5538" s="249">
        <v>8.2200000000000006</v>
      </c>
    </row>
    <row r="5539" spans="1:10" ht="25.5" x14ac:dyDescent="0.2">
      <c r="A5539" s="250" t="s">
        <v>917</v>
      </c>
      <c r="B5539" s="230" t="s">
        <v>3168</v>
      </c>
      <c r="C5539" s="230" t="s">
        <v>21</v>
      </c>
      <c r="D5539" s="230" t="s">
        <v>3169</v>
      </c>
      <c r="E5539" s="238" t="s">
        <v>920</v>
      </c>
      <c r="F5539" s="238"/>
      <c r="G5539" s="230" t="s">
        <v>109</v>
      </c>
      <c r="H5539" s="239">
        <v>1.0548999999999999</v>
      </c>
      <c r="I5539" s="240">
        <v>11.65</v>
      </c>
      <c r="J5539" s="251">
        <v>12.28</v>
      </c>
    </row>
    <row r="5540" spans="1:10" x14ac:dyDescent="0.2">
      <c r="A5540" s="250" t="s">
        <v>917</v>
      </c>
      <c r="B5540" s="230" t="s">
        <v>2212</v>
      </c>
      <c r="C5540" s="230" t="s">
        <v>21</v>
      </c>
      <c r="D5540" s="230" t="s">
        <v>2213</v>
      </c>
      <c r="E5540" s="238" t="s">
        <v>920</v>
      </c>
      <c r="F5540" s="238"/>
      <c r="G5540" s="230" t="s">
        <v>11</v>
      </c>
      <c r="H5540" s="239">
        <v>1.77E-2</v>
      </c>
      <c r="I5540" s="240">
        <v>1.67</v>
      </c>
      <c r="J5540" s="251">
        <v>0.02</v>
      </c>
    </row>
    <row r="5541" spans="1:10" ht="25.5" x14ac:dyDescent="0.2">
      <c r="A5541" s="252"/>
      <c r="B5541" s="253"/>
      <c r="C5541" s="253"/>
      <c r="D5541" s="253"/>
      <c r="E5541" s="253" t="s">
        <v>926</v>
      </c>
      <c r="F5541" s="254">
        <v>4.8840945604773927</v>
      </c>
      <c r="G5541" s="253" t="s">
        <v>927</v>
      </c>
      <c r="H5541" s="254">
        <v>5.76</v>
      </c>
      <c r="I5541" s="253" t="s">
        <v>928</v>
      </c>
      <c r="J5541" s="255">
        <v>10.64</v>
      </c>
    </row>
    <row r="5542" spans="1:10" ht="26.25" thickBot="1" x14ac:dyDescent="0.25">
      <c r="A5542" s="252"/>
      <c r="B5542" s="253"/>
      <c r="C5542" s="253"/>
      <c r="D5542" s="253"/>
      <c r="E5542" s="253" t="s">
        <v>929</v>
      </c>
      <c r="F5542" s="254">
        <v>6.22</v>
      </c>
      <c r="G5542" s="253"/>
      <c r="H5542" s="256" t="s">
        <v>930</v>
      </c>
      <c r="I5542" s="256"/>
      <c r="J5542" s="255">
        <v>33.44</v>
      </c>
    </row>
    <row r="5543" spans="1:10" ht="15" thickTop="1" x14ac:dyDescent="0.2">
      <c r="A5543" s="257"/>
      <c r="B5543" s="241"/>
      <c r="C5543" s="241"/>
      <c r="D5543" s="241"/>
      <c r="E5543" s="241"/>
      <c r="F5543" s="241"/>
      <c r="G5543" s="241"/>
      <c r="H5543" s="241"/>
      <c r="I5543" s="241"/>
      <c r="J5543" s="258"/>
    </row>
    <row r="5544" spans="1:10" ht="30" x14ac:dyDescent="0.2">
      <c r="A5544" s="259"/>
      <c r="B5544" s="227" t="s">
        <v>786</v>
      </c>
      <c r="C5544" s="227" t="s">
        <v>787</v>
      </c>
      <c r="D5544" s="227" t="s">
        <v>788</v>
      </c>
      <c r="E5544" s="231" t="s">
        <v>789</v>
      </c>
      <c r="F5544" s="231"/>
      <c r="G5544" s="227" t="s">
        <v>790</v>
      </c>
      <c r="H5544" s="227" t="s">
        <v>791</v>
      </c>
      <c r="I5544" s="227" t="s">
        <v>792</v>
      </c>
      <c r="J5544" s="260" t="s">
        <v>793</v>
      </c>
    </row>
    <row r="5545" spans="1:10" ht="38.25" x14ac:dyDescent="0.2">
      <c r="A5545" s="261" t="s">
        <v>909</v>
      </c>
      <c r="B5545" s="228" t="s">
        <v>3045</v>
      </c>
      <c r="C5545" s="228" t="s">
        <v>21</v>
      </c>
      <c r="D5545" s="228" t="s">
        <v>3046</v>
      </c>
      <c r="E5545" s="232" t="s">
        <v>1037</v>
      </c>
      <c r="F5545" s="232"/>
      <c r="G5545" s="228" t="s">
        <v>109</v>
      </c>
      <c r="H5545" s="233">
        <v>1</v>
      </c>
      <c r="I5545" s="234">
        <v>22.92</v>
      </c>
      <c r="J5545" s="262">
        <v>22.92</v>
      </c>
    </row>
    <row r="5546" spans="1:10" ht="25.5" x14ac:dyDescent="0.2">
      <c r="A5546" s="248" t="s">
        <v>911</v>
      </c>
      <c r="B5546" s="229" t="s">
        <v>1790</v>
      </c>
      <c r="C5546" s="229" t="s">
        <v>21</v>
      </c>
      <c r="D5546" s="229" t="s">
        <v>1439</v>
      </c>
      <c r="E5546" s="235" t="s">
        <v>934</v>
      </c>
      <c r="F5546" s="235"/>
      <c r="G5546" s="229" t="s">
        <v>914</v>
      </c>
      <c r="H5546" s="236">
        <v>0.38</v>
      </c>
      <c r="I5546" s="237">
        <v>21.07</v>
      </c>
      <c r="J5546" s="249">
        <v>8</v>
      </c>
    </row>
    <row r="5547" spans="1:10" ht="25.5" x14ac:dyDescent="0.2">
      <c r="A5547" s="248" t="s">
        <v>911</v>
      </c>
      <c r="B5547" s="229" t="s">
        <v>976</v>
      </c>
      <c r="C5547" s="229" t="s">
        <v>21</v>
      </c>
      <c r="D5547" s="229" t="s">
        <v>977</v>
      </c>
      <c r="E5547" s="235" t="s">
        <v>934</v>
      </c>
      <c r="F5547" s="235"/>
      <c r="G5547" s="229" t="s">
        <v>914</v>
      </c>
      <c r="H5547" s="236">
        <v>0.38</v>
      </c>
      <c r="I5547" s="237">
        <v>25.86</v>
      </c>
      <c r="J5547" s="249">
        <v>9.82</v>
      </c>
    </row>
    <row r="5548" spans="1:10" ht="25.5" x14ac:dyDescent="0.2">
      <c r="A5548" s="250" t="s">
        <v>917</v>
      </c>
      <c r="B5548" s="230" t="s">
        <v>3170</v>
      </c>
      <c r="C5548" s="230" t="s">
        <v>21</v>
      </c>
      <c r="D5548" s="230" t="s">
        <v>3171</v>
      </c>
      <c r="E5548" s="238" t="s">
        <v>920</v>
      </c>
      <c r="F5548" s="238"/>
      <c r="G5548" s="230" t="s">
        <v>109</v>
      </c>
      <c r="H5548" s="239">
        <v>1.0492999999999999</v>
      </c>
      <c r="I5548" s="240">
        <v>4.7300000000000004</v>
      </c>
      <c r="J5548" s="251">
        <v>4.96</v>
      </c>
    </row>
    <row r="5549" spans="1:10" x14ac:dyDescent="0.2">
      <c r="A5549" s="250" t="s">
        <v>917</v>
      </c>
      <c r="B5549" s="230" t="s">
        <v>2212</v>
      </c>
      <c r="C5549" s="230" t="s">
        <v>21</v>
      </c>
      <c r="D5549" s="230" t="s">
        <v>2213</v>
      </c>
      <c r="E5549" s="238" t="s">
        <v>920</v>
      </c>
      <c r="F5549" s="238"/>
      <c r="G5549" s="230" t="s">
        <v>11</v>
      </c>
      <c r="H5549" s="239">
        <v>8.8599999999999998E-2</v>
      </c>
      <c r="I5549" s="240">
        <v>1.67</v>
      </c>
      <c r="J5549" s="251">
        <v>0.14000000000000001</v>
      </c>
    </row>
    <row r="5550" spans="1:10" ht="25.5" x14ac:dyDescent="0.2">
      <c r="A5550" s="252"/>
      <c r="B5550" s="253"/>
      <c r="C5550" s="253"/>
      <c r="D5550" s="253"/>
      <c r="E5550" s="253" t="s">
        <v>926</v>
      </c>
      <c r="F5550" s="254">
        <v>5.829699334404407</v>
      </c>
      <c r="G5550" s="253" t="s">
        <v>927</v>
      </c>
      <c r="H5550" s="254">
        <v>6.87</v>
      </c>
      <c r="I5550" s="253" t="s">
        <v>928</v>
      </c>
      <c r="J5550" s="255">
        <v>12.7</v>
      </c>
    </row>
    <row r="5551" spans="1:10" ht="26.25" thickBot="1" x14ac:dyDescent="0.25">
      <c r="A5551" s="252"/>
      <c r="B5551" s="253"/>
      <c r="C5551" s="253"/>
      <c r="D5551" s="253"/>
      <c r="E5551" s="253" t="s">
        <v>929</v>
      </c>
      <c r="F5551" s="254">
        <v>5.24</v>
      </c>
      <c r="G5551" s="253"/>
      <c r="H5551" s="256" t="s">
        <v>930</v>
      </c>
      <c r="I5551" s="256"/>
      <c r="J5551" s="255">
        <v>28.16</v>
      </c>
    </row>
    <row r="5552" spans="1:10" ht="15" thickTop="1" x14ac:dyDescent="0.2">
      <c r="A5552" s="257"/>
      <c r="B5552" s="241"/>
      <c r="C5552" s="241"/>
      <c r="D5552" s="241"/>
      <c r="E5552" s="241"/>
      <c r="F5552" s="241"/>
      <c r="G5552" s="241"/>
      <c r="H5552" s="241"/>
      <c r="I5552" s="241"/>
      <c r="J5552" s="258"/>
    </row>
    <row r="5553" spans="1:10" ht="30" x14ac:dyDescent="0.2">
      <c r="A5553" s="259"/>
      <c r="B5553" s="227" t="s">
        <v>786</v>
      </c>
      <c r="C5553" s="227" t="s">
        <v>787</v>
      </c>
      <c r="D5553" s="227" t="s">
        <v>788</v>
      </c>
      <c r="E5553" s="231" t="s">
        <v>789</v>
      </c>
      <c r="F5553" s="231"/>
      <c r="G5553" s="227" t="s">
        <v>790</v>
      </c>
      <c r="H5553" s="227" t="s">
        <v>791</v>
      </c>
      <c r="I5553" s="227" t="s">
        <v>792</v>
      </c>
      <c r="J5553" s="260" t="s">
        <v>793</v>
      </c>
    </row>
    <row r="5554" spans="1:10" ht="63.75" x14ac:dyDescent="0.2">
      <c r="A5554" s="261" t="s">
        <v>909</v>
      </c>
      <c r="B5554" s="228" t="s">
        <v>1754</v>
      </c>
      <c r="C5554" s="228" t="s">
        <v>79</v>
      </c>
      <c r="D5554" s="228" t="s">
        <v>1755</v>
      </c>
      <c r="E5554" s="232" t="s">
        <v>1756</v>
      </c>
      <c r="F5554" s="232"/>
      <c r="G5554" s="228" t="s">
        <v>74</v>
      </c>
      <c r="H5554" s="233">
        <v>1</v>
      </c>
      <c r="I5554" s="234">
        <v>11885.71</v>
      </c>
      <c r="J5554" s="262">
        <v>11885.71</v>
      </c>
    </row>
    <row r="5555" spans="1:10" ht="25.5" x14ac:dyDescent="0.2">
      <c r="A5555" s="248" t="s">
        <v>911</v>
      </c>
      <c r="B5555" s="229" t="s">
        <v>2710</v>
      </c>
      <c r="C5555" s="229" t="s">
        <v>79</v>
      </c>
      <c r="D5555" s="229" t="s">
        <v>2711</v>
      </c>
      <c r="E5555" s="235" t="s">
        <v>1342</v>
      </c>
      <c r="F5555" s="235"/>
      <c r="G5555" s="229" t="s">
        <v>102</v>
      </c>
      <c r="H5555" s="236">
        <v>8.8499999999999995E-2</v>
      </c>
      <c r="I5555" s="237">
        <v>765.01</v>
      </c>
      <c r="J5555" s="249">
        <v>67.7</v>
      </c>
    </row>
    <row r="5556" spans="1:10" ht="38.25" x14ac:dyDescent="0.2">
      <c r="A5556" s="248" t="s">
        <v>911</v>
      </c>
      <c r="B5556" s="229" t="s">
        <v>1268</v>
      </c>
      <c r="C5556" s="229" t="s">
        <v>79</v>
      </c>
      <c r="D5556" s="229" t="s">
        <v>1343</v>
      </c>
      <c r="E5556" s="235" t="s">
        <v>1344</v>
      </c>
      <c r="F5556" s="235"/>
      <c r="G5556" s="229" t="s">
        <v>1274</v>
      </c>
      <c r="H5556" s="236">
        <v>7</v>
      </c>
      <c r="I5556" s="237">
        <v>14.04</v>
      </c>
      <c r="J5556" s="249">
        <v>98.28</v>
      </c>
    </row>
    <row r="5557" spans="1:10" ht="25.5" x14ac:dyDescent="0.2">
      <c r="A5557" s="248" t="s">
        <v>911</v>
      </c>
      <c r="B5557" s="229" t="s">
        <v>2877</v>
      </c>
      <c r="C5557" s="229" t="s">
        <v>79</v>
      </c>
      <c r="D5557" s="229" t="s">
        <v>2878</v>
      </c>
      <c r="E5557" s="235" t="s">
        <v>2879</v>
      </c>
      <c r="F5557" s="235"/>
      <c r="G5557" s="229" t="s">
        <v>102</v>
      </c>
      <c r="H5557" s="236">
        <v>4.58E-2</v>
      </c>
      <c r="I5557" s="237">
        <v>52.02</v>
      </c>
      <c r="J5557" s="249">
        <v>2.38</v>
      </c>
    </row>
    <row r="5558" spans="1:10" ht="25.5" x14ac:dyDescent="0.2">
      <c r="A5558" s="248" t="s">
        <v>911</v>
      </c>
      <c r="B5558" s="229" t="s">
        <v>2898</v>
      </c>
      <c r="C5558" s="229" t="s">
        <v>79</v>
      </c>
      <c r="D5558" s="229" t="s">
        <v>2899</v>
      </c>
      <c r="E5558" s="235" t="s">
        <v>1336</v>
      </c>
      <c r="F5558" s="235"/>
      <c r="G5558" s="229" t="s">
        <v>6</v>
      </c>
      <c r="H5558" s="236">
        <v>0.66120000000000001</v>
      </c>
      <c r="I5558" s="237">
        <v>263.77</v>
      </c>
      <c r="J5558" s="249">
        <v>174.4</v>
      </c>
    </row>
    <row r="5559" spans="1:10" ht="63.75" x14ac:dyDescent="0.2">
      <c r="A5559" s="250" t="s">
        <v>917</v>
      </c>
      <c r="B5559" s="230" t="s">
        <v>3172</v>
      </c>
      <c r="C5559" s="230" t="s">
        <v>79</v>
      </c>
      <c r="D5559" s="230" t="s">
        <v>3173</v>
      </c>
      <c r="E5559" s="238" t="s">
        <v>920</v>
      </c>
      <c r="F5559" s="238"/>
      <c r="G5559" s="230" t="s">
        <v>74</v>
      </c>
      <c r="H5559" s="239">
        <v>1</v>
      </c>
      <c r="I5559" s="240">
        <v>11542.95</v>
      </c>
      <c r="J5559" s="251">
        <v>11542.95</v>
      </c>
    </row>
    <row r="5560" spans="1:10" ht="25.5" x14ac:dyDescent="0.2">
      <c r="A5560" s="252"/>
      <c r="B5560" s="253"/>
      <c r="C5560" s="253"/>
      <c r="D5560" s="253"/>
      <c r="E5560" s="253" t="s">
        <v>926</v>
      </c>
      <c r="F5560" s="254">
        <v>28.753729630479686</v>
      </c>
      <c r="G5560" s="253" t="s">
        <v>927</v>
      </c>
      <c r="H5560" s="254">
        <v>33.89</v>
      </c>
      <c r="I5560" s="253" t="s">
        <v>928</v>
      </c>
      <c r="J5560" s="255">
        <v>62.64</v>
      </c>
    </row>
    <row r="5561" spans="1:10" ht="26.25" thickBot="1" x14ac:dyDescent="0.25">
      <c r="A5561" s="252"/>
      <c r="B5561" s="253"/>
      <c r="C5561" s="253"/>
      <c r="D5561" s="253"/>
      <c r="E5561" s="253" t="s">
        <v>929</v>
      </c>
      <c r="F5561" s="254">
        <v>2719.45</v>
      </c>
      <c r="G5561" s="253"/>
      <c r="H5561" s="256" t="s">
        <v>930</v>
      </c>
      <c r="I5561" s="256"/>
      <c r="J5561" s="255">
        <v>14605.16</v>
      </c>
    </row>
    <row r="5562" spans="1:10" ht="15" thickTop="1" x14ac:dyDescent="0.2">
      <c r="A5562" s="257"/>
      <c r="B5562" s="241"/>
      <c r="C5562" s="241"/>
      <c r="D5562" s="241"/>
      <c r="E5562" s="241"/>
      <c r="F5562" s="241"/>
      <c r="G5562" s="241"/>
      <c r="H5562" s="241"/>
      <c r="I5562" s="241"/>
      <c r="J5562" s="258"/>
    </row>
    <row r="5563" spans="1:10" ht="30" x14ac:dyDescent="0.2">
      <c r="A5563" s="259"/>
      <c r="B5563" s="227" t="s">
        <v>786</v>
      </c>
      <c r="C5563" s="227" t="s">
        <v>787</v>
      </c>
      <c r="D5563" s="227" t="s">
        <v>788</v>
      </c>
      <c r="E5563" s="231" t="s">
        <v>789</v>
      </c>
      <c r="F5563" s="231"/>
      <c r="G5563" s="227" t="s">
        <v>790</v>
      </c>
      <c r="H5563" s="227" t="s">
        <v>791</v>
      </c>
      <c r="I5563" s="227" t="s">
        <v>792</v>
      </c>
      <c r="J5563" s="260" t="s">
        <v>793</v>
      </c>
    </row>
    <row r="5564" spans="1:10" ht="25.5" x14ac:dyDescent="0.2">
      <c r="A5564" s="261" t="s">
        <v>909</v>
      </c>
      <c r="B5564" s="228" t="s">
        <v>1752</v>
      </c>
      <c r="C5564" s="228" t="s">
        <v>4</v>
      </c>
      <c r="D5564" s="228" t="s">
        <v>1753</v>
      </c>
      <c r="E5564" s="232" t="s">
        <v>910</v>
      </c>
      <c r="F5564" s="232"/>
      <c r="G5564" s="228" t="s">
        <v>11</v>
      </c>
      <c r="H5564" s="233">
        <v>1</v>
      </c>
      <c r="I5564" s="234">
        <v>1258.51</v>
      </c>
      <c r="J5564" s="262">
        <v>1258.51</v>
      </c>
    </row>
    <row r="5565" spans="1:10" ht="25.5" x14ac:dyDescent="0.2">
      <c r="A5565" s="248" t="s">
        <v>911</v>
      </c>
      <c r="B5565" s="229" t="s">
        <v>2393</v>
      </c>
      <c r="C5565" s="229" t="s">
        <v>4</v>
      </c>
      <c r="D5565" s="229" t="s">
        <v>2394</v>
      </c>
      <c r="E5565" s="235" t="s">
        <v>910</v>
      </c>
      <c r="F5565" s="235"/>
      <c r="G5565" s="229" t="s">
        <v>102</v>
      </c>
      <c r="H5565" s="236">
        <v>0.1</v>
      </c>
      <c r="I5565" s="237">
        <v>133.74</v>
      </c>
      <c r="J5565" s="249">
        <v>13.37</v>
      </c>
    </row>
    <row r="5566" spans="1:10" ht="25.5" x14ac:dyDescent="0.2">
      <c r="A5566" s="248" t="s">
        <v>911</v>
      </c>
      <c r="B5566" s="229" t="s">
        <v>138</v>
      </c>
      <c r="C5566" s="229" t="s">
        <v>4</v>
      </c>
      <c r="D5566" s="229" t="s">
        <v>139</v>
      </c>
      <c r="E5566" s="235" t="s">
        <v>910</v>
      </c>
      <c r="F5566" s="235"/>
      <c r="G5566" s="229" t="s">
        <v>102</v>
      </c>
      <c r="H5566" s="236">
        <v>0.45</v>
      </c>
      <c r="I5566" s="237">
        <v>72.64</v>
      </c>
      <c r="J5566" s="249">
        <v>32.68</v>
      </c>
    </row>
    <row r="5567" spans="1:10" ht="25.5" x14ac:dyDescent="0.2">
      <c r="A5567" s="248" t="s">
        <v>911</v>
      </c>
      <c r="B5567" s="229" t="s">
        <v>2428</v>
      </c>
      <c r="C5567" s="229" t="s">
        <v>4</v>
      </c>
      <c r="D5567" s="229" t="s">
        <v>2429</v>
      </c>
      <c r="E5567" s="235" t="s">
        <v>910</v>
      </c>
      <c r="F5567" s="235"/>
      <c r="G5567" s="229" t="s">
        <v>102</v>
      </c>
      <c r="H5567" s="236">
        <v>0.18</v>
      </c>
      <c r="I5567" s="237">
        <v>1505.07</v>
      </c>
      <c r="J5567" s="249">
        <v>270.91000000000003</v>
      </c>
    </row>
    <row r="5568" spans="1:10" ht="25.5" x14ac:dyDescent="0.2">
      <c r="A5568" s="248" t="s">
        <v>911</v>
      </c>
      <c r="B5568" s="229" t="s">
        <v>2692</v>
      </c>
      <c r="C5568" s="229" t="s">
        <v>4</v>
      </c>
      <c r="D5568" s="229" t="s">
        <v>2693</v>
      </c>
      <c r="E5568" s="235" t="s">
        <v>910</v>
      </c>
      <c r="F5568" s="235"/>
      <c r="G5568" s="229" t="s">
        <v>6</v>
      </c>
      <c r="H5568" s="236">
        <v>0.64</v>
      </c>
      <c r="I5568" s="237">
        <v>75.7</v>
      </c>
      <c r="J5568" s="249">
        <v>48.44</v>
      </c>
    </row>
    <row r="5569" spans="1:10" ht="25.5" x14ac:dyDescent="0.2">
      <c r="A5569" s="248" t="s">
        <v>911</v>
      </c>
      <c r="B5569" s="229" t="s">
        <v>104</v>
      </c>
      <c r="C5569" s="229" t="s">
        <v>4</v>
      </c>
      <c r="D5569" s="229" t="s">
        <v>105</v>
      </c>
      <c r="E5569" s="235" t="s">
        <v>910</v>
      </c>
      <c r="F5569" s="235"/>
      <c r="G5569" s="229" t="s">
        <v>102</v>
      </c>
      <c r="H5569" s="236">
        <v>0.24</v>
      </c>
      <c r="I5569" s="237">
        <v>739.45</v>
      </c>
      <c r="J5569" s="249">
        <v>177.46</v>
      </c>
    </row>
    <row r="5570" spans="1:10" ht="25.5" x14ac:dyDescent="0.2">
      <c r="A5570" s="248" t="s">
        <v>911</v>
      </c>
      <c r="B5570" s="229" t="s">
        <v>2694</v>
      </c>
      <c r="C5570" s="229" t="s">
        <v>4</v>
      </c>
      <c r="D5570" s="229" t="s">
        <v>2695</v>
      </c>
      <c r="E5570" s="235" t="s">
        <v>910</v>
      </c>
      <c r="F5570" s="235"/>
      <c r="G5570" s="229" t="s">
        <v>102</v>
      </c>
      <c r="H5570" s="236">
        <v>0.21</v>
      </c>
      <c r="I5570" s="237">
        <v>3407.87</v>
      </c>
      <c r="J5570" s="249">
        <v>715.65</v>
      </c>
    </row>
    <row r="5571" spans="1:10" ht="25.5" x14ac:dyDescent="0.2">
      <c r="A5571" s="252"/>
      <c r="B5571" s="253"/>
      <c r="C5571" s="253"/>
      <c r="D5571" s="253"/>
      <c r="E5571" s="253" t="s">
        <v>926</v>
      </c>
      <c r="F5571" s="254">
        <v>141.08790452145973</v>
      </c>
      <c r="G5571" s="253" t="s">
        <v>927</v>
      </c>
      <c r="H5571" s="254">
        <v>166.27</v>
      </c>
      <c r="I5571" s="253" t="s">
        <v>928</v>
      </c>
      <c r="J5571" s="255">
        <v>307.36</v>
      </c>
    </row>
    <row r="5572" spans="1:10" ht="26.25" thickBot="1" x14ac:dyDescent="0.25">
      <c r="A5572" s="252"/>
      <c r="B5572" s="253"/>
      <c r="C5572" s="253"/>
      <c r="D5572" s="253"/>
      <c r="E5572" s="253" t="s">
        <v>929</v>
      </c>
      <c r="F5572" s="254">
        <v>287.94</v>
      </c>
      <c r="G5572" s="253"/>
      <c r="H5572" s="256" t="s">
        <v>930</v>
      </c>
      <c r="I5572" s="256"/>
      <c r="J5572" s="255">
        <v>1546.45</v>
      </c>
    </row>
    <row r="5573" spans="1:10" ht="15" thickTop="1" x14ac:dyDescent="0.2">
      <c r="A5573" s="257"/>
      <c r="B5573" s="241"/>
      <c r="C5573" s="241"/>
      <c r="D5573" s="241"/>
      <c r="E5573" s="241"/>
      <c r="F5573" s="241"/>
      <c r="G5573" s="241"/>
      <c r="H5573" s="241"/>
      <c r="I5573" s="241"/>
      <c r="J5573" s="258"/>
    </row>
    <row r="5574" spans="1:10" ht="30" x14ac:dyDescent="0.2">
      <c r="A5574" s="259"/>
      <c r="B5574" s="227" t="s">
        <v>786</v>
      </c>
      <c r="C5574" s="227" t="s">
        <v>787</v>
      </c>
      <c r="D5574" s="227" t="s">
        <v>788</v>
      </c>
      <c r="E5574" s="231" t="s">
        <v>789</v>
      </c>
      <c r="F5574" s="231"/>
      <c r="G5574" s="227" t="s">
        <v>790</v>
      </c>
      <c r="H5574" s="227" t="s">
        <v>791</v>
      </c>
      <c r="I5574" s="227" t="s">
        <v>792</v>
      </c>
      <c r="J5574" s="260" t="s">
        <v>793</v>
      </c>
    </row>
    <row r="5575" spans="1:10" ht="38.25" x14ac:dyDescent="0.2">
      <c r="A5575" s="261" t="s">
        <v>909</v>
      </c>
      <c r="B5575" s="228" t="s">
        <v>1049</v>
      </c>
      <c r="C5575" s="228" t="s">
        <v>21</v>
      </c>
      <c r="D5575" s="228" t="s">
        <v>1050</v>
      </c>
      <c r="E5575" s="232" t="s">
        <v>1037</v>
      </c>
      <c r="F5575" s="232"/>
      <c r="G5575" s="228" t="s">
        <v>11</v>
      </c>
      <c r="H5575" s="233">
        <v>1</v>
      </c>
      <c r="I5575" s="234">
        <v>479.43</v>
      </c>
      <c r="J5575" s="262">
        <v>479.43</v>
      </c>
    </row>
    <row r="5576" spans="1:10" ht="25.5" x14ac:dyDescent="0.2">
      <c r="A5576" s="248" t="s">
        <v>911</v>
      </c>
      <c r="B5576" s="229" t="s">
        <v>976</v>
      </c>
      <c r="C5576" s="229" t="s">
        <v>21</v>
      </c>
      <c r="D5576" s="229" t="s">
        <v>977</v>
      </c>
      <c r="E5576" s="235" t="s">
        <v>934</v>
      </c>
      <c r="F5576" s="235"/>
      <c r="G5576" s="229" t="s">
        <v>914</v>
      </c>
      <c r="H5576" s="236">
        <v>0.77910000000000001</v>
      </c>
      <c r="I5576" s="237">
        <v>25.86</v>
      </c>
      <c r="J5576" s="249">
        <v>20.14</v>
      </c>
    </row>
    <row r="5577" spans="1:10" ht="25.5" x14ac:dyDescent="0.2">
      <c r="A5577" s="248" t="s">
        <v>911</v>
      </c>
      <c r="B5577" s="229" t="s">
        <v>939</v>
      </c>
      <c r="C5577" s="229" t="s">
        <v>21</v>
      </c>
      <c r="D5577" s="229" t="s">
        <v>916</v>
      </c>
      <c r="E5577" s="235" t="s">
        <v>934</v>
      </c>
      <c r="F5577" s="235"/>
      <c r="G5577" s="229" t="s">
        <v>914</v>
      </c>
      <c r="H5577" s="236">
        <v>0.43840000000000001</v>
      </c>
      <c r="I5577" s="237">
        <v>21.14</v>
      </c>
      <c r="J5577" s="249">
        <v>9.26</v>
      </c>
    </row>
    <row r="5578" spans="1:10" ht="38.25" x14ac:dyDescent="0.2">
      <c r="A5578" s="250" t="s">
        <v>917</v>
      </c>
      <c r="B5578" s="230" t="s">
        <v>1900</v>
      </c>
      <c r="C5578" s="230" t="s">
        <v>21</v>
      </c>
      <c r="D5578" s="230" t="s">
        <v>1901</v>
      </c>
      <c r="E5578" s="238" t="s">
        <v>920</v>
      </c>
      <c r="F5578" s="238"/>
      <c r="G5578" s="230" t="s">
        <v>11</v>
      </c>
      <c r="H5578" s="239">
        <v>2</v>
      </c>
      <c r="I5578" s="240">
        <v>25.04</v>
      </c>
      <c r="J5578" s="251">
        <v>50.08</v>
      </c>
    </row>
    <row r="5579" spans="1:10" ht="25.5" x14ac:dyDescent="0.2">
      <c r="A5579" s="250" t="s">
        <v>917</v>
      </c>
      <c r="B5579" s="230" t="s">
        <v>1902</v>
      </c>
      <c r="C5579" s="230" t="s">
        <v>21</v>
      </c>
      <c r="D5579" s="230" t="s">
        <v>1903</v>
      </c>
      <c r="E5579" s="238" t="s">
        <v>920</v>
      </c>
      <c r="F5579" s="238"/>
      <c r="G5579" s="230" t="s">
        <v>11</v>
      </c>
      <c r="H5579" s="239">
        <v>1</v>
      </c>
      <c r="I5579" s="240">
        <v>13.27</v>
      </c>
      <c r="J5579" s="251">
        <v>13.27</v>
      </c>
    </row>
    <row r="5580" spans="1:10" ht="25.5" x14ac:dyDescent="0.2">
      <c r="A5580" s="250" t="s">
        <v>917</v>
      </c>
      <c r="B5580" s="230" t="s">
        <v>3174</v>
      </c>
      <c r="C5580" s="230" t="s">
        <v>21</v>
      </c>
      <c r="D5580" s="230" t="s">
        <v>3175</v>
      </c>
      <c r="E5580" s="238" t="s">
        <v>920</v>
      </c>
      <c r="F5580" s="238"/>
      <c r="G5580" s="230" t="s">
        <v>11</v>
      </c>
      <c r="H5580" s="239">
        <v>1</v>
      </c>
      <c r="I5580" s="240">
        <v>378.51</v>
      </c>
      <c r="J5580" s="251">
        <v>378.51</v>
      </c>
    </row>
    <row r="5581" spans="1:10" x14ac:dyDescent="0.2">
      <c r="A5581" s="250" t="s">
        <v>917</v>
      </c>
      <c r="B5581" s="230" t="s">
        <v>1906</v>
      </c>
      <c r="C5581" s="230" t="s">
        <v>21</v>
      </c>
      <c r="D5581" s="230" t="s">
        <v>1907</v>
      </c>
      <c r="E5581" s="238" t="s">
        <v>920</v>
      </c>
      <c r="F5581" s="238"/>
      <c r="G5581" s="230" t="s">
        <v>121</v>
      </c>
      <c r="H5581" s="239">
        <v>8.8099999999999998E-2</v>
      </c>
      <c r="I5581" s="240">
        <v>92.75</v>
      </c>
      <c r="J5581" s="251">
        <v>8.17</v>
      </c>
    </row>
    <row r="5582" spans="1:10" ht="25.5" x14ac:dyDescent="0.2">
      <c r="A5582" s="252"/>
      <c r="B5582" s="253"/>
      <c r="C5582" s="253"/>
      <c r="D5582" s="253"/>
      <c r="E5582" s="253" t="s">
        <v>926</v>
      </c>
      <c r="F5582" s="254">
        <v>9.6350700022951568</v>
      </c>
      <c r="G5582" s="253" t="s">
        <v>927</v>
      </c>
      <c r="H5582" s="254">
        <v>11.35</v>
      </c>
      <c r="I5582" s="253" t="s">
        <v>928</v>
      </c>
      <c r="J5582" s="255">
        <v>20.99</v>
      </c>
    </row>
    <row r="5583" spans="1:10" ht="26.25" thickBot="1" x14ac:dyDescent="0.25">
      <c r="A5583" s="252"/>
      <c r="B5583" s="253"/>
      <c r="C5583" s="253"/>
      <c r="D5583" s="253"/>
      <c r="E5583" s="253" t="s">
        <v>929</v>
      </c>
      <c r="F5583" s="254">
        <v>109.69</v>
      </c>
      <c r="G5583" s="253"/>
      <c r="H5583" s="256" t="s">
        <v>930</v>
      </c>
      <c r="I5583" s="256"/>
      <c r="J5583" s="255">
        <v>589.12</v>
      </c>
    </row>
    <row r="5584" spans="1:10" ht="15" thickTop="1" x14ac:dyDescent="0.2">
      <c r="A5584" s="257"/>
      <c r="B5584" s="241"/>
      <c r="C5584" s="241"/>
      <c r="D5584" s="241"/>
      <c r="E5584" s="241"/>
      <c r="F5584" s="241"/>
      <c r="G5584" s="241"/>
      <c r="H5584" s="241"/>
      <c r="I5584" s="241"/>
      <c r="J5584" s="258"/>
    </row>
    <row r="5585" spans="1:10" ht="30" x14ac:dyDescent="0.2">
      <c r="A5585" s="259"/>
      <c r="B5585" s="227" t="s">
        <v>786</v>
      </c>
      <c r="C5585" s="227" t="s">
        <v>787</v>
      </c>
      <c r="D5585" s="227" t="s">
        <v>788</v>
      </c>
      <c r="E5585" s="231" t="s">
        <v>789</v>
      </c>
      <c r="F5585" s="231"/>
      <c r="G5585" s="227" t="s">
        <v>790</v>
      </c>
      <c r="H5585" s="227" t="s">
        <v>791</v>
      </c>
      <c r="I5585" s="227" t="s">
        <v>792</v>
      </c>
      <c r="J5585" s="260" t="s">
        <v>793</v>
      </c>
    </row>
    <row r="5586" spans="1:10" ht="38.25" x14ac:dyDescent="0.2">
      <c r="A5586" s="261" t="s">
        <v>909</v>
      </c>
      <c r="B5586" s="228" t="s">
        <v>1844</v>
      </c>
      <c r="C5586" s="228" t="s">
        <v>21</v>
      </c>
      <c r="D5586" s="228" t="s">
        <v>1845</v>
      </c>
      <c r="E5586" s="232" t="s">
        <v>1208</v>
      </c>
      <c r="F5586" s="232"/>
      <c r="G5586" s="228" t="s">
        <v>1400</v>
      </c>
      <c r="H5586" s="233">
        <v>1</v>
      </c>
      <c r="I5586" s="234">
        <v>0.49</v>
      </c>
      <c r="J5586" s="262">
        <v>0.49</v>
      </c>
    </row>
    <row r="5587" spans="1:10" ht="38.25" x14ac:dyDescent="0.2">
      <c r="A5587" s="248" t="s">
        <v>911</v>
      </c>
      <c r="B5587" s="229" t="s">
        <v>3176</v>
      </c>
      <c r="C5587" s="229" t="s">
        <v>21</v>
      </c>
      <c r="D5587" s="229" t="s">
        <v>3177</v>
      </c>
      <c r="E5587" s="235" t="s">
        <v>1208</v>
      </c>
      <c r="F5587" s="235"/>
      <c r="G5587" s="229" t="s">
        <v>914</v>
      </c>
      <c r="H5587" s="236">
        <v>1</v>
      </c>
      <c r="I5587" s="237">
        <v>0.44</v>
      </c>
      <c r="J5587" s="249">
        <v>0.44</v>
      </c>
    </row>
    <row r="5588" spans="1:10" ht="38.25" x14ac:dyDescent="0.2">
      <c r="A5588" s="248" t="s">
        <v>911</v>
      </c>
      <c r="B5588" s="229" t="s">
        <v>3178</v>
      </c>
      <c r="C5588" s="229" t="s">
        <v>21</v>
      </c>
      <c r="D5588" s="229" t="s">
        <v>3179</v>
      </c>
      <c r="E5588" s="235" t="s">
        <v>1208</v>
      </c>
      <c r="F5588" s="235"/>
      <c r="G5588" s="229" t="s">
        <v>914</v>
      </c>
      <c r="H5588" s="236">
        <v>1</v>
      </c>
      <c r="I5588" s="237">
        <v>0.05</v>
      </c>
      <c r="J5588" s="249">
        <v>0.05</v>
      </c>
    </row>
    <row r="5589" spans="1:10" ht="25.5" x14ac:dyDescent="0.2">
      <c r="A5589" s="252"/>
      <c r="B5589" s="253"/>
      <c r="C5589" s="253"/>
      <c r="D5589" s="253"/>
      <c r="E5589" s="253" t="s">
        <v>926</v>
      </c>
      <c r="F5589" s="254">
        <v>0</v>
      </c>
      <c r="G5589" s="253" t="s">
        <v>927</v>
      </c>
      <c r="H5589" s="254">
        <v>0</v>
      </c>
      <c r="I5589" s="253" t="s">
        <v>928</v>
      </c>
      <c r="J5589" s="255">
        <v>0</v>
      </c>
    </row>
    <row r="5590" spans="1:10" ht="26.25" thickBot="1" x14ac:dyDescent="0.25">
      <c r="A5590" s="252"/>
      <c r="B5590" s="253"/>
      <c r="C5590" s="253"/>
      <c r="D5590" s="253"/>
      <c r="E5590" s="253" t="s">
        <v>929</v>
      </c>
      <c r="F5590" s="254">
        <v>0.11</v>
      </c>
      <c r="G5590" s="253"/>
      <c r="H5590" s="256" t="s">
        <v>930</v>
      </c>
      <c r="I5590" s="256"/>
      <c r="J5590" s="255">
        <v>0.6</v>
      </c>
    </row>
    <row r="5591" spans="1:10" ht="15" thickTop="1" x14ac:dyDescent="0.2">
      <c r="A5591" s="257"/>
      <c r="B5591" s="241"/>
      <c r="C5591" s="241"/>
      <c r="D5591" s="241"/>
      <c r="E5591" s="241"/>
      <c r="F5591" s="241"/>
      <c r="G5591" s="241"/>
      <c r="H5591" s="241"/>
      <c r="I5591" s="241"/>
      <c r="J5591" s="258"/>
    </row>
    <row r="5592" spans="1:10" ht="30" x14ac:dyDescent="0.2">
      <c r="A5592" s="259"/>
      <c r="B5592" s="227" t="s">
        <v>786</v>
      </c>
      <c r="C5592" s="227" t="s">
        <v>787</v>
      </c>
      <c r="D5592" s="227" t="s">
        <v>788</v>
      </c>
      <c r="E5592" s="231" t="s">
        <v>789</v>
      </c>
      <c r="F5592" s="231"/>
      <c r="G5592" s="227" t="s">
        <v>790</v>
      </c>
      <c r="H5592" s="227" t="s">
        <v>791</v>
      </c>
      <c r="I5592" s="227" t="s">
        <v>792</v>
      </c>
      <c r="J5592" s="260" t="s">
        <v>793</v>
      </c>
    </row>
    <row r="5593" spans="1:10" ht="38.25" x14ac:dyDescent="0.2">
      <c r="A5593" s="261" t="s">
        <v>909</v>
      </c>
      <c r="B5593" s="228" t="s">
        <v>1842</v>
      </c>
      <c r="C5593" s="228" t="s">
        <v>21</v>
      </c>
      <c r="D5593" s="228" t="s">
        <v>1843</v>
      </c>
      <c r="E5593" s="232" t="s">
        <v>1208</v>
      </c>
      <c r="F5593" s="232"/>
      <c r="G5593" s="228" t="s">
        <v>1397</v>
      </c>
      <c r="H5593" s="233">
        <v>1</v>
      </c>
      <c r="I5593" s="234">
        <v>1.38</v>
      </c>
      <c r="J5593" s="262">
        <v>1.38</v>
      </c>
    </row>
    <row r="5594" spans="1:10" ht="38.25" x14ac:dyDescent="0.2">
      <c r="A5594" s="248" t="s">
        <v>911</v>
      </c>
      <c r="B5594" s="229" t="s">
        <v>3176</v>
      </c>
      <c r="C5594" s="229" t="s">
        <v>21</v>
      </c>
      <c r="D5594" s="229" t="s">
        <v>3177</v>
      </c>
      <c r="E5594" s="235" t="s">
        <v>1208</v>
      </c>
      <c r="F5594" s="235"/>
      <c r="G5594" s="229" t="s">
        <v>914</v>
      </c>
      <c r="H5594" s="236">
        <v>1</v>
      </c>
      <c r="I5594" s="237">
        <v>0.44</v>
      </c>
      <c r="J5594" s="249">
        <v>0.44</v>
      </c>
    </row>
    <row r="5595" spans="1:10" ht="38.25" x14ac:dyDescent="0.2">
      <c r="A5595" s="248" t="s">
        <v>911</v>
      </c>
      <c r="B5595" s="229" t="s">
        <v>3178</v>
      </c>
      <c r="C5595" s="229" t="s">
        <v>21</v>
      </c>
      <c r="D5595" s="229" t="s">
        <v>3179</v>
      </c>
      <c r="E5595" s="235" t="s">
        <v>1208</v>
      </c>
      <c r="F5595" s="235"/>
      <c r="G5595" s="229" t="s">
        <v>914</v>
      </c>
      <c r="H5595" s="236">
        <v>1</v>
      </c>
      <c r="I5595" s="237">
        <v>0.05</v>
      </c>
      <c r="J5595" s="249">
        <v>0.05</v>
      </c>
    </row>
    <row r="5596" spans="1:10" ht="38.25" x14ac:dyDescent="0.2">
      <c r="A5596" s="248" t="s">
        <v>911</v>
      </c>
      <c r="B5596" s="229" t="s">
        <v>3180</v>
      </c>
      <c r="C5596" s="229" t="s">
        <v>21</v>
      </c>
      <c r="D5596" s="229" t="s">
        <v>3181</v>
      </c>
      <c r="E5596" s="235" t="s">
        <v>1208</v>
      </c>
      <c r="F5596" s="235"/>
      <c r="G5596" s="229" t="s">
        <v>914</v>
      </c>
      <c r="H5596" s="236">
        <v>1</v>
      </c>
      <c r="I5596" s="237">
        <v>0.34</v>
      </c>
      <c r="J5596" s="249">
        <v>0.34</v>
      </c>
    </row>
    <row r="5597" spans="1:10" ht="38.25" x14ac:dyDescent="0.2">
      <c r="A5597" s="248" t="s">
        <v>911</v>
      </c>
      <c r="B5597" s="229" t="s">
        <v>3182</v>
      </c>
      <c r="C5597" s="229" t="s">
        <v>21</v>
      </c>
      <c r="D5597" s="229" t="s">
        <v>3183</v>
      </c>
      <c r="E5597" s="235" t="s">
        <v>1208</v>
      </c>
      <c r="F5597" s="235"/>
      <c r="G5597" s="229" t="s">
        <v>914</v>
      </c>
      <c r="H5597" s="236">
        <v>1</v>
      </c>
      <c r="I5597" s="237">
        <v>0.55000000000000004</v>
      </c>
      <c r="J5597" s="249">
        <v>0.55000000000000004</v>
      </c>
    </row>
    <row r="5598" spans="1:10" ht="25.5" x14ac:dyDescent="0.2">
      <c r="A5598" s="252"/>
      <c r="B5598" s="253"/>
      <c r="C5598" s="253"/>
      <c r="D5598" s="253"/>
      <c r="E5598" s="253" t="s">
        <v>926</v>
      </c>
      <c r="F5598" s="254">
        <v>0</v>
      </c>
      <c r="G5598" s="253" t="s">
        <v>927</v>
      </c>
      <c r="H5598" s="254">
        <v>0</v>
      </c>
      <c r="I5598" s="253" t="s">
        <v>928</v>
      </c>
      <c r="J5598" s="255">
        <v>0</v>
      </c>
    </row>
    <row r="5599" spans="1:10" ht="26.25" thickBot="1" x14ac:dyDescent="0.25">
      <c r="A5599" s="252"/>
      <c r="B5599" s="253"/>
      <c r="C5599" s="253"/>
      <c r="D5599" s="253"/>
      <c r="E5599" s="253" t="s">
        <v>929</v>
      </c>
      <c r="F5599" s="254">
        <v>0.31</v>
      </c>
      <c r="G5599" s="253"/>
      <c r="H5599" s="256" t="s">
        <v>930</v>
      </c>
      <c r="I5599" s="256"/>
      <c r="J5599" s="255">
        <v>1.69</v>
      </c>
    </row>
    <row r="5600" spans="1:10" ht="15" thickTop="1" x14ac:dyDescent="0.2">
      <c r="A5600" s="257"/>
      <c r="B5600" s="241"/>
      <c r="C5600" s="241"/>
      <c r="D5600" s="241"/>
      <c r="E5600" s="241"/>
      <c r="F5600" s="241"/>
      <c r="G5600" s="241"/>
      <c r="H5600" s="241"/>
      <c r="I5600" s="241"/>
      <c r="J5600" s="258"/>
    </row>
    <row r="5601" spans="1:10" ht="30" x14ac:dyDescent="0.2">
      <c r="A5601" s="259"/>
      <c r="B5601" s="227" t="s">
        <v>786</v>
      </c>
      <c r="C5601" s="227" t="s">
        <v>787</v>
      </c>
      <c r="D5601" s="227" t="s">
        <v>788</v>
      </c>
      <c r="E5601" s="231" t="s">
        <v>789</v>
      </c>
      <c r="F5601" s="231"/>
      <c r="G5601" s="227" t="s">
        <v>790</v>
      </c>
      <c r="H5601" s="227" t="s">
        <v>791</v>
      </c>
      <c r="I5601" s="227" t="s">
        <v>792</v>
      </c>
      <c r="J5601" s="260" t="s">
        <v>793</v>
      </c>
    </row>
    <row r="5602" spans="1:10" ht="38.25" x14ac:dyDescent="0.2">
      <c r="A5602" s="261" t="s">
        <v>909</v>
      </c>
      <c r="B5602" s="228" t="s">
        <v>3176</v>
      </c>
      <c r="C5602" s="228" t="s">
        <v>21</v>
      </c>
      <c r="D5602" s="228" t="s">
        <v>3177</v>
      </c>
      <c r="E5602" s="232" t="s">
        <v>1208</v>
      </c>
      <c r="F5602" s="232"/>
      <c r="G5602" s="228" t="s">
        <v>914</v>
      </c>
      <c r="H5602" s="233">
        <v>1</v>
      </c>
      <c r="I5602" s="234">
        <v>0.44</v>
      </c>
      <c r="J5602" s="262">
        <v>0.44</v>
      </c>
    </row>
    <row r="5603" spans="1:10" ht="38.25" x14ac:dyDescent="0.2">
      <c r="A5603" s="250" t="s">
        <v>917</v>
      </c>
      <c r="B5603" s="230" t="s">
        <v>3184</v>
      </c>
      <c r="C5603" s="230" t="s">
        <v>21</v>
      </c>
      <c r="D5603" s="230" t="s">
        <v>3185</v>
      </c>
      <c r="E5603" s="238" t="s">
        <v>1193</v>
      </c>
      <c r="F5603" s="238"/>
      <c r="G5603" s="230" t="s">
        <v>11</v>
      </c>
      <c r="H5603" s="239">
        <v>1.2799999999999999E-4</v>
      </c>
      <c r="I5603" s="240">
        <v>3498.64</v>
      </c>
      <c r="J5603" s="251">
        <v>0.44</v>
      </c>
    </row>
    <row r="5604" spans="1:10" ht="25.5" x14ac:dyDescent="0.2">
      <c r="A5604" s="252"/>
      <c r="B5604" s="253"/>
      <c r="C5604" s="253"/>
      <c r="D5604" s="253"/>
      <c r="E5604" s="253" t="s">
        <v>926</v>
      </c>
      <c r="F5604" s="254">
        <v>0</v>
      </c>
      <c r="G5604" s="253" t="s">
        <v>927</v>
      </c>
      <c r="H5604" s="254">
        <v>0</v>
      </c>
      <c r="I5604" s="253" t="s">
        <v>928</v>
      </c>
      <c r="J5604" s="255">
        <v>0</v>
      </c>
    </row>
    <row r="5605" spans="1:10" ht="26.25" thickBot="1" x14ac:dyDescent="0.25">
      <c r="A5605" s="252"/>
      <c r="B5605" s="253"/>
      <c r="C5605" s="253"/>
      <c r="D5605" s="253"/>
      <c r="E5605" s="253" t="s">
        <v>929</v>
      </c>
      <c r="F5605" s="254">
        <v>0.1</v>
      </c>
      <c r="G5605" s="253"/>
      <c r="H5605" s="256" t="s">
        <v>930</v>
      </c>
      <c r="I5605" s="256"/>
      <c r="J5605" s="255">
        <v>0.54</v>
      </c>
    </row>
    <row r="5606" spans="1:10" ht="15" thickTop="1" x14ac:dyDescent="0.2">
      <c r="A5606" s="257"/>
      <c r="B5606" s="241"/>
      <c r="C5606" s="241"/>
      <c r="D5606" s="241"/>
      <c r="E5606" s="241"/>
      <c r="F5606" s="241"/>
      <c r="G5606" s="241"/>
      <c r="H5606" s="241"/>
      <c r="I5606" s="241"/>
      <c r="J5606" s="258"/>
    </row>
    <row r="5607" spans="1:10" ht="30" x14ac:dyDescent="0.2">
      <c r="A5607" s="259"/>
      <c r="B5607" s="227" t="s">
        <v>786</v>
      </c>
      <c r="C5607" s="227" t="s">
        <v>787</v>
      </c>
      <c r="D5607" s="227" t="s">
        <v>788</v>
      </c>
      <c r="E5607" s="231" t="s">
        <v>789</v>
      </c>
      <c r="F5607" s="231"/>
      <c r="G5607" s="227" t="s">
        <v>790</v>
      </c>
      <c r="H5607" s="227" t="s">
        <v>791</v>
      </c>
      <c r="I5607" s="227" t="s">
        <v>792</v>
      </c>
      <c r="J5607" s="260" t="s">
        <v>793</v>
      </c>
    </row>
    <row r="5608" spans="1:10" ht="38.25" x14ac:dyDescent="0.2">
      <c r="A5608" s="261" t="s">
        <v>909</v>
      </c>
      <c r="B5608" s="228" t="s">
        <v>3178</v>
      </c>
      <c r="C5608" s="228" t="s">
        <v>21</v>
      </c>
      <c r="D5608" s="228" t="s">
        <v>3179</v>
      </c>
      <c r="E5608" s="232" t="s">
        <v>1208</v>
      </c>
      <c r="F5608" s="232"/>
      <c r="G5608" s="228" t="s">
        <v>914</v>
      </c>
      <c r="H5608" s="233">
        <v>1</v>
      </c>
      <c r="I5608" s="234">
        <v>0.05</v>
      </c>
      <c r="J5608" s="262">
        <v>0.05</v>
      </c>
    </row>
    <row r="5609" spans="1:10" ht="38.25" x14ac:dyDescent="0.2">
      <c r="A5609" s="250" t="s">
        <v>917</v>
      </c>
      <c r="B5609" s="230" t="s">
        <v>3184</v>
      </c>
      <c r="C5609" s="230" t="s">
        <v>21</v>
      </c>
      <c r="D5609" s="230" t="s">
        <v>3185</v>
      </c>
      <c r="E5609" s="238" t="s">
        <v>1193</v>
      </c>
      <c r="F5609" s="238"/>
      <c r="G5609" s="230" t="s">
        <v>11</v>
      </c>
      <c r="H5609" s="239">
        <v>1.5099999999999999E-5</v>
      </c>
      <c r="I5609" s="240">
        <v>3498.64</v>
      </c>
      <c r="J5609" s="251">
        <v>0.05</v>
      </c>
    </row>
    <row r="5610" spans="1:10" ht="25.5" x14ac:dyDescent="0.2">
      <c r="A5610" s="252"/>
      <c r="B5610" s="253"/>
      <c r="C5610" s="253"/>
      <c r="D5610" s="253"/>
      <c r="E5610" s="253" t="s">
        <v>926</v>
      </c>
      <c r="F5610" s="254">
        <v>0</v>
      </c>
      <c r="G5610" s="253" t="s">
        <v>927</v>
      </c>
      <c r="H5610" s="254">
        <v>0</v>
      </c>
      <c r="I5610" s="253" t="s">
        <v>928</v>
      </c>
      <c r="J5610" s="255">
        <v>0</v>
      </c>
    </row>
    <row r="5611" spans="1:10" ht="26.25" thickBot="1" x14ac:dyDescent="0.25">
      <c r="A5611" s="252"/>
      <c r="B5611" s="253"/>
      <c r="C5611" s="253"/>
      <c r="D5611" s="253"/>
      <c r="E5611" s="253" t="s">
        <v>929</v>
      </c>
      <c r="F5611" s="254">
        <v>0.01</v>
      </c>
      <c r="G5611" s="253"/>
      <c r="H5611" s="256" t="s">
        <v>930</v>
      </c>
      <c r="I5611" s="256"/>
      <c r="J5611" s="255">
        <v>0.06</v>
      </c>
    </row>
    <row r="5612" spans="1:10" ht="15" thickTop="1" x14ac:dyDescent="0.2">
      <c r="A5612" s="257"/>
      <c r="B5612" s="241"/>
      <c r="C5612" s="241"/>
      <c r="D5612" s="241"/>
      <c r="E5612" s="241"/>
      <c r="F5612" s="241"/>
      <c r="G5612" s="241"/>
      <c r="H5612" s="241"/>
      <c r="I5612" s="241"/>
      <c r="J5612" s="258"/>
    </row>
    <row r="5613" spans="1:10" ht="30" x14ac:dyDescent="0.2">
      <c r="A5613" s="259"/>
      <c r="B5613" s="227" t="s">
        <v>786</v>
      </c>
      <c r="C5613" s="227" t="s">
        <v>787</v>
      </c>
      <c r="D5613" s="227" t="s">
        <v>788</v>
      </c>
      <c r="E5613" s="231" t="s">
        <v>789</v>
      </c>
      <c r="F5613" s="231"/>
      <c r="G5613" s="227" t="s">
        <v>790</v>
      </c>
      <c r="H5613" s="227" t="s">
        <v>791</v>
      </c>
      <c r="I5613" s="227" t="s">
        <v>792</v>
      </c>
      <c r="J5613" s="260" t="s">
        <v>793</v>
      </c>
    </row>
    <row r="5614" spans="1:10" ht="38.25" x14ac:dyDescent="0.2">
      <c r="A5614" s="261" t="s">
        <v>909</v>
      </c>
      <c r="B5614" s="228" t="s">
        <v>3180</v>
      </c>
      <c r="C5614" s="228" t="s">
        <v>21</v>
      </c>
      <c r="D5614" s="228" t="s">
        <v>3181</v>
      </c>
      <c r="E5614" s="232" t="s">
        <v>1208</v>
      </c>
      <c r="F5614" s="232"/>
      <c r="G5614" s="228" t="s">
        <v>914</v>
      </c>
      <c r="H5614" s="233">
        <v>1</v>
      </c>
      <c r="I5614" s="234">
        <v>0.34</v>
      </c>
      <c r="J5614" s="262">
        <v>0.34</v>
      </c>
    </row>
    <row r="5615" spans="1:10" ht="38.25" x14ac:dyDescent="0.2">
      <c r="A5615" s="250" t="s">
        <v>917</v>
      </c>
      <c r="B5615" s="230" t="s">
        <v>3184</v>
      </c>
      <c r="C5615" s="230" t="s">
        <v>21</v>
      </c>
      <c r="D5615" s="230" t="s">
        <v>3185</v>
      </c>
      <c r="E5615" s="238" t="s">
        <v>1193</v>
      </c>
      <c r="F5615" s="238"/>
      <c r="G5615" s="230" t="s">
        <v>11</v>
      </c>
      <c r="H5615" s="239">
        <v>1E-4</v>
      </c>
      <c r="I5615" s="240">
        <v>3498.64</v>
      </c>
      <c r="J5615" s="251">
        <v>0.34</v>
      </c>
    </row>
    <row r="5616" spans="1:10" ht="25.5" x14ac:dyDescent="0.2">
      <c r="A5616" s="252"/>
      <c r="B5616" s="253"/>
      <c r="C5616" s="253"/>
      <c r="D5616" s="253"/>
      <c r="E5616" s="253" t="s">
        <v>926</v>
      </c>
      <c r="F5616" s="254">
        <v>0</v>
      </c>
      <c r="G5616" s="253" t="s">
        <v>927</v>
      </c>
      <c r="H5616" s="254">
        <v>0</v>
      </c>
      <c r="I5616" s="253" t="s">
        <v>928</v>
      </c>
      <c r="J5616" s="255">
        <v>0</v>
      </c>
    </row>
    <row r="5617" spans="1:10" ht="26.25" thickBot="1" x14ac:dyDescent="0.25">
      <c r="A5617" s="252"/>
      <c r="B5617" s="253"/>
      <c r="C5617" s="253"/>
      <c r="D5617" s="253"/>
      <c r="E5617" s="253" t="s">
        <v>929</v>
      </c>
      <c r="F5617" s="254">
        <v>7.0000000000000007E-2</v>
      </c>
      <c r="G5617" s="253"/>
      <c r="H5617" s="256" t="s">
        <v>930</v>
      </c>
      <c r="I5617" s="256"/>
      <c r="J5617" s="255">
        <v>0.41</v>
      </c>
    </row>
    <row r="5618" spans="1:10" ht="15" thickTop="1" x14ac:dyDescent="0.2">
      <c r="A5618" s="257"/>
      <c r="B5618" s="241"/>
      <c r="C5618" s="241"/>
      <c r="D5618" s="241"/>
      <c r="E5618" s="241"/>
      <c r="F5618" s="241"/>
      <c r="G5618" s="241"/>
      <c r="H5618" s="241"/>
      <c r="I5618" s="241"/>
      <c r="J5618" s="258"/>
    </row>
    <row r="5619" spans="1:10" ht="30" x14ac:dyDescent="0.2">
      <c r="A5619" s="259"/>
      <c r="B5619" s="227" t="s">
        <v>786</v>
      </c>
      <c r="C5619" s="227" t="s">
        <v>787</v>
      </c>
      <c r="D5619" s="227" t="s">
        <v>788</v>
      </c>
      <c r="E5619" s="231" t="s">
        <v>789</v>
      </c>
      <c r="F5619" s="231"/>
      <c r="G5619" s="227" t="s">
        <v>790</v>
      </c>
      <c r="H5619" s="227" t="s">
        <v>791</v>
      </c>
      <c r="I5619" s="227" t="s">
        <v>792</v>
      </c>
      <c r="J5619" s="260" t="s">
        <v>793</v>
      </c>
    </row>
    <row r="5620" spans="1:10" ht="38.25" x14ac:dyDescent="0.2">
      <c r="A5620" s="261" t="s">
        <v>909</v>
      </c>
      <c r="B5620" s="228" t="s">
        <v>3182</v>
      </c>
      <c r="C5620" s="228" t="s">
        <v>21</v>
      </c>
      <c r="D5620" s="228" t="s">
        <v>3183</v>
      </c>
      <c r="E5620" s="232" t="s">
        <v>1208</v>
      </c>
      <c r="F5620" s="232"/>
      <c r="G5620" s="228" t="s">
        <v>914</v>
      </c>
      <c r="H5620" s="233">
        <v>1</v>
      </c>
      <c r="I5620" s="234">
        <v>0.55000000000000004</v>
      </c>
      <c r="J5620" s="262">
        <v>0.55000000000000004</v>
      </c>
    </row>
    <row r="5621" spans="1:10" ht="25.5" x14ac:dyDescent="0.2">
      <c r="A5621" s="250" t="s">
        <v>917</v>
      </c>
      <c r="B5621" s="230" t="s">
        <v>2416</v>
      </c>
      <c r="C5621" s="230" t="s">
        <v>21</v>
      </c>
      <c r="D5621" s="230" t="s">
        <v>2417</v>
      </c>
      <c r="E5621" s="238" t="s">
        <v>920</v>
      </c>
      <c r="F5621" s="238"/>
      <c r="G5621" s="230" t="s">
        <v>2040</v>
      </c>
      <c r="H5621" s="239">
        <v>0.52</v>
      </c>
      <c r="I5621" s="240">
        <v>1.06</v>
      </c>
      <c r="J5621" s="251">
        <v>0.55000000000000004</v>
      </c>
    </row>
    <row r="5622" spans="1:10" ht="25.5" x14ac:dyDescent="0.2">
      <c r="A5622" s="252"/>
      <c r="B5622" s="253"/>
      <c r="C5622" s="253"/>
      <c r="D5622" s="253"/>
      <c r="E5622" s="253" t="s">
        <v>926</v>
      </c>
      <c r="F5622" s="254">
        <v>0</v>
      </c>
      <c r="G5622" s="253" t="s">
        <v>927</v>
      </c>
      <c r="H5622" s="254">
        <v>0</v>
      </c>
      <c r="I5622" s="253" t="s">
        <v>928</v>
      </c>
      <c r="J5622" s="255">
        <v>0</v>
      </c>
    </row>
    <row r="5623" spans="1:10" ht="26.25" thickBot="1" x14ac:dyDescent="0.25">
      <c r="A5623" s="252"/>
      <c r="B5623" s="253"/>
      <c r="C5623" s="253"/>
      <c r="D5623" s="253"/>
      <c r="E5623" s="253" t="s">
        <v>929</v>
      </c>
      <c r="F5623" s="254">
        <v>0.12</v>
      </c>
      <c r="G5623" s="253"/>
      <c r="H5623" s="256" t="s">
        <v>930</v>
      </c>
      <c r="I5623" s="256"/>
      <c r="J5623" s="255">
        <v>0.67</v>
      </c>
    </row>
    <row r="5624" spans="1:10" ht="15" thickTop="1" x14ac:dyDescent="0.2">
      <c r="A5624" s="257"/>
      <c r="B5624" s="241"/>
      <c r="C5624" s="241"/>
      <c r="D5624" s="241"/>
      <c r="E5624" s="241"/>
      <c r="F5624" s="241"/>
      <c r="G5624" s="241"/>
      <c r="H5624" s="241"/>
      <c r="I5624" s="241"/>
      <c r="J5624" s="258"/>
    </row>
    <row r="5625" spans="1:10" ht="30" x14ac:dyDescent="0.2">
      <c r="A5625" s="259"/>
      <c r="B5625" s="227" t="s">
        <v>786</v>
      </c>
      <c r="C5625" s="227" t="s">
        <v>787</v>
      </c>
      <c r="D5625" s="227" t="s">
        <v>788</v>
      </c>
      <c r="E5625" s="231" t="s">
        <v>789</v>
      </c>
      <c r="F5625" s="231"/>
      <c r="G5625" s="227" t="s">
        <v>790</v>
      </c>
      <c r="H5625" s="227" t="s">
        <v>791</v>
      </c>
      <c r="I5625" s="227" t="s">
        <v>792</v>
      </c>
      <c r="J5625" s="260" t="s">
        <v>793</v>
      </c>
    </row>
    <row r="5626" spans="1:10" ht="25.5" x14ac:dyDescent="0.2">
      <c r="A5626" s="261" t="s">
        <v>909</v>
      </c>
      <c r="B5626" s="228" t="s">
        <v>1180</v>
      </c>
      <c r="C5626" s="228" t="s">
        <v>21</v>
      </c>
      <c r="D5626" s="228" t="s">
        <v>1181</v>
      </c>
      <c r="E5626" s="232" t="s">
        <v>934</v>
      </c>
      <c r="F5626" s="232"/>
      <c r="G5626" s="228" t="s">
        <v>914</v>
      </c>
      <c r="H5626" s="233">
        <v>1</v>
      </c>
      <c r="I5626" s="234">
        <v>26.21</v>
      </c>
      <c r="J5626" s="262">
        <v>26.21</v>
      </c>
    </row>
    <row r="5627" spans="1:10" ht="25.5" x14ac:dyDescent="0.2">
      <c r="A5627" s="248" t="s">
        <v>911</v>
      </c>
      <c r="B5627" s="229" t="s">
        <v>2676</v>
      </c>
      <c r="C5627" s="229" t="s">
        <v>21</v>
      </c>
      <c r="D5627" s="229" t="s">
        <v>2677</v>
      </c>
      <c r="E5627" s="235" t="s">
        <v>934</v>
      </c>
      <c r="F5627" s="235"/>
      <c r="G5627" s="229" t="s">
        <v>914</v>
      </c>
      <c r="H5627" s="236">
        <v>1</v>
      </c>
      <c r="I5627" s="237">
        <v>0.28000000000000003</v>
      </c>
      <c r="J5627" s="249">
        <v>0.28000000000000003</v>
      </c>
    </row>
    <row r="5628" spans="1:10" x14ac:dyDescent="0.2">
      <c r="A5628" s="250" t="s">
        <v>917</v>
      </c>
      <c r="B5628" s="230" t="s">
        <v>2678</v>
      </c>
      <c r="C5628" s="230" t="s">
        <v>21</v>
      </c>
      <c r="D5628" s="230" t="s">
        <v>2679</v>
      </c>
      <c r="E5628" s="238" t="s">
        <v>1186</v>
      </c>
      <c r="F5628" s="238"/>
      <c r="G5628" s="230" t="s">
        <v>914</v>
      </c>
      <c r="H5628" s="239">
        <v>1</v>
      </c>
      <c r="I5628" s="240">
        <v>18.52</v>
      </c>
      <c r="J5628" s="251">
        <v>18.52</v>
      </c>
    </row>
    <row r="5629" spans="1:10" ht="25.5" x14ac:dyDescent="0.2">
      <c r="A5629" s="250" t="s">
        <v>917</v>
      </c>
      <c r="B5629" s="230" t="s">
        <v>2232</v>
      </c>
      <c r="C5629" s="230" t="s">
        <v>21</v>
      </c>
      <c r="D5629" s="230" t="s">
        <v>2233</v>
      </c>
      <c r="E5629" s="238" t="s">
        <v>2005</v>
      </c>
      <c r="F5629" s="238"/>
      <c r="G5629" s="230" t="s">
        <v>914</v>
      </c>
      <c r="H5629" s="239">
        <v>1</v>
      </c>
      <c r="I5629" s="240">
        <v>3.18</v>
      </c>
      <c r="J5629" s="251">
        <v>3.18</v>
      </c>
    </row>
    <row r="5630" spans="1:10" ht="25.5" x14ac:dyDescent="0.2">
      <c r="A5630" s="250" t="s">
        <v>917</v>
      </c>
      <c r="B5630" s="230" t="s">
        <v>2234</v>
      </c>
      <c r="C5630" s="230" t="s">
        <v>21</v>
      </c>
      <c r="D5630" s="230" t="s">
        <v>2235</v>
      </c>
      <c r="E5630" s="238" t="s">
        <v>1382</v>
      </c>
      <c r="F5630" s="238"/>
      <c r="G5630" s="230" t="s">
        <v>914</v>
      </c>
      <c r="H5630" s="239">
        <v>1</v>
      </c>
      <c r="I5630" s="240">
        <v>1.02</v>
      </c>
      <c r="J5630" s="251">
        <v>1.02</v>
      </c>
    </row>
    <row r="5631" spans="1:10" ht="25.5" x14ac:dyDescent="0.2">
      <c r="A5631" s="250" t="s">
        <v>917</v>
      </c>
      <c r="B5631" s="230" t="s">
        <v>2236</v>
      </c>
      <c r="C5631" s="230" t="s">
        <v>21</v>
      </c>
      <c r="D5631" s="230" t="s">
        <v>2237</v>
      </c>
      <c r="E5631" s="238" t="s">
        <v>2005</v>
      </c>
      <c r="F5631" s="238"/>
      <c r="G5631" s="230" t="s">
        <v>914</v>
      </c>
      <c r="H5631" s="239">
        <v>1</v>
      </c>
      <c r="I5631" s="240">
        <v>1.1399999999999999</v>
      </c>
      <c r="J5631" s="251">
        <v>1.1399999999999999</v>
      </c>
    </row>
    <row r="5632" spans="1:10" ht="25.5" x14ac:dyDescent="0.2">
      <c r="A5632" s="250" t="s">
        <v>917</v>
      </c>
      <c r="B5632" s="230" t="s">
        <v>2238</v>
      </c>
      <c r="C5632" s="230" t="s">
        <v>21</v>
      </c>
      <c r="D5632" s="230" t="s">
        <v>2239</v>
      </c>
      <c r="E5632" s="238" t="s">
        <v>2240</v>
      </c>
      <c r="F5632" s="238"/>
      <c r="G5632" s="230" t="s">
        <v>914</v>
      </c>
      <c r="H5632" s="239">
        <v>1</v>
      </c>
      <c r="I5632" s="240">
        <v>0.06</v>
      </c>
      <c r="J5632" s="251">
        <v>0.06</v>
      </c>
    </row>
    <row r="5633" spans="1:10" ht="25.5" x14ac:dyDescent="0.2">
      <c r="A5633" s="250" t="s">
        <v>917</v>
      </c>
      <c r="B5633" s="230" t="s">
        <v>2241</v>
      </c>
      <c r="C5633" s="230" t="s">
        <v>21</v>
      </c>
      <c r="D5633" s="230" t="s">
        <v>2242</v>
      </c>
      <c r="E5633" s="238" t="s">
        <v>1193</v>
      </c>
      <c r="F5633" s="238"/>
      <c r="G5633" s="230" t="s">
        <v>914</v>
      </c>
      <c r="H5633" s="239">
        <v>1</v>
      </c>
      <c r="I5633" s="240">
        <v>0.84</v>
      </c>
      <c r="J5633" s="251">
        <v>0.84</v>
      </c>
    </row>
    <row r="5634" spans="1:10" ht="25.5" x14ac:dyDescent="0.2">
      <c r="A5634" s="250" t="s">
        <v>917</v>
      </c>
      <c r="B5634" s="230" t="s">
        <v>2243</v>
      </c>
      <c r="C5634" s="230" t="s">
        <v>21</v>
      </c>
      <c r="D5634" s="230" t="s">
        <v>2244</v>
      </c>
      <c r="E5634" s="238" t="s">
        <v>1193</v>
      </c>
      <c r="F5634" s="238"/>
      <c r="G5634" s="230" t="s">
        <v>914</v>
      </c>
      <c r="H5634" s="239">
        <v>1</v>
      </c>
      <c r="I5634" s="240">
        <v>1.17</v>
      </c>
      <c r="J5634" s="251">
        <v>1.17</v>
      </c>
    </row>
    <row r="5635" spans="1:10" ht="25.5" x14ac:dyDescent="0.2">
      <c r="A5635" s="252"/>
      <c r="B5635" s="253"/>
      <c r="C5635" s="253"/>
      <c r="D5635" s="253"/>
      <c r="E5635" s="253" t="s">
        <v>926</v>
      </c>
      <c r="F5635" s="254">
        <v>8.6297911000000003</v>
      </c>
      <c r="G5635" s="253" t="s">
        <v>927</v>
      </c>
      <c r="H5635" s="254">
        <v>10.17</v>
      </c>
      <c r="I5635" s="253" t="s">
        <v>928</v>
      </c>
      <c r="J5635" s="255">
        <v>18.8</v>
      </c>
    </row>
    <row r="5636" spans="1:10" ht="26.25" thickBot="1" x14ac:dyDescent="0.25">
      <c r="A5636" s="252"/>
      <c r="B5636" s="253"/>
      <c r="C5636" s="253"/>
      <c r="D5636" s="253"/>
      <c r="E5636" s="253" t="s">
        <v>929</v>
      </c>
      <c r="F5636" s="254">
        <v>5.99</v>
      </c>
      <c r="G5636" s="253"/>
      <c r="H5636" s="256" t="s">
        <v>930</v>
      </c>
      <c r="I5636" s="256"/>
      <c r="J5636" s="255">
        <v>32.200000000000003</v>
      </c>
    </row>
    <row r="5637" spans="1:10" ht="15" thickTop="1" x14ac:dyDescent="0.2">
      <c r="A5637" s="257"/>
      <c r="B5637" s="241"/>
      <c r="C5637" s="241"/>
      <c r="D5637" s="241"/>
      <c r="E5637" s="241"/>
      <c r="F5637" s="241"/>
      <c r="G5637" s="241"/>
      <c r="H5637" s="241"/>
      <c r="I5637" s="241"/>
      <c r="J5637" s="258"/>
    </row>
    <row r="5638" spans="1:10" ht="30" x14ac:dyDescent="0.2">
      <c r="A5638" s="259"/>
      <c r="B5638" s="227" t="s">
        <v>786</v>
      </c>
      <c r="C5638" s="227" t="s">
        <v>787</v>
      </c>
      <c r="D5638" s="227" t="s">
        <v>788</v>
      </c>
      <c r="E5638" s="231" t="s">
        <v>789</v>
      </c>
      <c r="F5638" s="231"/>
      <c r="G5638" s="227" t="s">
        <v>790</v>
      </c>
      <c r="H5638" s="227" t="s">
        <v>791</v>
      </c>
      <c r="I5638" s="227" t="s">
        <v>792</v>
      </c>
      <c r="J5638" s="260" t="s">
        <v>793</v>
      </c>
    </row>
    <row r="5639" spans="1:10" ht="25.5" x14ac:dyDescent="0.2">
      <c r="A5639" s="261" t="s">
        <v>909</v>
      </c>
      <c r="B5639" s="228" t="s">
        <v>2214</v>
      </c>
      <c r="C5639" s="228" t="s">
        <v>21</v>
      </c>
      <c r="D5639" s="228" t="s">
        <v>2215</v>
      </c>
      <c r="E5639" s="232" t="s">
        <v>934</v>
      </c>
      <c r="F5639" s="232"/>
      <c r="G5639" s="228" t="s">
        <v>914</v>
      </c>
      <c r="H5639" s="233">
        <v>1</v>
      </c>
      <c r="I5639" s="234">
        <v>25.98</v>
      </c>
      <c r="J5639" s="262">
        <v>25.98</v>
      </c>
    </row>
    <row r="5640" spans="1:10" ht="25.5" x14ac:dyDescent="0.2">
      <c r="A5640" s="248" t="s">
        <v>911</v>
      </c>
      <c r="B5640" s="229" t="s">
        <v>2680</v>
      </c>
      <c r="C5640" s="229" t="s">
        <v>21</v>
      </c>
      <c r="D5640" s="229" t="s">
        <v>2681</v>
      </c>
      <c r="E5640" s="235" t="s">
        <v>934</v>
      </c>
      <c r="F5640" s="235"/>
      <c r="G5640" s="229" t="s">
        <v>914</v>
      </c>
      <c r="H5640" s="236">
        <v>1</v>
      </c>
      <c r="I5640" s="237">
        <v>0.09</v>
      </c>
      <c r="J5640" s="249">
        <v>0.09</v>
      </c>
    </row>
    <row r="5641" spans="1:10" ht="25.5" x14ac:dyDescent="0.2">
      <c r="A5641" s="250" t="s">
        <v>917</v>
      </c>
      <c r="B5641" s="230" t="s">
        <v>2232</v>
      </c>
      <c r="C5641" s="230" t="s">
        <v>21</v>
      </c>
      <c r="D5641" s="230" t="s">
        <v>2233</v>
      </c>
      <c r="E5641" s="238" t="s">
        <v>2005</v>
      </c>
      <c r="F5641" s="238"/>
      <c r="G5641" s="230" t="s">
        <v>914</v>
      </c>
      <c r="H5641" s="239">
        <v>1</v>
      </c>
      <c r="I5641" s="240">
        <v>3.18</v>
      </c>
      <c r="J5641" s="251">
        <v>3.18</v>
      </c>
    </row>
    <row r="5642" spans="1:10" ht="25.5" x14ac:dyDescent="0.2">
      <c r="A5642" s="250" t="s">
        <v>917</v>
      </c>
      <c r="B5642" s="230" t="s">
        <v>2234</v>
      </c>
      <c r="C5642" s="230" t="s">
        <v>21</v>
      </c>
      <c r="D5642" s="230" t="s">
        <v>2235</v>
      </c>
      <c r="E5642" s="238" t="s">
        <v>1382</v>
      </c>
      <c r="F5642" s="238"/>
      <c r="G5642" s="230" t="s">
        <v>914</v>
      </c>
      <c r="H5642" s="239">
        <v>1</v>
      </c>
      <c r="I5642" s="240">
        <v>1.02</v>
      </c>
      <c r="J5642" s="251">
        <v>1.02</v>
      </c>
    </row>
    <row r="5643" spans="1:10" ht="25.5" x14ac:dyDescent="0.2">
      <c r="A5643" s="250" t="s">
        <v>917</v>
      </c>
      <c r="B5643" s="230" t="s">
        <v>2236</v>
      </c>
      <c r="C5643" s="230" t="s">
        <v>21</v>
      </c>
      <c r="D5643" s="230" t="s">
        <v>2237</v>
      </c>
      <c r="E5643" s="238" t="s">
        <v>2005</v>
      </c>
      <c r="F5643" s="238"/>
      <c r="G5643" s="230" t="s">
        <v>914</v>
      </c>
      <c r="H5643" s="239">
        <v>1</v>
      </c>
      <c r="I5643" s="240">
        <v>1.1399999999999999</v>
      </c>
      <c r="J5643" s="251">
        <v>1.1399999999999999</v>
      </c>
    </row>
    <row r="5644" spans="1:10" ht="25.5" x14ac:dyDescent="0.2">
      <c r="A5644" s="250" t="s">
        <v>917</v>
      </c>
      <c r="B5644" s="230" t="s">
        <v>2238</v>
      </c>
      <c r="C5644" s="230" t="s">
        <v>21</v>
      </c>
      <c r="D5644" s="230" t="s">
        <v>2239</v>
      </c>
      <c r="E5644" s="238" t="s">
        <v>2240</v>
      </c>
      <c r="F5644" s="238"/>
      <c r="G5644" s="230" t="s">
        <v>914</v>
      </c>
      <c r="H5644" s="239">
        <v>1</v>
      </c>
      <c r="I5644" s="240">
        <v>0.06</v>
      </c>
      <c r="J5644" s="251">
        <v>0.06</v>
      </c>
    </row>
    <row r="5645" spans="1:10" ht="25.5" x14ac:dyDescent="0.2">
      <c r="A5645" s="250" t="s">
        <v>917</v>
      </c>
      <c r="B5645" s="230" t="s">
        <v>2682</v>
      </c>
      <c r="C5645" s="230" t="s">
        <v>21</v>
      </c>
      <c r="D5645" s="230" t="s">
        <v>2683</v>
      </c>
      <c r="E5645" s="238" t="s">
        <v>1186</v>
      </c>
      <c r="F5645" s="238"/>
      <c r="G5645" s="230" t="s">
        <v>914</v>
      </c>
      <c r="H5645" s="239">
        <v>1</v>
      </c>
      <c r="I5645" s="240">
        <v>18.649999999999999</v>
      </c>
      <c r="J5645" s="251">
        <v>18.649999999999999</v>
      </c>
    </row>
    <row r="5646" spans="1:10" ht="25.5" x14ac:dyDescent="0.2">
      <c r="A5646" s="250" t="s">
        <v>917</v>
      </c>
      <c r="B5646" s="230" t="s">
        <v>2275</v>
      </c>
      <c r="C5646" s="230" t="s">
        <v>21</v>
      </c>
      <c r="D5646" s="230" t="s">
        <v>2276</v>
      </c>
      <c r="E5646" s="238" t="s">
        <v>1193</v>
      </c>
      <c r="F5646" s="238"/>
      <c r="G5646" s="230" t="s">
        <v>914</v>
      </c>
      <c r="H5646" s="239">
        <v>1</v>
      </c>
      <c r="I5646" s="240">
        <v>0.59</v>
      </c>
      <c r="J5646" s="251">
        <v>0.59</v>
      </c>
    </row>
    <row r="5647" spans="1:10" ht="25.5" x14ac:dyDescent="0.2">
      <c r="A5647" s="250" t="s">
        <v>917</v>
      </c>
      <c r="B5647" s="230" t="s">
        <v>2277</v>
      </c>
      <c r="C5647" s="230" t="s">
        <v>21</v>
      </c>
      <c r="D5647" s="230" t="s">
        <v>2278</v>
      </c>
      <c r="E5647" s="238" t="s">
        <v>1193</v>
      </c>
      <c r="F5647" s="238"/>
      <c r="G5647" s="230" t="s">
        <v>914</v>
      </c>
      <c r="H5647" s="239">
        <v>1</v>
      </c>
      <c r="I5647" s="240">
        <v>1.25</v>
      </c>
      <c r="J5647" s="251">
        <v>1.25</v>
      </c>
    </row>
    <row r="5648" spans="1:10" ht="25.5" x14ac:dyDescent="0.2">
      <c r="A5648" s="252"/>
      <c r="B5648" s="253"/>
      <c r="C5648" s="253"/>
      <c r="D5648" s="253"/>
      <c r="E5648" s="253" t="s">
        <v>926</v>
      </c>
      <c r="F5648" s="254">
        <v>8.6022493000000004</v>
      </c>
      <c r="G5648" s="253" t="s">
        <v>927</v>
      </c>
      <c r="H5648" s="254">
        <v>10.14</v>
      </c>
      <c r="I5648" s="253" t="s">
        <v>928</v>
      </c>
      <c r="J5648" s="255">
        <v>18.739999999999998</v>
      </c>
    </row>
    <row r="5649" spans="1:10" ht="26.25" thickBot="1" x14ac:dyDescent="0.25">
      <c r="A5649" s="252"/>
      <c r="B5649" s="253"/>
      <c r="C5649" s="253"/>
      <c r="D5649" s="253"/>
      <c r="E5649" s="253" t="s">
        <v>929</v>
      </c>
      <c r="F5649" s="254">
        <v>5.94</v>
      </c>
      <c r="G5649" s="253"/>
      <c r="H5649" s="256" t="s">
        <v>930</v>
      </c>
      <c r="I5649" s="256"/>
      <c r="J5649" s="255">
        <v>31.92</v>
      </c>
    </row>
    <row r="5650" spans="1:10" ht="15" thickTop="1" x14ac:dyDescent="0.2">
      <c r="A5650" s="257"/>
      <c r="B5650" s="241"/>
      <c r="C5650" s="241"/>
      <c r="D5650" s="241"/>
      <c r="E5650" s="241"/>
      <c r="F5650" s="241"/>
      <c r="G5650" s="241"/>
      <c r="H5650" s="241"/>
      <c r="I5650" s="241"/>
      <c r="J5650" s="258"/>
    </row>
    <row r="5651" spans="1:10" ht="30" x14ac:dyDescent="0.2">
      <c r="A5651" s="259"/>
      <c r="B5651" s="227" t="s">
        <v>786</v>
      </c>
      <c r="C5651" s="227" t="s">
        <v>787</v>
      </c>
      <c r="D5651" s="227" t="s">
        <v>788</v>
      </c>
      <c r="E5651" s="231" t="s">
        <v>789</v>
      </c>
      <c r="F5651" s="231"/>
      <c r="G5651" s="227" t="s">
        <v>790</v>
      </c>
      <c r="H5651" s="227" t="s">
        <v>791</v>
      </c>
      <c r="I5651" s="227" t="s">
        <v>792</v>
      </c>
      <c r="J5651" s="260" t="s">
        <v>793</v>
      </c>
    </row>
    <row r="5652" spans="1:10" ht="38.25" x14ac:dyDescent="0.2">
      <c r="A5652" s="261" t="s">
        <v>909</v>
      </c>
      <c r="B5652" s="228" t="s">
        <v>2975</v>
      </c>
      <c r="C5652" s="228" t="s">
        <v>21</v>
      </c>
      <c r="D5652" s="228" t="s">
        <v>2976</v>
      </c>
      <c r="E5652" s="232" t="s">
        <v>1037</v>
      </c>
      <c r="F5652" s="232"/>
      <c r="G5652" s="228" t="s">
        <v>11</v>
      </c>
      <c r="H5652" s="233">
        <v>1</v>
      </c>
      <c r="I5652" s="234">
        <v>9.99</v>
      </c>
      <c r="J5652" s="262">
        <v>9.99</v>
      </c>
    </row>
    <row r="5653" spans="1:10" ht="25.5" x14ac:dyDescent="0.2">
      <c r="A5653" s="248" t="s">
        <v>911</v>
      </c>
      <c r="B5653" s="229" t="s">
        <v>976</v>
      </c>
      <c r="C5653" s="229" t="s">
        <v>21</v>
      </c>
      <c r="D5653" s="229" t="s">
        <v>977</v>
      </c>
      <c r="E5653" s="235" t="s">
        <v>934</v>
      </c>
      <c r="F5653" s="235"/>
      <c r="G5653" s="229" t="s">
        <v>914</v>
      </c>
      <c r="H5653" s="236">
        <v>0.1232</v>
      </c>
      <c r="I5653" s="237">
        <v>25.86</v>
      </c>
      <c r="J5653" s="249">
        <v>3.18</v>
      </c>
    </row>
    <row r="5654" spans="1:10" ht="25.5" x14ac:dyDescent="0.2">
      <c r="A5654" s="248" t="s">
        <v>911</v>
      </c>
      <c r="B5654" s="229" t="s">
        <v>939</v>
      </c>
      <c r="C5654" s="229" t="s">
        <v>21</v>
      </c>
      <c r="D5654" s="229" t="s">
        <v>916</v>
      </c>
      <c r="E5654" s="235" t="s">
        <v>934</v>
      </c>
      <c r="F5654" s="235"/>
      <c r="G5654" s="229" t="s">
        <v>914</v>
      </c>
      <c r="H5654" s="236">
        <v>3.8800000000000001E-2</v>
      </c>
      <c r="I5654" s="237">
        <v>21.14</v>
      </c>
      <c r="J5654" s="249">
        <v>0.82</v>
      </c>
    </row>
    <row r="5655" spans="1:10" x14ac:dyDescent="0.2">
      <c r="A5655" s="250" t="s">
        <v>917</v>
      </c>
      <c r="B5655" s="230" t="s">
        <v>2512</v>
      </c>
      <c r="C5655" s="230" t="s">
        <v>21</v>
      </c>
      <c r="D5655" s="230" t="s">
        <v>2513</v>
      </c>
      <c r="E5655" s="238" t="s">
        <v>920</v>
      </c>
      <c r="F5655" s="238"/>
      <c r="G5655" s="230" t="s">
        <v>11</v>
      </c>
      <c r="H5655" s="239">
        <v>3.32E-2</v>
      </c>
      <c r="I5655" s="240">
        <v>3.5</v>
      </c>
      <c r="J5655" s="251">
        <v>0.11</v>
      </c>
    </row>
    <row r="5656" spans="1:10" ht="25.5" x14ac:dyDescent="0.2">
      <c r="A5656" s="250" t="s">
        <v>917</v>
      </c>
      <c r="B5656" s="230" t="s">
        <v>3186</v>
      </c>
      <c r="C5656" s="230" t="s">
        <v>21</v>
      </c>
      <c r="D5656" s="230" t="s">
        <v>3187</v>
      </c>
      <c r="E5656" s="238" t="s">
        <v>920</v>
      </c>
      <c r="F5656" s="238"/>
      <c r="G5656" s="230" t="s">
        <v>11</v>
      </c>
      <c r="H5656" s="239">
        <v>1</v>
      </c>
      <c r="I5656" s="240">
        <v>5.88</v>
      </c>
      <c r="J5656" s="251">
        <v>5.88</v>
      </c>
    </row>
    <row r="5657" spans="1:10" ht="25.5" x14ac:dyDescent="0.2">
      <c r="A5657" s="252"/>
      <c r="B5657" s="253"/>
      <c r="C5657" s="253"/>
      <c r="D5657" s="253"/>
      <c r="E5657" s="253" t="s">
        <v>926</v>
      </c>
      <c r="F5657" s="254">
        <v>1.322010557723204</v>
      </c>
      <c r="G5657" s="253" t="s">
        <v>927</v>
      </c>
      <c r="H5657" s="254">
        <v>1.56</v>
      </c>
      <c r="I5657" s="253" t="s">
        <v>928</v>
      </c>
      <c r="J5657" s="255">
        <v>2.88</v>
      </c>
    </row>
    <row r="5658" spans="1:10" ht="26.25" thickBot="1" x14ac:dyDescent="0.25">
      <c r="A5658" s="252"/>
      <c r="B5658" s="253"/>
      <c r="C5658" s="253"/>
      <c r="D5658" s="253"/>
      <c r="E5658" s="253" t="s">
        <v>929</v>
      </c>
      <c r="F5658" s="254">
        <v>2.2799999999999998</v>
      </c>
      <c r="G5658" s="253"/>
      <c r="H5658" s="256" t="s">
        <v>930</v>
      </c>
      <c r="I5658" s="256"/>
      <c r="J5658" s="255">
        <v>12.27</v>
      </c>
    </row>
    <row r="5659" spans="1:10" ht="15" thickTop="1" x14ac:dyDescent="0.2">
      <c r="A5659" s="257"/>
      <c r="B5659" s="241"/>
      <c r="C5659" s="241"/>
      <c r="D5659" s="241"/>
      <c r="E5659" s="241"/>
      <c r="F5659" s="241"/>
      <c r="G5659" s="241"/>
      <c r="H5659" s="241"/>
      <c r="I5659" s="241"/>
      <c r="J5659" s="258"/>
    </row>
    <row r="5660" spans="1:10" x14ac:dyDescent="0.2">
      <c r="A5660" s="252"/>
      <c r="B5660" s="253"/>
      <c r="C5660" s="253"/>
      <c r="D5660" s="253"/>
      <c r="E5660" s="253"/>
      <c r="F5660" s="253"/>
      <c r="G5660" s="253"/>
      <c r="H5660" s="253"/>
      <c r="I5660" s="253"/>
      <c r="J5660" s="266"/>
    </row>
    <row r="5661" spans="1:10" x14ac:dyDescent="0.2">
      <c r="A5661" s="267"/>
      <c r="B5661" s="268"/>
      <c r="C5661" s="268"/>
      <c r="D5661" s="253"/>
      <c r="E5661" s="269"/>
      <c r="F5661" s="268" t="s">
        <v>767</v>
      </c>
      <c r="G5661" s="268"/>
      <c r="H5661" s="270">
        <v>4240245.59</v>
      </c>
      <c r="I5661" s="268"/>
      <c r="J5661" s="271"/>
    </row>
    <row r="5662" spans="1:10" x14ac:dyDescent="0.2">
      <c r="A5662" s="267"/>
      <c r="B5662" s="268"/>
      <c r="C5662" s="268"/>
      <c r="D5662" s="253"/>
      <c r="E5662" s="269"/>
      <c r="F5662" s="268" t="s">
        <v>768</v>
      </c>
      <c r="G5662" s="268"/>
      <c r="H5662" s="270">
        <v>970044.15</v>
      </c>
      <c r="I5662" s="268"/>
      <c r="J5662" s="271"/>
    </row>
    <row r="5663" spans="1:10" x14ac:dyDescent="0.2">
      <c r="A5663" s="267"/>
      <c r="B5663" s="268"/>
      <c r="C5663" s="268"/>
      <c r="D5663" s="253"/>
      <c r="E5663" s="269"/>
      <c r="F5663" s="268" t="s">
        <v>769</v>
      </c>
      <c r="G5663" s="268"/>
      <c r="H5663" s="270">
        <v>5210289.74</v>
      </c>
      <c r="I5663" s="268"/>
      <c r="J5663" s="271"/>
    </row>
    <row r="5664" spans="1:10" x14ac:dyDescent="0.2">
      <c r="A5664" s="272"/>
      <c r="B5664" s="269"/>
      <c r="C5664" s="269"/>
      <c r="D5664" s="269"/>
      <c r="E5664" s="269"/>
      <c r="F5664" s="269"/>
      <c r="G5664" s="269"/>
      <c r="H5664" s="269"/>
      <c r="I5664" s="269"/>
      <c r="J5664" s="273"/>
    </row>
    <row r="5665" spans="1:10" ht="61.5" customHeight="1" thickBot="1" x14ac:dyDescent="0.25">
      <c r="A5665" s="274" t="s">
        <v>735</v>
      </c>
      <c r="B5665" s="275"/>
      <c r="C5665" s="275"/>
      <c r="D5665" s="275"/>
      <c r="E5665" s="275"/>
      <c r="F5665" s="275"/>
      <c r="G5665" s="275"/>
      <c r="H5665" s="275"/>
      <c r="I5665" s="275"/>
      <c r="J5665" s="276"/>
    </row>
  </sheetData>
  <mergeCells count="4517">
    <mergeCell ref="A5663:C5663"/>
    <mergeCell ref="F5663:G5663"/>
    <mergeCell ref="H5663:J5663"/>
    <mergeCell ref="A5665:J5665"/>
    <mergeCell ref="H5658:I5658"/>
    <mergeCell ref="A5661:C5661"/>
    <mergeCell ref="F5661:G5661"/>
    <mergeCell ref="H5661:J5661"/>
    <mergeCell ref="A5662:C5662"/>
    <mergeCell ref="F5662:G5662"/>
    <mergeCell ref="H5662:J5662"/>
    <mergeCell ref="E5651:F5651"/>
    <mergeCell ref="E5652:F5652"/>
    <mergeCell ref="E5653:F5653"/>
    <mergeCell ref="E5654:F5654"/>
    <mergeCell ref="E5655:F5655"/>
    <mergeCell ref="E5656:F5656"/>
    <mergeCell ref="E5643:F5643"/>
    <mergeCell ref="E5644:F5644"/>
    <mergeCell ref="E5645:F5645"/>
    <mergeCell ref="E5646:F5646"/>
    <mergeCell ref="E5647:F5647"/>
    <mergeCell ref="H5649:I5649"/>
    <mergeCell ref="H5636:I5636"/>
    <mergeCell ref="E5638:F5638"/>
    <mergeCell ref="E5639:F5639"/>
    <mergeCell ref="E5640:F5640"/>
    <mergeCell ref="E5641:F5641"/>
    <mergeCell ref="E5642:F5642"/>
    <mergeCell ref="E5629:F5629"/>
    <mergeCell ref="E5630:F5630"/>
    <mergeCell ref="E5631:F5631"/>
    <mergeCell ref="E5632:F5632"/>
    <mergeCell ref="E5633:F5633"/>
    <mergeCell ref="E5634:F5634"/>
    <mergeCell ref="E5621:F5621"/>
    <mergeCell ref="H5623:I5623"/>
    <mergeCell ref="E5625:F5625"/>
    <mergeCell ref="E5626:F5626"/>
    <mergeCell ref="E5627:F5627"/>
    <mergeCell ref="E5628:F5628"/>
    <mergeCell ref="E5613:F5613"/>
    <mergeCell ref="E5614:F5614"/>
    <mergeCell ref="E5615:F5615"/>
    <mergeCell ref="H5617:I5617"/>
    <mergeCell ref="E5619:F5619"/>
    <mergeCell ref="E5620:F5620"/>
    <mergeCell ref="E5603:F5603"/>
    <mergeCell ref="H5605:I5605"/>
    <mergeCell ref="E5607:F5607"/>
    <mergeCell ref="E5608:F5608"/>
    <mergeCell ref="E5609:F5609"/>
    <mergeCell ref="H5611:I5611"/>
    <mergeCell ref="E5595:F5595"/>
    <mergeCell ref="E5596:F5596"/>
    <mergeCell ref="E5597:F5597"/>
    <mergeCell ref="H5599:I5599"/>
    <mergeCell ref="E5601:F5601"/>
    <mergeCell ref="E5602:F5602"/>
    <mergeCell ref="E5587:F5587"/>
    <mergeCell ref="E5588:F5588"/>
    <mergeCell ref="H5590:I5590"/>
    <mergeCell ref="E5592:F5592"/>
    <mergeCell ref="E5593:F5593"/>
    <mergeCell ref="E5594:F5594"/>
    <mergeCell ref="E5579:F5579"/>
    <mergeCell ref="E5580:F5580"/>
    <mergeCell ref="E5581:F5581"/>
    <mergeCell ref="H5583:I5583"/>
    <mergeCell ref="E5585:F5585"/>
    <mergeCell ref="E5586:F5586"/>
    <mergeCell ref="H5572:I5572"/>
    <mergeCell ref="E5574:F5574"/>
    <mergeCell ref="E5575:F5575"/>
    <mergeCell ref="E5576:F5576"/>
    <mergeCell ref="E5577:F5577"/>
    <mergeCell ref="E5578:F5578"/>
    <mergeCell ref="E5565:F5565"/>
    <mergeCell ref="E5566:F5566"/>
    <mergeCell ref="E5567:F5567"/>
    <mergeCell ref="E5568:F5568"/>
    <mergeCell ref="E5569:F5569"/>
    <mergeCell ref="E5570:F5570"/>
    <mergeCell ref="E5557:F5557"/>
    <mergeCell ref="E5558:F5558"/>
    <mergeCell ref="E5559:F5559"/>
    <mergeCell ref="H5561:I5561"/>
    <mergeCell ref="E5563:F5563"/>
    <mergeCell ref="E5564:F5564"/>
    <mergeCell ref="E5549:F5549"/>
    <mergeCell ref="H5551:I5551"/>
    <mergeCell ref="E5553:F5553"/>
    <mergeCell ref="E5554:F5554"/>
    <mergeCell ref="E5555:F5555"/>
    <mergeCell ref="E5556:F5556"/>
    <mergeCell ref="H5542:I5542"/>
    <mergeCell ref="E5544:F5544"/>
    <mergeCell ref="E5545:F5545"/>
    <mergeCell ref="E5546:F5546"/>
    <mergeCell ref="E5547:F5547"/>
    <mergeCell ref="E5548:F5548"/>
    <mergeCell ref="E5535:F5535"/>
    <mergeCell ref="E5536:F5536"/>
    <mergeCell ref="E5537:F5537"/>
    <mergeCell ref="E5538:F5538"/>
    <mergeCell ref="E5539:F5539"/>
    <mergeCell ref="E5540:F5540"/>
    <mergeCell ref="E5527:F5527"/>
    <mergeCell ref="E5528:F5528"/>
    <mergeCell ref="E5529:F5529"/>
    <mergeCell ref="E5530:F5530"/>
    <mergeCell ref="E5531:F5531"/>
    <mergeCell ref="H5533:I5533"/>
    <mergeCell ref="E5519:F5519"/>
    <mergeCell ref="E5520:F5520"/>
    <mergeCell ref="E5521:F5521"/>
    <mergeCell ref="E5522:F5522"/>
    <mergeCell ref="H5524:I5524"/>
    <mergeCell ref="E5526:F5526"/>
    <mergeCell ref="E5511:F5511"/>
    <mergeCell ref="E5512:F5512"/>
    <mergeCell ref="E5513:F5513"/>
    <mergeCell ref="H5515:I5515"/>
    <mergeCell ref="E5517:F5517"/>
    <mergeCell ref="E5518:F5518"/>
    <mergeCell ref="E5505:F5505"/>
    <mergeCell ref="E5506:F5506"/>
    <mergeCell ref="E5507:F5507"/>
    <mergeCell ref="E5508:F5508"/>
    <mergeCell ref="E5509:F5509"/>
    <mergeCell ref="E5510:F5510"/>
    <mergeCell ref="H5496:I5496"/>
    <mergeCell ref="E5498:F5498"/>
    <mergeCell ref="E5499:F5499"/>
    <mergeCell ref="E5500:F5500"/>
    <mergeCell ref="H5502:I5502"/>
    <mergeCell ref="E5504:F5504"/>
    <mergeCell ref="E5487:F5487"/>
    <mergeCell ref="E5488:F5488"/>
    <mergeCell ref="H5490:I5490"/>
    <mergeCell ref="E5492:F5492"/>
    <mergeCell ref="E5493:F5493"/>
    <mergeCell ref="E5494:F5494"/>
    <mergeCell ref="H5478:I5478"/>
    <mergeCell ref="E5480:F5480"/>
    <mergeCell ref="E5481:F5481"/>
    <mergeCell ref="E5482:F5482"/>
    <mergeCell ref="H5484:I5484"/>
    <mergeCell ref="E5486:F5486"/>
    <mergeCell ref="E5471:F5471"/>
    <mergeCell ref="E5472:F5472"/>
    <mergeCell ref="E5473:F5473"/>
    <mergeCell ref="E5474:F5474"/>
    <mergeCell ref="E5475:F5475"/>
    <mergeCell ref="E5476:F5476"/>
    <mergeCell ref="E5463:F5463"/>
    <mergeCell ref="E5464:F5464"/>
    <mergeCell ref="E5465:F5465"/>
    <mergeCell ref="E5466:F5466"/>
    <mergeCell ref="H5468:I5468"/>
    <mergeCell ref="E5470:F5470"/>
    <mergeCell ref="H5454:I5454"/>
    <mergeCell ref="E5456:F5456"/>
    <mergeCell ref="E5457:F5457"/>
    <mergeCell ref="E5458:F5458"/>
    <mergeCell ref="H5460:I5460"/>
    <mergeCell ref="E5462:F5462"/>
    <mergeCell ref="E5445:F5445"/>
    <mergeCell ref="E5446:F5446"/>
    <mergeCell ref="H5448:I5448"/>
    <mergeCell ref="E5450:F5450"/>
    <mergeCell ref="E5451:F5451"/>
    <mergeCell ref="E5452:F5452"/>
    <mergeCell ref="H5436:I5436"/>
    <mergeCell ref="E5438:F5438"/>
    <mergeCell ref="E5439:F5439"/>
    <mergeCell ref="E5440:F5440"/>
    <mergeCell ref="H5442:I5442"/>
    <mergeCell ref="E5444:F5444"/>
    <mergeCell ref="E5429:F5429"/>
    <mergeCell ref="E5430:F5430"/>
    <mergeCell ref="E5431:F5431"/>
    <mergeCell ref="E5432:F5432"/>
    <mergeCell ref="E5433:F5433"/>
    <mergeCell ref="E5434:F5434"/>
    <mergeCell ref="E5421:F5421"/>
    <mergeCell ref="E5422:F5422"/>
    <mergeCell ref="E5423:F5423"/>
    <mergeCell ref="E5424:F5424"/>
    <mergeCell ref="H5426:I5426"/>
    <mergeCell ref="E5428:F5428"/>
    <mergeCell ref="E5413:F5413"/>
    <mergeCell ref="E5414:F5414"/>
    <mergeCell ref="E5415:F5415"/>
    <mergeCell ref="E5416:F5416"/>
    <mergeCell ref="H5418:I5418"/>
    <mergeCell ref="E5420:F5420"/>
    <mergeCell ref="E5405:F5405"/>
    <mergeCell ref="E5406:F5406"/>
    <mergeCell ref="E5407:F5407"/>
    <mergeCell ref="E5408:F5408"/>
    <mergeCell ref="E5409:F5409"/>
    <mergeCell ref="H5411:I5411"/>
    <mergeCell ref="E5397:F5397"/>
    <mergeCell ref="E5398:F5398"/>
    <mergeCell ref="H5400:I5400"/>
    <mergeCell ref="E5402:F5402"/>
    <mergeCell ref="E5403:F5403"/>
    <mergeCell ref="E5404:F5404"/>
    <mergeCell ref="E5389:F5389"/>
    <mergeCell ref="H5391:I5391"/>
    <mergeCell ref="E5393:F5393"/>
    <mergeCell ref="E5394:F5394"/>
    <mergeCell ref="E5395:F5395"/>
    <mergeCell ref="E5396:F5396"/>
    <mergeCell ref="E5381:F5381"/>
    <mergeCell ref="H5383:I5383"/>
    <mergeCell ref="E5385:F5385"/>
    <mergeCell ref="E5386:F5386"/>
    <mergeCell ref="E5387:F5387"/>
    <mergeCell ref="E5388:F5388"/>
    <mergeCell ref="E5373:F5373"/>
    <mergeCell ref="E5374:F5374"/>
    <mergeCell ref="H5376:I5376"/>
    <mergeCell ref="E5378:F5378"/>
    <mergeCell ref="E5379:F5379"/>
    <mergeCell ref="E5380:F5380"/>
    <mergeCell ref="E5367:F5367"/>
    <mergeCell ref="E5368:F5368"/>
    <mergeCell ref="E5369:F5369"/>
    <mergeCell ref="E5370:F5370"/>
    <mergeCell ref="E5371:F5371"/>
    <mergeCell ref="E5372:F5372"/>
    <mergeCell ref="E5359:F5359"/>
    <mergeCell ref="E5360:F5360"/>
    <mergeCell ref="E5361:F5361"/>
    <mergeCell ref="E5362:F5362"/>
    <mergeCell ref="H5364:I5364"/>
    <mergeCell ref="E5366:F5366"/>
    <mergeCell ref="E5353:F5353"/>
    <mergeCell ref="E5354:F5354"/>
    <mergeCell ref="E5355:F5355"/>
    <mergeCell ref="E5356:F5356"/>
    <mergeCell ref="E5357:F5357"/>
    <mergeCell ref="E5358:F5358"/>
    <mergeCell ref="E5345:F5345"/>
    <mergeCell ref="E5346:F5346"/>
    <mergeCell ref="E5347:F5347"/>
    <mergeCell ref="E5348:F5348"/>
    <mergeCell ref="E5349:F5349"/>
    <mergeCell ref="H5351:I5351"/>
    <mergeCell ref="H5338:I5338"/>
    <mergeCell ref="E5340:F5340"/>
    <mergeCell ref="E5341:F5341"/>
    <mergeCell ref="E5342:F5342"/>
    <mergeCell ref="E5343:F5343"/>
    <mergeCell ref="E5344:F5344"/>
    <mergeCell ref="E5331:F5331"/>
    <mergeCell ref="E5332:F5332"/>
    <mergeCell ref="E5333:F5333"/>
    <mergeCell ref="E5334:F5334"/>
    <mergeCell ref="E5335:F5335"/>
    <mergeCell ref="E5336:F5336"/>
    <mergeCell ref="E5323:F5323"/>
    <mergeCell ref="E5324:F5324"/>
    <mergeCell ref="E5325:F5325"/>
    <mergeCell ref="H5327:I5327"/>
    <mergeCell ref="E5329:F5329"/>
    <mergeCell ref="E5330:F5330"/>
    <mergeCell ref="E5315:F5315"/>
    <mergeCell ref="H5317:I5317"/>
    <mergeCell ref="E5319:F5319"/>
    <mergeCell ref="E5320:F5320"/>
    <mergeCell ref="E5321:F5321"/>
    <mergeCell ref="E5322:F5322"/>
    <mergeCell ref="E5307:F5307"/>
    <mergeCell ref="H5309:I5309"/>
    <mergeCell ref="E5311:F5311"/>
    <mergeCell ref="E5312:F5312"/>
    <mergeCell ref="E5313:F5313"/>
    <mergeCell ref="E5314:F5314"/>
    <mergeCell ref="E5301:F5301"/>
    <mergeCell ref="E5302:F5302"/>
    <mergeCell ref="E5303:F5303"/>
    <mergeCell ref="E5304:F5304"/>
    <mergeCell ref="E5305:F5305"/>
    <mergeCell ref="E5306:F5306"/>
    <mergeCell ref="E5293:F5293"/>
    <mergeCell ref="E5294:F5294"/>
    <mergeCell ref="H5296:I5296"/>
    <mergeCell ref="E5298:F5298"/>
    <mergeCell ref="E5299:F5299"/>
    <mergeCell ref="E5300:F5300"/>
    <mergeCell ref="E5285:F5285"/>
    <mergeCell ref="H5287:I5287"/>
    <mergeCell ref="E5289:F5289"/>
    <mergeCell ref="E5290:F5290"/>
    <mergeCell ref="E5291:F5291"/>
    <mergeCell ref="E5292:F5292"/>
    <mergeCell ref="E5277:F5277"/>
    <mergeCell ref="E5278:F5278"/>
    <mergeCell ref="H5280:I5280"/>
    <mergeCell ref="E5282:F5282"/>
    <mergeCell ref="E5283:F5283"/>
    <mergeCell ref="E5284:F5284"/>
    <mergeCell ref="E5271:F5271"/>
    <mergeCell ref="E5272:F5272"/>
    <mergeCell ref="E5273:F5273"/>
    <mergeCell ref="E5274:F5274"/>
    <mergeCell ref="E5275:F5275"/>
    <mergeCell ref="E5276:F5276"/>
    <mergeCell ref="E5263:F5263"/>
    <mergeCell ref="E5264:F5264"/>
    <mergeCell ref="E5265:F5265"/>
    <mergeCell ref="H5267:I5267"/>
    <mergeCell ref="E5269:F5269"/>
    <mergeCell ref="E5270:F5270"/>
    <mergeCell ref="E5257:F5257"/>
    <mergeCell ref="E5258:F5258"/>
    <mergeCell ref="E5259:F5259"/>
    <mergeCell ref="E5260:F5260"/>
    <mergeCell ref="E5261:F5261"/>
    <mergeCell ref="E5262:F5262"/>
    <mergeCell ref="E5249:F5249"/>
    <mergeCell ref="E5250:F5250"/>
    <mergeCell ref="E5251:F5251"/>
    <mergeCell ref="E5252:F5252"/>
    <mergeCell ref="H5254:I5254"/>
    <mergeCell ref="E5256:F5256"/>
    <mergeCell ref="E5243:F5243"/>
    <mergeCell ref="E5244:F5244"/>
    <mergeCell ref="E5245:F5245"/>
    <mergeCell ref="E5246:F5246"/>
    <mergeCell ref="E5247:F5247"/>
    <mergeCell ref="E5248:F5248"/>
    <mergeCell ref="E5233:F5233"/>
    <mergeCell ref="H5235:I5235"/>
    <mergeCell ref="E5237:F5237"/>
    <mergeCell ref="E5238:F5238"/>
    <mergeCell ref="E5239:F5239"/>
    <mergeCell ref="H5241:I5241"/>
    <mergeCell ref="E5225:F5225"/>
    <mergeCell ref="E5226:F5226"/>
    <mergeCell ref="E5227:F5227"/>
    <mergeCell ref="H5229:I5229"/>
    <mergeCell ref="E5231:F5231"/>
    <mergeCell ref="E5232:F5232"/>
    <mergeCell ref="E5215:F5215"/>
    <mergeCell ref="H5217:I5217"/>
    <mergeCell ref="E5219:F5219"/>
    <mergeCell ref="E5220:F5220"/>
    <mergeCell ref="E5221:F5221"/>
    <mergeCell ref="H5223:I5223"/>
    <mergeCell ref="E5209:F5209"/>
    <mergeCell ref="E5210:F5210"/>
    <mergeCell ref="E5211:F5211"/>
    <mergeCell ref="E5212:F5212"/>
    <mergeCell ref="E5213:F5213"/>
    <mergeCell ref="E5214:F5214"/>
    <mergeCell ref="E5201:F5201"/>
    <mergeCell ref="E5202:F5202"/>
    <mergeCell ref="E5203:F5203"/>
    <mergeCell ref="E5204:F5204"/>
    <mergeCell ref="E5205:F5205"/>
    <mergeCell ref="H5207:I5207"/>
    <mergeCell ref="H5192:I5192"/>
    <mergeCell ref="E5194:F5194"/>
    <mergeCell ref="E5195:F5195"/>
    <mergeCell ref="E5196:F5196"/>
    <mergeCell ref="E5197:F5197"/>
    <mergeCell ref="H5199:I5199"/>
    <mergeCell ref="E5185:F5185"/>
    <mergeCell ref="E5186:F5186"/>
    <mergeCell ref="E5187:F5187"/>
    <mergeCell ref="E5188:F5188"/>
    <mergeCell ref="E5189:F5189"/>
    <mergeCell ref="E5190:F5190"/>
    <mergeCell ref="E5177:F5177"/>
    <mergeCell ref="E5178:F5178"/>
    <mergeCell ref="E5179:F5179"/>
    <mergeCell ref="E5180:F5180"/>
    <mergeCell ref="H5182:I5182"/>
    <mergeCell ref="E5184:F5184"/>
    <mergeCell ref="E5169:F5169"/>
    <mergeCell ref="E5170:F5170"/>
    <mergeCell ref="H5172:I5172"/>
    <mergeCell ref="E5174:F5174"/>
    <mergeCell ref="E5175:F5175"/>
    <mergeCell ref="E5176:F5176"/>
    <mergeCell ref="H5162:I5162"/>
    <mergeCell ref="E5164:F5164"/>
    <mergeCell ref="E5165:F5165"/>
    <mergeCell ref="E5166:F5166"/>
    <mergeCell ref="E5167:F5167"/>
    <mergeCell ref="E5168:F5168"/>
    <mergeCell ref="E5153:F5153"/>
    <mergeCell ref="E5154:F5154"/>
    <mergeCell ref="H5156:I5156"/>
    <mergeCell ref="E5158:F5158"/>
    <mergeCell ref="E5159:F5159"/>
    <mergeCell ref="E5160:F5160"/>
    <mergeCell ref="H5144:I5144"/>
    <mergeCell ref="E5146:F5146"/>
    <mergeCell ref="E5147:F5147"/>
    <mergeCell ref="E5148:F5148"/>
    <mergeCell ref="H5150:I5150"/>
    <mergeCell ref="E5152:F5152"/>
    <mergeCell ref="E5135:F5135"/>
    <mergeCell ref="E5136:F5136"/>
    <mergeCell ref="H5138:I5138"/>
    <mergeCell ref="E5140:F5140"/>
    <mergeCell ref="E5141:F5141"/>
    <mergeCell ref="E5142:F5142"/>
    <mergeCell ref="H5128:I5128"/>
    <mergeCell ref="E5130:F5130"/>
    <mergeCell ref="E5131:F5131"/>
    <mergeCell ref="E5132:F5132"/>
    <mergeCell ref="E5133:F5133"/>
    <mergeCell ref="E5134:F5134"/>
    <mergeCell ref="H5120:I5120"/>
    <mergeCell ref="E5122:F5122"/>
    <mergeCell ref="E5123:F5123"/>
    <mergeCell ref="E5124:F5124"/>
    <mergeCell ref="E5125:F5125"/>
    <mergeCell ref="E5126:F5126"/>
    <mergeCell ref="E5113:F5113"/>
    <mergeCell ref="E5114:F5114"/>
    <mergeCell ref="E5115:F5115"/>
    <mergeCell ref="E5116:F5116"/>
    <mergeCell ref="E5117:F5117"/>
    <mergeCell ref="E5118:F5118"/>
    <mergeCell ref="E5103:F5103"/>
    <mergeCell ref="H5105:I5105"/>
    <mergeCell ref="E5107:F5107"/>
    <mergeCell ref="E5108:F5108"/>
    <mergeCell ref="E5109:F5109"/>
    <mergeCell ref="H5111:I5111"/>
    <mergeCell ref="E5095:F5095"/>
    <mergeCell ref="E5096:F5096"/>
    <mergeCell ref="E5097:F5097"/>
    <mergeCell ref="H5099:I5099"/>
    <mergeCell ref="E5101:F5101"/>
    <mergeCell ref="E5102:F5102"/>
    <mergeCell ref="E5087:F5087"/>
    <mergeCell ref="E5088:F5088"/>
    <mergeCell ref="E5089:F5089"/>
    <mergeCell ref="E5090:F5090"/>
    <mergeCell ref="H5092:I5092"/>
    <mergeCell ref="E5094:F5094"/>
    <mergeCell ref="E5079:F5079"/>
    <mergeCell ref="E5080:F5080"/>
    <mergeCell ref="E5081:F5081"/>
    <mergeCell ref="E5082:F5082"/>
    <mergeCell ref="E5083:F5083"/>
    <mergeCell ref="H5085:I5085"/>
    <mergeCell ref="E5071:F5071"/>
    <mergeCell ref="E5072:F5072"/>
    <mergeCell ref="H5074:I5074"/>
    <mergeCell ref="E5076:F5076"/>
    <mergeCell ref="E5077:F5077"/>
    <mergeCell ref="E5078:F5078"/>
    <mergeCell ref="E5063:F5063"/>
    <mergeCell ref="E5064:F5064"/>
    <mergeCell ref="E5065:F5065"/>
    <mergeCell ref="H5067:I5067"/>
    <mergeCell ref="E5069:F5069"/>
    <mergeCell ref="E5070:F5070"/>
    <mergeCell ref="E5055:F5055"/>
    <mergeCell ref="E5056:F5056"/>
    <mergeCell ref="E5057:F5057"/>
    <mergeCell ref="E5058:F5058"/>
    <mergeCell ref="H5060:I5060"/>
    <mergeCell ref="E5062:F5062"/>
    <mergeCell ref="E5047:F5047"/>
    <mergeCell ref="E5048:F5048"/>
    <mergeCell ref="E5049:F5049"/>
    <mergeCell ref="H5051:I5051"/>
    <mergeCell ref="E5053:F5053"/>
    <mergeCell ref="E5054:F5054"/>
    <mergeCell ref="E5037:F5037"/>
    <mergeCell ref="H5039:I5039"/>
    <mergeCell ref="E5041:F5041"/>
    <mergeCell ref="E5042:F5042"/>
    <mergeCell ref="E5043:F5043"/>
    <mergeCell ref="H5045:I5045"/>
    <mergeCell ref="E5029:F5029"/>
    <mergeCell ref="E5030:F5030"/>
    <mergeCell ref="E5031:F5031"/>
    <mergeCell ref="H5033:I5033"/>
    <mergeCell ref="E5035:F5035"/>
    <mergeCell ref="E5036:F5036"/>
    <mergeCell ref="E5021:F5021"/>
    <mergeCell ref="E5022:F5022"/>
    <mergeCell ref="E5023:F5023"/>
    <mergeCell ref="E5024:F5024"/>
    <mergeCell ref="E5025:F5025"/>
    <mergeCell ref="H5027:I5027"/>
    <mergeCell ref="E5013:F5013"/>
    <mergeCell ref="E5014:F5014"/>
    <mergeCell ref="E5015:F5015"/>
    <mergeCell ref="H5017:I5017"/>
    <mergeCell ref="E5019:F5019"/>
    <mergeCell ref="E5020:F5020"/>
    <mergeCell ref="E5005:F5005"/>
    <mergeCell ref="E5006:F5006"/>
    <mergeCell ref="E5007:F5007"/>
    <mergeCell ref="H5009:I5009"/>
    <mergeCell ref="E5011:F5011"/>
    <mergeCell ref="E5012:F5012"/>
    <mergeCell ref="E4997:F4997"/>
    <mergeCell ref="E4998:F4998"/>
    <mergeCell ref="H5000:I5000"/>
    <mergeCell ref="E5002:F5002"/>
    <mergeCell ref="E5003:F5003"/>
    <mergeCell ref="E5004:F5004"/>
    <mergeCell ref="H4990:I4990"/>
    <mergeCell ref="E4992:F4992"/>
    <mergeCell ref="E4993:F4993"/>
    <mergeCell ref="E4994:F4994"/>
    <mergeCell ref="E4995:F4995"/>
    <mergeCell ref="E4996:F4996"/>
    <mergeCell ref="E4983:F4983"/>
    <mergeCell ref="E4984:F4984"/>
    <mergeCell ref="E4985:F4985"/>
    <mergeCell ref="E4986:F4986"/>
    <mergeCell ref="E4987:F4987"/>
    <mergeCell ref="E4988:F4988"/>
    <mergeCell ref="E4975:F4975"/>
    <mergeCell ref="E4976:F4976"/>
    <mergeCell ref="E4977:F4977"/>
    <mergeCell ref="E4978:F4978"/>
    <mergeCell ref="E4979:F4979"/>
    <mergeCell ref="H4981:I4981"/>
    <mergeCell ref="E4967:F4967"/>
    <mergeCell ref="E4968:F4968"/>
    <mergeCell ref="E4969:F4969"/>
    <mergeCell ref="H4971:I4971"/>
    <mergeCell ref="E4973:F4973"/>
    <mergeCell ref="E4974:F4974"/>
    <mergeCell ref="E4961:F4961"/>
    <mergeCell ref="E4962:F4962"/>
    <mergeCell ref="E4963:F4963"/>
    <mergeCell ref="E4964:F4964"/>
    <mergeCell ref="E4965:F4965"/>
    <mergeCell ref="E4966:F4966"/>
    <mergeCell ref="E4953:F4953"/>
    <mergeCell ref="E4954:F4954"/>
    <mergeCell ref="H4956:I4956"/>
    <mergeCell ref="E4958:F4958"/>
    <mergeCell ref="E4959:F4959"/>
    <mergeCell ref="E4960:F4960"/>
    <mergeCell ref="E4947:F4947"/>
    <mergeCell ref="E4948:F4948"/>
    <mergeCell ref="E4949:F4949"/>
    <mergeCell ref="E4950:F4950"/>
    <mergeCell ref="E4951:F4951"/>
    <mergeCell ref="E4952:F4952"/>
    <mergeCell ref="E4939:F4939"/>
    <mergeCell ref="E4940:F4940"/>
    <mergeCell ref="E4941:F4941"/>
    <mergeCell ref="E4942:F4942"/>
    <mergeCell ref="E4943:F4943"/>
    <mergeCell ref="H4945:I4945"/>
    <mergeCell ref="H4930:I4930"/>
    <mergeCell ref="E4932:F4932"/>
    <mergeCell ref="E4933:F4933"/>
    <mergeCell ref="E4934:F4934"/>
    <mergeCell ref="E4935:F4935"/>
    <mergeCell ref="H4937:I4937"/>
    <mergeCell ref="E4923:F4923"/>
    <mergeCell ref="E4924:F4924"/>
    <mergeCell ref="E4925:F4925"/>
    <mergeCell ref="E4926:F4926"/>
    <mergeCell ref="E4927:F4927"/>
    <mergeCell ref="E4928:F4928"/>
    <mergeCell ref="E4915:F4915"/>
    <mergeCell ref="E4916:F4916"/>
    <mergeCell ref="E4917:F4917"/>
    <mergeCell ref="E4918:F4918"/>
    <mergeCell ref="H4920:I4920"/>
    <mergeCell ref="E4922:F4922"/>
    <mergeCell ref="E4907:F4907"/>
    <mergeCell ref="E4908:F4908"/>
    <mergeCell ref="E4909:F4909"/>
    <mergeCell ref="E4910:F4910"/>
    <mergeCell ref="H4912:I4912"/>
    <mergeCell ref="E4914:F4914"/>
    <mergeCell ref="E4901:F4901"/>
    <mergeCell ref="E4902:F4902"/>
    <mergeCell ref="E4903:F4903"/>
    <mergeCell ref="E4904:F4904"/>
    <mergeCell ref="E4905:F4905"/>
    <mergeCell ref="E4906:F4906"/>
    <mergeCell ref="E4893:F4893"/>
    <mergeCell ref="E4894:F4894"/>
    <mergeCell ref="E4895:F4895"/>
    <mergeCell ref="E4896:F4896"/>
    <mergeCell ref="E4897:F4897"/>
    <mergeCell ref="H4899:I4899"/>
    <mergeCell ref="E4887:F4887"/>
    <mergeCell ref="E4888:F4888"/>
    <mergeCell ref="E4889:F4889"/>
    <mergeCell ref="E4890:F4890"/>
    <mergeCell ref="E4891:F4891"/>
    <mergeCell ref="E4892:F4892"/>
    <mergeCell ref="H4880:I4880"/>
    <mergeCell ref="E4882:F4882"/>
    <mergeCell ref="E4883:F4883"/>
    <mergeCell ref="E4884:F4884"/>
    <mergeCell ref="E4885:F4885"/>
    <mergeCell ref="E4886:F4886"/>
    <mergeCell ref="E4873:F4873"/>
    <mergeCell ref="E4874:F4874"/>
    <mergeCell ref="E4875:F4875"/>
    <mergeCell ref="E4876:F4876"/>
    <mergeCell ref="E4877:F4877"/>
    <mergeCell ref="E4878:F4878"/>
    <mergeCell ref="E4867:F4867"/>
    <mergeCell ref="E4868:F4868"/>
    <mergeCell ref="E4869:F4869"/>
    <mergeCell ref="E4870:F4870"/>
    <mergeCell ref="E4871:F4871"/>
    <mergeCell ref="E4872:F4872"/>
    <mergeCell ref="E4859:F4859"/>
    <mergeCell ref="H4861:I4861"/>
    <mergeCell ref="E4863:F4863"/>
    <mergeCell ref="E4864:F4864"/>
    <mergeCell ref="E4865:F4865"/>
    <mergeCell ref="E4866:F4866"/>
    <mergeCell ref="E4851:F4851"/>
    <mergeCell ref="E4852:F4852"/>
    <mergeCell ref="E4853:F4853"/>
    <mergeCell ref="H4855:I4855"/>
    <mergeCell ref="E4857:F4857"/>
    <mergeCell ref="E4858:F4858"/>
    <mergeCell ref="E4841:F4841"/>
    <mergeCell ref="H4843:I4843"/>
    <mergeCell ref="E4845:F4845"/>
    <mergeCell ref="E4846:F4846"/>
    <mergeCell ref="E4847:F4847"/>
    <mergeCell ref="H4849:I4849"/>
    <mergeCell ref="E4833:F4833"/>
    <mergeCell ref="E4834:F4834"/>
    <mergeCell ref="E4835:F4835"/>
    <mergeCell ref="H4837:I4837"/>
    <mergeCell ref="E4839:F4839"/>
    <mergeCell ref="E4840:F4840"/>
    <mergeCell ref="E4823:F4823"/>
    <mergeCell ref="H4825:I4825"/>
    <mergeCell ref="E4827:F4827"/>
    <mergeCell ref="E4828:F4828"/>
    <mergeCell ref="E4829:F4829"/>
    <mergeCell ref="H4831:I4831"/>
    <mergeCell ref="E4817:F4817"/>
    <mergeCell ref="E4818:F4818"/>
    <mergeCell ref="E4819:F4819"/>
    <mergeCell ref="E4820:F4820"/>
    <mergeCell ref="E4821:F4821"/>
    <mergeCell ref="E4822:F4822"/>
    <mergeCell ref="E4809:F4809"/>
    <mergeCell ref="E4810:F4810"/>
    <mergeCell ref="E4811:F4811"/>
    <mergeCell ref="E4812:F4812"/>
    <mergeCell ref="E4813:F4813"/>
    <mergeCell ref="H4815:I4815"/>
    <mergeCell ref="H4800:I4800"/>
    <mergeCell ref="E4802:F4802"/>
    <mergeCell ref="E4803:F4803"/>
    <mergeCell ref="E4804:F4804"/>
    <mergeCell ref="E4805:F4805"/>
    <mergeCell ref="H4807:I4807"/>
    <mergeCell ref="E4793:F4793"/>
    <mergeCell ref="E4794:F4794"/>
    <mergeCell ref="E4795:F4795"/>
    <mergeCell ref="E4796:F4796"/>
    <mergeCell ref="E4797:F4797"/>
    <mergeCell ref="E4798:F4798"/>
    <mergeCell ref="E4785:F4785"/>
    <mergeCell ref="H4787:I4787"/>
    <mergeCell ref="E4789:F4789"/>
    <mergeCell ref="E4790:F4790"/>
    <mergeCell ref="E4791:F4791"/>
    <mergeCell ref="E4792:F4792"/>
    <mergeCell ref="E4779:F4779"/>
    <mergeCell ref="E4780:F4780"/>
    <mergeCell ref="E4781:F4781"/>
    <mergeCell ref="E4782:F4782"/>
    <mergeCell ref="E4783:F4783"/>
    <mergeCell ref="E4784:F4784"/>
    <mergeCell ref="E4771:F4771"/>
    <mergeCell ref="E4772:F4772"/>
    <mergeCell ref="H4774:I4774"/>
    <mergeCell ref="E4776:F4776"/>
    <mergeCell ref="E4777:F4777"/>
    <mergeCell ref="E4778:F4778"/>
    <mergeCell ref="E4765:F4765"/>
    <mergeCell ref="E4766:F4766"/>
    <mergeCell ref="E4767:F4767"/>
    <mergeCell ref="E4768:F4768"/>
    <mergeCell ref="E4769:F4769"/>
    <mergeCell ref="E4770:F4770"/>
    <mergeCell ref="E4757:F4757"/>
    <mergeCell ref="E4758:F4758"/>
    <mergeCell ref="E4759:F4759"/>
    <mergeCell ref="H4761:I4761"/>
    <mergeCell ref="E4763:F4763"/>
    <mergeCell ref="E4764:F4764"/>
    <mergeCell ref="E4751:F4751"/>
    <mergeCell ref="E4752:F4752"/>
    <mergeCell ref="E4753:F4753"/>
    <mergeCell ref="E4754:F4754"/>
    <mergeCell ref="E4755:F4755"/>
    <mergeCell ref="E4756:F4756"/>
    <mergeCell ref="E4743:F4743"/>
    <mergeCell ref="E4744:F4744"/>
    <mergeCell ref="E4745:F4745"/>
    <mergeCell ref="E4746:F4746"/>
    <mergeCell ref="H4748:I4748"/>
    <mergeCell ref="E4750:F4750"/>
    <mergeCell ref="E4737:F4737"/>
    <mergeCell ref="E4738:F4738"/>
    <mergeCell ref="E4739:F4739"/>
    <mergeCell ref="E4740:F4740"/>
    <mergeCell ref="E4741:F4741"/>
    <mergeCell ref="E4742:F4742"/>
    <mergeCell ref="E4729:F4729"/>
    <mergeCell ref="E4730:F4730"/>
    <mergeCell ref="E4731:F4731"/>
    <mergeCell ref="E4732:F4732"/>
    <mergeCell ref="E4733:F4733"/>
    <mergeCell ref="H4735:I4735"/>
    <mergeCell ref="H4722:I4722"/>
    <mergeCell ref="E4724:F4724"/>
    <mergeCell ref="E4725:F4725"/>
    <mergeCell ref="E4726:F4726"/>
    <mergeCell ref="E4727:F4727"/>
    <mergeCell ref="E4728:F4728"/>
    <mergeCell ref="E4715:F4715"/>
    <mergeCell ref="E4716:F4716"/>
    <mergeCell ref="E4717:F4717"/>
    <mergeCell ref="E4718:F4718"/>
    <mergeCell ref="E4719:F4719"/>
    <mergeCell ref="E4720:F4720"/>
    <mergeCell ref="E4707:F4707"/>
    <mergeCell ref="H4709:I4709"/>
    <mergeCell ref="E4711:F4711"/>
    <mergeCell ref="E4712:F4712"/>
    <mergeCell ref="E4713:F4713"/>
    <mergeCell ref="E4714:F4714"/>
    <mergeCell ref="E4701:F4701"/>
    <mergeCell ref="E4702:F4702"/>
    <mergeCell ref="E4703:F4703"/>
    <mergeCell ref="E4704:F4704"/>
    <mergeCell ref="E4705:F4705"/>
    <mergeCell ref="E4706:F4706"/>
    <mergeCell ref="E4693:F4693"/>
    <mergeCell ref="E4694:F4694"/>
    <mergeCell ref="H4696:I4696"/>
    <mergeCell ref="E4698:F4698"/>
    <mergeCell ref="E4699:F4699"/>
    <mergeCell ref="E4700:F4700"/>
    <mergeCell ref="E4687:F4687"/>
    <mergeCell ref="E4688:F4688"/>
    <mergeCell ref="E4689:F4689"/>
    <mergeCell ref="E4690:F4690"/>
    <mergeCell ref="E4691:F4691"/>
    <mergeCell ref="E4692:F4692"/>
    <mergeCell ref="E4679:F4679"/>
    <mergeCell ref="E4680:F4680"/>
    <mergeCell ref="E4681:F4681"/>
    <mergeCell ref="H4683:I4683"/>
    <mergeCell ref="E4685:F4685"/>
    <mergeCell ref="E4686:F4686"/>
    <mergeCell ref="E4673:F4673"/>
    <mergeCell ref="E4674:F4674"/>
    <mergeCell ref="E4675:F4675"/>
    <mergeCell ref="E4676:F4676"/>
    <mergeCell ref="E4677:F4677"/>
    <mergeCell ref="E4678:F4678"/>
    <mergeCell ref="E4665:F4665"/>
    <mergeCell ref="E4666:F4666"/>
    <mergeCell ref="E4667:F4667"/>
    <mergeCell ref="E4668:F4668"/>
    <mergeCell ref="H4670:I4670"/>
    <mergeCell ref="E4672:F4672"/>
    <mergeCell ref="E4659:F4659"/>
    <mergeCell ref="E4660:F4660"/>
    <mergeCell ref="E4661:F4661"/>
    <mergeCell ref="E4662:F4662"/>
    <mergeCell ref="E4663:F4663"/>
    <mergeCell ref="E4664:F4664"/>
    <mergeCell ref="E4649:F4649"/>
    <mergeCell ref="H4651:I4651"/>
    <mergeCell ref="E4653:F4653"/>
    <mergeCell ref="E4654:F4654"/>
    <mergeCell ref="E4655:F4655"/>
    <mergeCell ref="H4657:I4657"/>
    <mergeCell ref="E4641:F4641"/>
    <mergeCell ref="E4642:F4642"/>
    <mergeCell ref="H4644:I4644"/>
    <mergeCell ref="E4646:F4646"/>
    <mergeCell ref="E4647:F4647"/>
    <mergeCell ref="E4648:F4648"/>
    <mergeCell ref="E4633:F4633"/>
    <mergeCell ref="E4634:F4634"/>
    <mergeCell ref="E4635:F4635"/>
    <mergeCell ref="H4637:I4637"/>
    <mergeCell ref="E4639:F4639"/>
    <mergeCell ref="E4640:F4640"/>
    <mergeCell ref="E4625:F4625"/>
    <mergeCell ref="E4626:F4626"/>
    <mergeCell ref="E4627:F4627"/>
    <mergeCell ref="E4628:F4628"/>
    <mergeCell ref="H4630:I4630"/>
    <mergeCell ref="E4632:F4632"/>
    <mergeCell ref="E4617:F4617"/>
    <mergeCell ref="E4618:F4618"/>
    <mergeCell ref="H4620:I4620"/>
    <mergeCell ref="E4622:F4622"/>
    <mergeCell ref="E4623:F4623"/>
    <mergeCell ref="E4624:F4624"/>
    <mergeCell ref="E4609:F4609"/>
    <mergeCell ref="E4610:F4610"/>
    <mergeCell ref="H4612:I4612"/>
    <mergeCell ref="E4614:F4614"/>
    <mergeCell ref="E4615:F4615"/>
    <mergeCell ref="E4616:F4616"/>
    <mergeCell ref="H4602:I4602"/>
    <mergeCell ref="E4604:F4604"/>
    <mergeCell ref="E4605:F4605"/>
    <mergeCell ref="E4606:F4606"/>
    <mergeCell ref="E4607:F4607"/>
    <mergeCell ref="E4608:F4608"/>
    <mergeCell ref="E4595:F4595"/>
    <mergeCell ref="E4596:F4596"/>
    <mergeCell ref="E4597:F4597"/>
    <mergeCell ref="E4598:F4598"/>
    <mergeCell ref="E4599:F4599"/>
    <mergeCell ref="E4600:F4600"/>
    <mergeCell ref="E4587:F4587"/>
    <mergeCell ref="H4589:I4589"/>
    <mergeCell ref="E4591:F4591"/>
    <mergeCell ref="E4592:F4592"/>
    <mergeCell ref="E4593:F4593"/>
    <mergeCell ref="E4594:F4594"/>
    <mergeCell ref="E4581:F4581"/>
    <mergeCell ref="E4582:F4582"/>
    <mergeCell ref="E4583:F4583"/>
    <mergeCell ref="E4584:F4584"/>
    <mergeCell ref="E4585:F4585"/>
    <mergeCell ref="E4586:F4586"/>
    <mergeCell ref="E4573:F4573"/>
    <mergeCell ref="E4574:F4574"/>
    <mergeCell ref="H4576:I4576"/>
    <mergeCell ref="E4578:F4578"/>
    <mergeCell ref="E4579:F4579"/>
    <mergeCell ref="E4580:F4580"/>
    <mergeCell ref="H4566:I4566"/>
    <mergeCell ref="E4568:F4568"/>
    <mergeCell ref="E4569:F4569"/>
    <mergeCell ref="E4570:F4570"/>
    <mergeCell ref="E4571:F4571"/>
    <mergeCell ref="E4572:F4572"/>
    <mergeCell ref="E4559:F4559"/>
    <mergeCell ref="E4560:F4560"/>
    <mergeCell ref="E4561:F4561"/>
    <mergeCell ref="E4562:F4562"/>
    <mergeCell ref="E4563:F4563"/>
    <mergeCell ref="E4564:F4564"/>
    <mergeCell ref="E4551:F4551"/>
    <mergeCell ref="E4552:F4552"/>
    <mergeCell ref="E4553:F4553"/>
    <mergeCell ref="E4554:F4554"/>
    <mergeCell ref="H4556:I4556"/>
    <mergeCell ref="E4558:F4558"/>
    <mergeCell ref="E4545:F4545"/>
    <mergeCell ref="E4546:F4546"/>
    <mergeCell ref="E4547:F4547"/>
    <mergeCell ref="E4548:F4548"/>
    <mergeCell ref="E4549:F4549"/>
    <mergeCell ref="E4550:F4550"/>
    <mergeCell ref="E4537:F4537"/>
    <mergeCell ref="E4538:F4538"/>
    <mergeCell ref="E4539:F4539"/>
    <mergeCell ref="E4540:F4540"/>
    <mergeCell ref="E4541:F4541"/>
    <mergeCell ref="H4543:I4543"/>
    <mergeCell ref="H4530:I4530"/>
    <mergeCell ref="E4532:F4532"/>
    <mergeCell ref="E4533:F4533"/>
    <mergeCell ref="E4534:F4534"/>
    <mergeCell ref="E4535:F4535"/>
    <mergeCell ref="E4536:F4536"/>
    <mergeCell ref="E4521:F4521"/>
    <mergeCell ref="E4522:F4522"/>
    <mergeCell ref="H4524:I4524"/>
    <mergeCell ref="E4526:F4526"/>
    <mergeCell ref="E4527:F4527"/>
    <mergeCell ref="E4528:F4528"/>
    <mergeCell ref="H4512:I4512"/>
    <mergeCell ref="E4514:F4514"/>
    <mergeCell ref="E4515:F4515"/>
    <mergeCell ref="E4516:F4516"/>
    <mergeCell ref="H4518:I4518"/>
    <mergeCell ref="E4520:F4520"/>
    <mergeCell ref="E4503:F4503"/>
    <mergeCell ref="E4504:F4504"/>
    <mergeCell ref="H4506:I4506"/>
    <mergeCell ref="E4508:F4508"/>
    <mergeCell ref="E4509:F4509"/>
    <mergeCell ref="E4510:F4510"/>
    <mergeCell ref="E4495:F4495"/>
    <mergeCell ref="H4497:I4497"/>
    <mergeCell ref="E4499:F4499"/>
    <mergeCell ref="E4500:F4500"/>
    <mergeCell ref="E4501:F4501"/>
    <mergeCell ref="E4502:F4502"/>
    <mergeCell ref="E4487:F4487"/>
    <mergeCell ref="E4488:F4488"/>
    <mergeCell ref="H4490:I4490"/>
    <mergeCell ref="E4492:F4492"/>
    <mergeCell ref="E4493:F4493"/>
    <mergeCell ref="E4494:F4494"/>
    <mergeCell ref="E4481:F4481"/>
    <mergeCell ref="E4482:F4482"/>
    <mergeCell ref="E4483:F4483"/>
    <mergeCell ref="E4484:F4484"/>
    <mergeCell ref="E4485:F4485"/>
    <mergeCell ref="E4486:F4486"/>
    <mergeCell ref="E4473:F4473"/>
    <mergeCell ref="E4474:F4474"/>
    <mergeCell ref="E4475:F4475"/>
    <mergeCell ref="E4476:F4476"/>
    <mergeCell ref="E4477:F4477"/>
    <mergeCell ref="H4479:I4479"/>
    <mergeCell ref="H4466:I4466"/>
    <mergeCell ref="E4468:F4468"/>
    <mergeCell ref="E4469:F4469"/>
    <mergeCell ref="E4470:F4470"/>
    <mergeCell ref="E4471:F4471"/>
    <mergeCell ref="E4472:F4472"/>
    <mergeCell ref="H4458:I4458"/>
    <mergeCell ref="E4460:F4460"/>
    <mergeCell ref="E4461:F4461"/>
    <mergeCell ref="E4462:F4462"/>
    <mergeCell ref="E4463:F4463"/>
    <mergeCell ref="E4464:F4464"/>
    <mergeCell ref="H4450:I4450"/>
    <mergeCell ref="E4452:F4452"/>
    <mergeCell ref="E4453:F4453"/>
    <mergeCell ref="E4454:F4454"/>
    <mergeCell ref="E4455:F4455"/>
    <mergeCell ref="E4456:F4456"/>
    <mergeCell ref="H4442:I4442"/>
    <mergeCell ref="E4444:F4444"/>
    <mergeCell ref="E4445:F4445"/>
    <mergeCell ref="E4446:F4446"/>
    <mergeCell ref="E4447:F4447"/>
    <mergeCell ref="E4448:F4448"/>
    <mergeCell ref="E4435:F4435"/>
    <mergeCell ref="E4436:F4436"/>
    <mergeCell ref="E4437:F4437"/>
    <mergeCell ref="E4438:F4438"/>
    <mergeCell ref="E4439:F4439"/>
    <mergeCell ref="E4440:F4440"/>
    <mergeCell ref="E4427:F4427"/>
    <mergeCell ref="H4429:I4429"/>
    <mergeCell ref="E4431:F4431"/>
    <mergeCell ref="E4432:F4432"/>
    <mergeCell ref="E4433:F4433"/>
    <mergeCell ref="E4434:F4434"/>
    <mergeCell ref="E4421:F4421"/>
    <mergeCell ref="E4422:F4422"/>
    <mergeCell ref="E4423:F4423"/>
    <mergeCell ref="E4424:F4424"/>
    <mergeCell ref="E4425:F4425"/>
    <mergeCell ref="E4426:F4426"/>
    <mergeCell ref="E4413:F4413"/>
    <mergeCell ref="E4414:F4414"/>
    <mergeCell ref="H4416:I4416"/>
    <mergeCell ref="E4418:F4418"/>
    <mergeCell ref="E4419:F4419"/>
    <mergeCell ref="E4420:F4420"/>
    <mergeCell ref="E4405:F4405"/>
    <mergeCell ref="E4406:F4406"/>
    <mergeCell ref="H4408:I4408"/>
    <mergeCell ref="E4410:F4410"/>
    <mergeCell ref="E4411:F4411"/>
    <mergeCell ref="E4412:F4412"/>
    <mergeCell ref="E4399:F4399"/>
    <mergeCell ref="E4400:F4400"/>
    <mergeCell ref="E4401:F4401"/>
    <mergeCell ref="E4402:F4402"/>
    <mergeCell ref="E4403:F4403"/>
    <mergeCell ref="E4404:F4404"/>
    <mergeCell ref="E4391:F4391"/>
    <mergeCell ref="E4392:F4392"/>
    <mergeCell ref="E4393:F4393"/>
    <mergeCell ref="H4395:I4395"/>
    <mergeCell ref="E4397:F4397"/>
    <mergeCell ref="E4398:F4398"/>
    <mergeCell ref="E4385:F4385"/>
    <mergeCell ref="E4386:F4386"/>
    <mergeCell ref="E4387:F4387"/>
    <mergeCell ref="E4388:F4388"/>
    <mergeCell ref="E4389:F4389"/>
    <mergeCell ref="E4390:F4390"/>
    <mergeCell ref="E4377:F4377"/>
    <mergeCell ref="E4378:F4378"/>
    <mergeCell ref="E4379:F4379"/>
    <mergeCell ref="E4380:F4380"/>
    <mergeCell ref="H4382:I4382"/>
    <mergeCell ref="E4384:F4384"/>
    <mergeCell ref="E4369:F4369"/>
    <mergeCell ref="H4371:I4371"/>
    <mergeCell ref="E4373:F4373"/>
    <mergeCell ref="E4374:F4374"/>
    <mergeCell ref="E4375:F4375"/>
    <mergeCell ref="E4376:F4376"/>
    <mergeCell ref="E4361:F4361"/>
    <mergeCell ref="H4363:I4363"/>
    <mergeCell ref="E4365:F4365"/>
    <mergeCell ref="E4366:F4366"/>
    <mergeCell ref="E4367:F4367"/>
    <mergeCell ref="E4368:F4368"/>
    <mergeCell ref="E4355:F4355"/>
    <mergeCell ref="E4356:F4356"/>
    <mergeCell ref="E4357:F4357"/>
    <mergeCell ref="E4358:F4358"/>
    <mergeCell ref="E4359:F4359"/>
    <mergeCell ref="E4360:F4360"/>
    <mergeCell ref="E4347:F4347"/>
    <mergeCell ref="E4348:F4348"/>
    <mergeCell ref="E4349:F4349"/>
    <mergeCell ref="E4350:F4350"/>
    <mergeCell ref="E4351:F4351"/>
    <mergeCell ref="H4353:I4353"/>
    <mergeCell ref="E4339:F4339"/>
    <mergeCell ref="E4340:F4340"/>
    <mergeCell ref="E4341:F4341"/>
    <mergeCell ref="H4343:I4343"/>
    <mergeCell ref="E4345:F4345"/>
    <mergeCell ref="E4346:F4346"/>
    <mergeCell ref="E4331:F4331"/>
    <mergeCell ref="E4332:F4332"/>
    <mergeCell ref="E4333:F4333"/>
    <mergeCell ref="H4335:I4335"/>
    <mergeCell ref="E4337:F4337"/>
    <mergeCell ref="E4338:F4338"/>
    <mergeCell ref="E4323:F4323"/>
    <mergeCell ref="E4324:F4324"/>
    <mergeCell ref="E4325:F4325"/>
    <mergeCell ref="H4327:I4327"/>
    <mergeCell ref="E4329:F4329"/>
    <mergeCell ref="E4330:F4330"/>
    <mergeCell ref="E4315:F4315"/>
    <mergeCell ref="E4316:F4316"/>
    <mergeCell ref="E4317:F4317"/>
    <mergeCell ref="H4319:I4319"/>
    <mergeCell ref="E4321:F4321"/>
    <mergeCell ref="E4322:F4322"/>
    <mergeCell ref="H4308:I4308"/>
    <mergeCell ref="E4310:F4310"/>
    <mergeCell ref="E4311:F4311"/>
    <mergeCell ref="E4312:F4312"/>
    <mergeCell ref="E4313:F4313"/>
    <mergeCell ref="E4314:F4314"/>
    <mergeCell ref="E4301:F4301"/>
    <mergeCell ref="E4302:F4302"/>
    <mergeCell ref="E4303:F4303"/>
    <mergeCell ref="E4304:F4304"/>
    <mergeCell ref="E4305:F4305"/>
    <mergeCell ref="E4306:F4306"/>
    <mergeCell ref="E4293:F4293"/>
    <mergeCell ref="E4294:F4294"/>
    <mergeCell ref="E4295:F4295"/>
    <mergeCell ref="E4296:F4296"/>
    <mergeCell ref="H4298:I4298"/>
    <mergeCell ref="E4300:F4300"/>
    <mergeCell ref="E4285:F4285"/>
    <mergeCell ref="H4287:I4287"/>
    <mergeCell ref="E4289:F4289"/>
    <mergeCell ref="E4290:F4290"/>
    <mergeCell ref="E4291:F4291"/>
    <mergeCell ref="E4292:F4292"/>
    <mergeCell ref="E4279:F4279"/>
    <mergeCell ref="E4280:F4280"/>
    <mergeCell ref="E4281:F4281"/>
    <mergeCell ref="E4282:F4282"/>
    <mergeCell ref="E4283:F4283"/>
    <mergeCell ref="E4284:F4284"/>
    <mergeCell ref="E4271:F4271"/>
    <mergeCell ref="E4272:F4272"/>
    <mergeCell ref="E4273:F4273"/>
    <mergeCell ref="E4274:F4274"/>
    <mergeCell ref="H4276:I4276"/>
    <mergeCell ref="E4278:F4278"/>
    <mergeCell ref="E4263:F4263"/>
    <mergeCell ref="E4264:F4264"/>
    <mergeCell ref="H4266:I4266"/>
    <mergeCell ref="E4268:F4268"/>
    <mergeCell ref="E4269:F4269"/>
    <mergeCell ref="E4270:F4270"/>
    <mergeCell ref="E4257:F4257"/>
    <mergeCell ref="E4258:F4258"/>
    <mergeCell ref="E4259:F4259"/>
    <mergeCell ref="E4260:F4260"/>
    <mergeCell ref="E4261:F4261"/>
    <mergeCell ref="E4262:F4262"/>
    <mergeCell ref="E4249:F4249"/>
    <mergeCell ref="E4250:F4250"/>
    <mergeCell ref="E4251:F4251"/>
    <mergeCell ref="H4253:I4253"/>
    <mergeCell ref="E4255:F4255"/>
    <mergeCell ref="E4256:F4256"/>
    <mergeCell ref="E4243:F4243"/>
    <mergeCell ref="E4244:F4244"/>
    <mergeCell ref="E4245:F4245"/>
    <mergeCell ref="E4246:F4246"/>
    <mergeCell ref="E4247:F4247"/>
    <mergeCell ref="E4248:F4248"/>
    <mergeCell ref="E4235:F4235"/>
    <mergeCell ref="E4236:F4236"/>
    <mergeCell ref="E4237:F4237"/>
    <mergeCell ref="E4238:F4238"/>
    <mergeCell ref="H4240:I4240"/>
    <mergeCell ref="E4242:F4242"/>
    <mergeCell ref="E4227:F4227"/>
    <mergeCell ref="E4228:F4228"/>
    <mergeCell ref="E4229:F4229"/>
    <mergeCell ref="E4230:F4230"/>
    <mergeCell ref="H4232:I4232"/>
    <mergeCell ref="E4234:F4234"/>
    <mergeCell ref="E4219:F4219"/>
    <mergeCell ref="E4220:F4220"/>
    <mergeCell ref="E4221:F4221"/>
    <mergeCell ref="E4222:F4222"/>
    <mergeCell ref="E4223:F4223"/>
    <mergeCell ref="H4225:I4225"/>
    <mergeCell ref="H4210:I4210"/>
    <mergeCell ref="E4212:F4212"/>
    <mergeCell ref="E4213:F4213"/>
    <mergeCell ref="E4214:F4214"/>
    <mergeCell ref="E4215:F4215"/>
    <mergeCell ref="H4217:I4217"/>
    <mergeCell ref="E4203:F4203"/>
    <mergeCell ref="E4204:F4204"/>
    <mergeCell ref="E4205:F4205"/>
    <mergeCell ref="E4206:F4206"/>
    <mergeCell ref="E4207:F4207"/>
    <mergeCell ref="E4208:F4208"/>
    <mergeCell ref="E4195:F4195"/>
    <mergeCell ref="H4197:I4197"/>
    <mergeCell ref="E4199:F4199"/>
    <mergeCell ref="E4200:F4200"/>
    <mergeCell ref="E4201:F4201"/>
    <mergeCell ref="E4202:F4202"/>
    <mergeCell ref="E4187:F4187"/>
    <mergeCell ref="H4189:I4189"/>
    <mergeCell ref="E4191:F4191"/>
    <mergeCell ref="E4192:F4192"/>
    <mergeCell ref="E4193:F4193"/>
    <mergeCell ref="E4194:F4194"/>
    <mergeCell ref="E4179:F4179"/>
    <mergeCell ref="E4180:F4180"/>
    <mergeCell ref="E4181:F4181"/>
    <mergeCell ref="H4183:I4183"/>
    <mergeCell ref="E4185:F4185"/>
    <mergeCell ref="E4186:F4186"/>
    <mergeCell ref="E4169:F4169"/>
    <mergeCell ref="H4171:I4171"/>
    <mergeCell ref="E4173:F4173"/>
    <mergeCell ref="E4174:F4174"/>
    <mergeCell ref="E4175:F4175"/>
    <mergeCell ref="H4177:I4177"/>
    <mergeCell ref="E4161:F4161"/>
    <mergeCell ref="E4162:F4162"/>
    <mergeCell ref="E4163:F4163"/>
    <mergeCell ref="H4165:I4165"/>
    <mergeCell ref="E4167:F4167"/>
    <mergeCell ref="E4168:F4168"/>
    <mergeCell ref="E4153:F4153"/>
    <mergeCell ref="E4154:F4154"/>
    <mergeCell ref="E4155:F4155"/>
    <mergeCell ref="E4156:F4156"/>
    <mergeCell ref="E4157:F4157"/>
    <mergeCell ref="H4159:I4159"/>
    <mergeCell ref="E4145:F4145"/>
    <mergeCell ref="E4146:F4146"/>
    <mergeCell ref="H4148:I4148"/>
    <mergeCell ref="E4150:F4150"/>
    <mergeCell ref="E4151:F4151"/>
    <mergeCell ref="E4152:F4152"/>
    <mergeCell ref="E4137:F4137"/>
    <mergeCell ref="H4139:I4139"/>
    <mergeCell ref="E4141:F4141"/>
    <mergeCell ref="E4142:F4142"/>
    <mergeCell ref="E4143:F4143"/>
    <mergeCell ref="E4144:F4144"/>
    <mergeCell ref="E4129:F4129"/>
    <mergeCell ref="E4130:F4130"/>
    <mergeCell ref="E4131:F4131"/>
    <mergeCell ref="H4133:I4133"/>
    <mergeCell ref="E4135:F4135"/>
    <mergeCell ref="E4136:F4136"/>
    <mergeCell ref="E4119:F4119"/>
    <mergeCell ref="H4121:I4121"/>
    <mergeCell ref="E4123:F4123"/>
    <mergeCell ref="E4124:F4124"/>
    <mergeCell ref="E4125:F4125"/>
    <mergeCell ref="H4127:I4127"/>
    <mergeCell ref="E4111:F4111"/>
    <mergeCell ref="E4112:F4112"/>
    <mergeCell ref="E4113:F4113"/>
    <mergeCell ref="H4115:I4115"/>
    <mergeCell ref="E4117:F4117"/>
    <mergeCell ref="E4118:F4118"/>
    <mergeCell ref="E4103:F4103"/>
    <mergeCell ref="H4105:I4105"/>
    <mergeCell ref="E4107:F4107"/>
    <mergeCell ref="E4108:F4108"/>
    <mergeCell ref="E4109:F4109"/>
    <mergeCell ref="E4110:F4110"/>
    <mergeCell ref="E4095:F4095"/>
    <mergeCell ref="H4097:I4097"/>
    <mergeCell ref="E4099:F4099"/>
    <mergeCell ref="E4100:F4100"/>
    <mergeCell ref="E4101:F4101"/>
    <mergeCell ref="E4102:F4102"/>
    <mergeCell ref="E4089:F4089"/>
    <mergeCell ref="E4090:F4090"/>
    <mergeCell ref="E4091:F4091"/>
    <mergeCell ref="E4092:F4092"/>
    <mergeCell ref="E4093:F4093"/>
    <mergeCell ref="E4094:F4094"/>
    <mergeCell ref="E4081:F4081"/>
    <mergeCell ref="E4082:F4082"/>
    <mergeCell ref="H4084:I4084"/>
    <mergeCell ref="E4086:F4086"/>
    <mergeCell ref="E4087:F4087"/>
    <mergeCell ref="E4088:F4088"/>
    <mergeCell ref="E4075:F4075"/>
    <mergeCell ref="E4076:F4076"/>
    <mergeCell ref="E4077:F4077"/>
    <mergeCell ref="E4078:F4078"/>
    <mergeCell ref="E4079:F4079"/>
    <mergeCell ref="E4080:F4080"/>
    <mergeCell ref="E4067:F4067"/>
    <mergeCell ref="E4068:F4068"/>
    <mergeCell ref="E4069:F4069"/>
    <mergeCell ref="H4071:I4071"/>
    <mergeCell ref="E4073:F4073"/>
    <mergeCell ref="E4074:F4074"/>
    <mergeCell ref="E4061:F4061"/>
    <mergeCell ref="E4062:F4062"/>
    <mergeCell ref="E4063:F4063"/>
    <mergeCell ref="E4064:F4064"/>
    <mergeCell ref="E4065:F4065"/>
    <mergeCell ref="E4066:F4066"/>
    <mergeCell ref="H4054:I4054"/>
    <mergeCell ref="E4056:F4056"/>
    <mergeCell ref="E4057:F4057"/>
    <mergeCell ref="E4058:F4058"/>
    <mergeCell ref="E4059:F4059"/>
    <mergeCell ref="E4060:F4060"/>
    <mergeCell ref="E4047:F4047"/>
    <mergeCell ref="E4048:F4048"/>
    <mergeCell ref="E4049:F4049"/>
    <mergeCell ref="E4050:F4050"/>
    <mergeCell ref="E4051:F4051"/>
    <mergeCell ref="E4052:F4052"/>
    <mergeCell ref="E4041:F4041"/>
    <mergeCell ref="E4042:F4042"/>
    <mergeCell ref="E4043:F4043"/>
    <mergeCell ref="E4044:F4044"/>
    <mergeCell ref="E4045:F4045"/>
    <mergeCell ref="E4046:F4046"/>
    <mergeCell ref="E4033:F4033"/>
    <mergeCell ref="E4034:F4034"/>
    <mergeCell ref="E4035:F4035"/>
    <mergeCell ref="H4037:I4037"/>
    <mergeCell ref="E4039:F4039"/>
    <mergeCell ref="E4040:F4040"/>
    <mergeCell ref="E4027:F4027"/>
    <mergeCell ref="E4028:F4028"/>
    <mergeCell ref="E4029:F4029"/>
    <mergeCell ref="E4030:F4030"/>
    <mergeCell ref="E4031:F4031"/>
    <mergeCell ref="E4032:F4032"/>
    <mergeCell ref="E4019:F4019"/>
    <mergeCell ref="E4020:F4020"/>
    <mergeCell ref="E4021:F4021"/>
    <mergeCell ref="E4022:F4022"/>
    <mergeCell ref="E4023:F4023"/>
    <mergeCell ref="H4025:I4025"/>
    <mergeCell ref="E4011:F4011"/>
    <mergeCell ref="E4012:F4012"/>
    <mergeCell ref="E4013:F4013"/>
    <mergeCell ref="E4014:F4014"/>
    <mergeCell ref="E4015:F4015"/>
    <mergeCell ref="H4017:I4017"/>
    <mergeCell ref="E4003:F4003"/>
    <mergeCell ref="E4004:F4004"/>
    <mergeCell ref="E4005:F4005"/>
    <mergeCell ref="E4006:F4006"/>
    <mergeCell ref="E4007:F4007"/>
    <mergeCell ref="H4009:I4009"/>
    <mergeCell ref="H3996:I3996"/>
    <mergeCell ref="E3998:F3998"/>
    <mergeCell ref="E3999:F3999"/>
    <mergeCell ref="E4000:F4000"/>
    <mergeCell ref="E4001:F4001"/>
    <mergeCell ref="E4002:F4002"/>
    <mergeCell ref="E3987:F3987"/>
    <mergeCell ref="H3989:I3989"/>
    <mergeCell ref="E3991:F3991"/>
    <mergeCell ref="E3992:F3992"/>
    <mergeCell ref="E3993:F3993"/>
    <mergeCell ref="E3994:F3994"/>
    <mergeCell ref="E3979:F3979"/>
    <mergeCell ref="E3980:F3980"/>
    <mergeCell ref="E3981:F3981"/>
    <mergeCell ref="H3983:I3983"/>
    <mergeCell ref="E3985:F3985"/>
    <mergeCell ref="E3986:F3986"/>
    <mergeCell ref="E3973:F3973"/>
    <mergeCell ref="E3974:F3974"/>
    <mergeCell ref="E3975:F3975"/>
    <mergeCell ref="E3976:F3976"/>
    <mergeCell ref="E3977:F3977"/>
    <mergeCell ref="E3978:F3978"/>
    <mergeCell ref="E3967:F3967"/>
    <mergeCell ref="E3968:F3968"/>
    <mergeCell ref="E3969:F3969"/>
    <mergeCell ref="E3970:F3970"/>
    <mergeCell ref="E3971:F3971"/>
    <mergeCell ref="E3972:F3972"/>
    <mergeCell ref="H3960:I3960"/>
    <mergeCell ref="E3962:F3962"/>
    <mergeCell ref="E3963:F3963"/>
    <mergeCell ref="E3964:F3964"/>
    <mergeCell ref="E3965:F3965"/>
    <mergeCell ref="E3966:F3966"/>
    <mergeCell ref="E3953:F3953"/>
    <mergeCell ref="E3954:F3954"/>
    <mergeCell ref="E3955:F3955"/>
    <mergeCell ref="E3956:F3956"/>
    <mergeCell ref="E3957:F3957"/>
    <mergeCell ref="E3958:F3958"/>
    <mergeCell ref="E3947:F3947"/>
    <mergeCell ref="E3948:F3948"/>
    <mergeCell ref="E3949:F3949"/>
    <mergeCell ref="E3950:F3950"/>
    <mergeCell ref="E3951:F3951"/>
    <mergeCell ref="E3952:F3952"/>
    <mergeCell ref="E3941:F3941"/>
    <mergeCell ref="E3942:F3942"/>
    <mergeCell ref="E3943:F3943"/>
    <mergeCell ref="E3944:F3944"/>
    <mergeCell ref="E3945:F3945"/>
    <mergeCell ref="E3946:F3946"/>
    <mergeCell ref="E3933:F3933"/>
    <mergeCell ref="H3935:I3935"/>
    <mergeCell ref="E3937:F3937"/>
    <mergeCell ref="E3938:F3938"/>
    <mergeCell ref="E3939:F3939"/>
    <mergeCell ref="E3940:F3940"/>
    <mergeCell ref="E3927:F3927"/>
    <mergeCell ref="E3928:F3928"/>
    <mergeCell ref="E3929:F3929"/>
    <mergeCell ref="E3930:F3930"/>
    <mergeCell ref="E3931:F3931"/>
    <mergeCell ref="E3932:F3932"/>
    <mergeCell ref="E3921:F3921"/>
    <mergeCell ref="E3922:F3922"/>
    <mergeCell ref="E3923:F3923"/>
    <mergeCell ref="E3924:F3924"/>
    <mergeCell ref="E3925:F3925"/>
    <mergeCell ref="E3926:F3926"/>
    <mergeCell ref="E3915:F3915"/>
    <mergeCell ref="E3916:F3916"/>
    <mergeCell ref="E3917:F3917"/>
    <mergeCell ref="E3918:F3918"/>
    <mergeCell ref="E3919:F3919"/>
    <mergeCell ref="E3920:F3920"/>
    <mergeCell ref="E3909:F3909"/>
    <mergeCell ref="E3910:F3910"/>
    <mergeCell ref="E3911:F3911"/>
    <mergeCell ref="E3912:F3912"/>
    <mergeCell ref="E3913:F3913"/>
    <mergeCell ref="E3914:F3914"/>
    <mergeCell ref="E3901:F3901"/>
    <mergeCell ref="E3902:F3902"/>
    <mergeCell ref="E3903:F3903"/>
    <mergeCell ref="H3905:I3905"/>
    <mergeCell ref="E3907:F3907"/>
    <mergeCell ref="E3908:F3908"/>
    <mergeCell ref="E3895:F3895"/>
    <mergeCell ref="E3896:F3896"/>
    <mergeCell ref="E3897:F3897"/>
    <mergeCell ref="E3898:F3898"/>
    <mergeCell ref="E3899:F3899"/>
    <mergeCell ref="E3900:F3900"/>
    <mergeCell ref="E3889:F3889"/>
    <mergeCell ref="E3890:F3890"/>
    <mergeCell ref="E3891:F3891"/>
    <mergeCell ref="E3892:F3892"/>
    <mergeCell ref="E3893:F3893"/>
    <mergeCell ref="E3894:F3894"/>
    <mergeCell ref="H3882:I3882"/>
    <mergeCell ref="E3884:F3884"/>
    <mergeCell ref="E3885:F3885"/>
    <mergeCell ref="E3886:F3886"/>
    <mergeCell ref="E3887:F3887"/>
    <mergeCell ref="E3888:F3888"/>
    <mergeCell ref="E3875:F3875"/>
    <mergeCell ref="E3876:F3876"/>
    <mergeCell ref="E3877:F3877"/>
    <mergeCell ref="E3878:F3878"/>
    <mergeCell ref="E3879:F3879"/>
    <mergeCell ref="E3880:F3880"/>
    <mergeCell ref="E3869:F3869"/>
    <mergeCell ref="E3870:F3870"/>
    <mergeCell ref="E3871:F3871"/>
    <mergeCell ref="E3872:F3872"/>
    <mergeCell ref="E3873:F3873"/>
    <mergeCell ref="E3874:F3874"/>
    <mergeCell ref="E3863:F3863"/>
    <mergeCell ref="E3864:F3864"/>
    <mergeCell ref="E3865:F3865"/>
    <mergeCell ref="E3866:F3866"/>
    <mergeCell ref="E3867:F3867"/>
    <mergeCell ref="E3868:F3868"/>
    <mergeCell ref="H3856:I3856"/>
    <mergeCell ref="E3858:F3858"/>
    <mergeCell ref="E3859:F3859"/>
    <mergeCell ref="E3860:F3860"/>
    <mergeCell ref="E3861:F3861"/>
    <mergeCell ref="E3862:F3862"/>
    <mergeCell ref="E3849:F3849"/>
    <mergeCell ref="E3850:F3850"/>
    <mergeCell ref="E3851:F3851"/>
    <mergeCell ref="E3852:F3852"/>
    <mergeCell ref="E3853:F3853"/>
    <mergeCell ref="E3854:F3854"/>
    <mergeCell ref="E3843:F3843"/>
    <mergeCell ref="E3844:F3844"/>
    <mergeCell ref="E3845:F3845"/>
    <mergeCell ref="E3846:F3846"/>
    <mergeCell ref="E3847:F3847"/>
    <mergeCell ref="E3848:F3848"/>
    <mergeCell ref="E3837:F3837"/>
    <mergeCell ref="E3838:F3838"/>
    <mergeCell ref="E3839:F3839"/>
    <mergeCell ref="E3840:F3840"/>
    <mergeCell ref="E3841:F3841"/>
    <mergeCell ref="E3842:F3842"/>
    <mergeCell ref="E3829:F3829"/>
    <mergeCell ref="E3830:F3830"/>
    <mergeCell ref="E3831:F3831"/>
    <mergeCell ref="H3833:I3833"/>
    <mergeCell ref="E3835:F3835"/>
    <mergeCell ref="E3836:F3836"/>
    <mergeCell ref="E3823:F3823"/>
    <mergeCell ref="E3824:F3824"/>
    <mergeCell ref="E3825:F3825"/>
    <mergeCell ref="E3826:F3826"/>
    <mergeCell ref="E3827:F3827"/>
    <mergeCell ref="E3828:F3828"/>
    <mergeCell ref="E3817:F3817"/>
    <mergeCell ref="E3818:F3818"/>
    <mergeCell ref="E3819:F3819"/>
    <mergeCell ref="E3820:F3820"/>
    <mergeCell ref="E3821:F3821"/>
    <mergeCell ref="E3822:F3822"/>
    <mergeCell ref="E3811:F3811"/>
    <mergeCell ref="E3812:F3812"/>
    <mergeCell ref="E3813:F3813"/>
    <mergeCell ref="E3814:F3814"/>
    <mergeCell ref="E3815:F3815"/>
    <mergeCell ref="E3816:F3816"/>
    <mergeCell ref="E3803:F3803"/>
    <mergeCell ref="E3804:F3804"/>
    <mergeCell ref="E3805:F3805"/>
    <mergeCell ref="E3806:F3806"/>
    <mergeCell ref="H3808:I3808"/>
    <mergeCell ref="E3810:F3810"/>
    <mergeCell ref="E3797:F3797"/>
    <mergeCell ref="E3798:F3798"/>
    <mergeCell ref="E3799:F3799"/>
    <mergeCell ref="E3800:F3800"/>
    <mergeCell ref="E3801:F3801"/>
    <mergeCell ref="E3802:F3802"/>
    <mergeCell ref="E3791:F3791"/>
    <mergeCell ref="E3792:F3792"/>
    <mergeCell ref="E3793:F3793"/>
    <mergeCell ref="E3794:F3794"/>
    <mergeCell ref="E3795:F3795"/>
    <mergeCell ref="E3796:F3796"/>
    <mergeCell ref="E3783:F3783"/>
    <mergeCell ref="E3784:F3784"/>
    <mergeCell ref="E3785:F3785"/>
    <mergeCell ref="H3787:I3787"/>
    <mergeCell ref="E3789:F3789"/>
    <mergeCell ref="E3790:F3790"/>
    <mergeCell ref="E3777:F3777"/>
    <mergeCell ref="E3778:F3778"/>
    <mergeCell ref="E3779:F3779"/>
    <mergeCell ref="E3780:F3780"/>
    <mergeCell ref="E3781:F3781"/>
    <mergeCell ref="E3782:F3782"/>
    <mergeCell ref="H3768:I3768"/>
    <mergeCell ref="E3770:F3770"/>
    <mergeCell ref="E3771:F3771"/>
    <mergeCell ref="E3772:F3772"/>
    <mergeCell ref="H3774:I3774"/>
    <mergeCell ref="E3776:F3776"/>
    <mergeCell ref="E3761:F3761"/>
    <mergeCell ref="E3762:F3762"/>
    <mergeCell ref="E3763:F3763"/>
    <mergeCell ref="E3764:F3764"/>
    <mergeCell ref="E3765:F3765"/>
    <mergeCell ref="E3766:F3766"/>
    <mergeCell ref="E3753:F3753"/>
    <mergeCell ref="E3754:F3754"/>
    <mergeCell ref="E3755:F3755"/>
    <mergeCell ref="H3757:I3757"/>
    <mergeCell ref="E3759:F3759"/>
    <mergeCell ref="E3760:F3760"/>
    <mergeCell ref="H3746:I3746"/>
    <mergeCell ref="E3748:F3748"/>
    <mergeCell ref="E3749:F3749"/>
    <mergeCell ref="E3750:F3750"/>
    <mergeCell ref="E3751:F3751"/>
    <mergeCell ref="E3752:F3752"/>
    <mergeCell ref="E3739:F3739"/>
    <mergeCell ref="E3740:F3740"/>
    <mergeCell ref="E3741:F3741"/>
    <mergeCell ref="E3742:F3742"/>
    <mergeCell ref="E3743:F3743"/>
    <mergeCell ref="E3744:F3744"/>
    <mergeCell ref="E3731:F3731"/>
    <mergeCell ref="E3732:F3732"/>
    <mergeCell ref="E3733:F3733"/>
    <mergeCell ref="H3735:I3735"/>
    <mergeCell ref="E3737:F3737"/>
    <mergeCell ref="E3738:F3738"/>
    <mergeCell ref="E3723:F3723"/>
    <mergeCell ref="E3724:F3724"/>
    <mergeCell ref="H3726:I3726"/>
    <mergeCell ref="E3728:F3728"/>
    <mergeCell ref="E3729:F3729"/>
    <mergeCell ref="E3730:F3730"/>
    <mergeCell ref="E3717:F3717"/>
    <mergeCell ref="E3718:F3718"/>
    <mergeCell ref="E3719:F3719"/>
    <mergeCell ref="E3720:F3720"/>
    <mergeCell ref="E3721:F3721"/>
    <mergeCell ref="E3722:F3722"/>
    <mergeCell ref="E3709:F3709"/>
    <mergeCell ref="E3710:F3710"/>
    <mergeCell ref="E3711:F3711"/>
    <mergeCell ref="E3712:F3712"/>
    <mergeCell ref="E3713:F3713"/>
    <mergeCell ref="H3715:I3715"/>
    <mergeCell ref="E3701:F3701"/>
    <mergeCell ref="H3703:I3703"/>
    <mergeCell ref="E3705:F3705"/>
    <mergeCell ref="E3706:F3706"/>
    <mergeCell ref="E3707:F3707"/>
    <mergeCell ref="E3708:F3708"/>
    <mergeCell ref="E3695:F3695"/>
    <mergeCell ref="E3696:F3696"/>
    <mergeCell ref="E3697:F3697"/>
    <mergeCell ref="E3698:F3698"/>
    <mergeCell ref="E3699:F3699"/>
    <mergeCell ref="E3700:F3700"/>
    <mergeCell ref="E3687:F3687"/>
    <mergeCell ref="E3688:F3688"/>
    <mergeCell ref="E3689:F3689"/>
    <mergeCell ref="H3691:I3691"/>
    <mergeCell ref="E3693:F3693"/>
    <mergeCell ref="E3694:F3694"/>
    <mergeCell ref="E3681:F3681"/>
    <mergeCell ref="E3682:F3682"/>
    <mergeCell ref="E3683:F3683"/>
    <mergeCell ref="E3684:F3684"/>
    <mergeCell ref="E3685:F3685"/>
    <mergeCell ref="E3686:F3686"/>
    <mergeCell ref="E3673:F3673"/>
    <mergeCell ref="E3674:F3674"/>
    <mergeCell ref="E3675:F3675"/>
    <mergeCell ref="E3676:F3676"/>
    <mergeCell ref="E3677:F3677"/>
    <mergeCell ref="H3679:I3679"/>
    <mergeCell ref="E3665:F3665"/>
    <mergeCell ref="H3667:I3667"/>
    <mergeCell ref="E3669:F3669"/>
    <mergeCell ref="E3670:F3670"/>
    <mergeCell ref="E3671:F3671"/>
    <mergeCell ref="E3672:F3672"/>
    <mergeCell ref="E3659:F3659"/>
    <mergeCell ref="E3660:F3660"/>
    <mergeCell ref="E3661:F3661"/>
    <mergeCell ref="E3662:F3662"/>
    <mergeCell ref="E3663:F3663"/>
    <mergeCell ref="E3664:F3664"/>
    <mergeCell ref="E3651:F3651"/>
    <mergeCell ref="E3652:F3652"/>
    <mergeCell ref="E3653:F3653"/>
    <mergeCell ref="H3655:I3655"/>
    <mergeCell ref="E3657:F3657"/>
    <mergeCell ref="E3658:F3658"/>
    <mergeCell ref="E3645:F3645"/>
    <mergeCell ref="E3646:F3646"/>
    <mergeCell ref="E3647:F3647"/>
    <mergeCell ref="E3648:F3648"/>
    <mergeCell ref="E3649:F3649"/>
    <mergeCell ref="E3650:F3650"/>
    <mergeCell ref="E3637:F3637"/>
    <mergeCell ref="E3638:F3638"/>
    <mergeCell ref="E3639:F3639"/>
    <mergeCell ref="E3640:F3640"/>
    <mergeCell ref="H3642:I3642"/>
    <mergeCell ref="E3644:F3644"/>
    <mergeCell ref="E3631:F3631"/>
    <mergeCell ref="E3632:F3632"/>
    <mergeCell ref="E3633:F3633"/>
    <mergeCell ref="E3634:F3634"/>
    <mergeCell ref="E3635:F3635"/>
    <mergeCell ref="E3636:F3636"/>
    <mergeCell ref="E3623:F3623"/>
    <mergeCell ref="E3624:F3624"/>
    <mergeCell ref="E3625:F3625"/>
    <mergeCell ref="E3626:F3626"/>
    <mergeCell ref="E3627:F3627"/>
    <mergeCell ref="H3629:I3629"/>
    <mergeCell ref="E3615:F3615"/>
    <mergeCell ref="E3616:F3616"/>
    <mergeCell ref="E3617:F3617"/>
    <mergeCell ref="E3618:F3618"/>
    <mergeCell ref="E3619:F3619"/>
    <mergeCell ref="H3621:I3621"/>
    <mergeCell ref="E3607:F3607"/>
    <mergeCell ref="E3608:F3608"/>
    <mergeCell ref="E3609:F3609"/>
    <mergeCell ref="E3610:F3610"/>
    <mergeCell ref="E3611:F3611"/>
    <mergeCell ref="H3613:I3613"/>
    <mergeCell ref="E3599:F3599"/>
    <mergeCell ref="E3600:F3600"/>
    <mergeCell ref="E3601:F3601"/>
    <mergeCell ref="E3602:F3602"/>
    <mergeCell ref="H3604:I3604"/>
    <mergeCell ref="E3606:F3606"/>
    <mergeCell ref="E3591:F3591"/>
    <mergeCell ref="E3592:F3592"/>
    <mergeCell ref="E3593:F3593"/>
    <mergeCell ref="E3594:F3594"/>
    <mergeCell ref="H3596:I3596"/>
    <mergeCell ref="E3598:F3598"/>
    <mergeCell ref="E3583:F3583"/>
    <mergeCell ref="E3584:F3584"/>
    <mergeCell ref="E3585:F3585"/>
    <mergeCell ref="H3587:I3587"/>
    <mergeCell ref="E3589:F3589"/>
    <mergeCell ref="E3590:F3590"/>
    <mergeCell ref="E3575:F3575"/>
    <mergeCell ref="E3576:F3576"/>
    <mergeCell ref="E3577:F3577"/>
    <mergeCell ref="H3579:I3579"/>
    <mergeCell ref="E3581:F3581"/>
    <mergeCell ref="E3582:F3582"/>
    <mergeCell ref="E3567:F3567"/>
    <mergeCell ref="E3568:F3568"/>
    <mergeCell ref="H3570:I3570"/>
    <mergeCell ref="E3572:F3572"/>
    <mergeCell ref="E3573:F3573"/>
    <mergeCell ref="E3574:F3574"/>
    <mergeCell ref="E3561:F3561"/>
    <mergeCell ref="E3562:F3562"/>
    <mergeCell ref="E3563:F3563"/>
    <mergeCell ref="E3564:F3564"/>
    <mergeCell ref="E3565:F3565"/>
    <mergeCell ref="E3566:F3566"/>
    <mergeCell ref="E3553:F3553"/>
    <mergeCell ref="E3554:F3554"/>
    <mergeCell ref="E3555:F3555"/>
    <mergeCell ref="H3557:I3557"/>
    <mergeCell ref="E3559:F3559"/>
    <mergeCell ref="E3560:F3560"/>
    <mergeCell ref="E3547:F3547"/>
    <mergeCell ref="E3548:F3548"/>
    <mergeCell ref="E3549:F3549"/>
    <mergeCell ref="E3550:F3550"/>
    <mergeCell ref="E3551:F3551"/>
    <mergeCell ref="E3552:F3552"/>
    <mergeCell ref="E3539:F3539"/>
    <mergeCell ref="E3540:F3540"/>
    <mergeCell ref="E3541:F3541"/>
    <mergeCell ref="E3542:F3542"/>
    <mergeCell ref="H3544:I3544"/>
    <mergeCell ref="E3546:F3546"/>
    <mergeCell ref="E3531:F3531"/>
    <mergeCell ref="E3532:F3532"/>
    <mergeCell ref="E3533:F3533"/>
    <mergeCell ref="H3535:I3535"/>
    <mergeCell ref="E3537:F3537"/>
    <mergeCell ref="E3538:F3538"/>
    <mergeCell ref="E3523:F3523"/>
    <mergeCell ref="E3524:F3524"/>
    <mergeCell ref="E3525:F3525"/>
    <mergeCell ref="E3526:F3526"/>
    <mergeCell ref="E3527:F3527"/>
    <mergeCell ref="H3529:I3529"/>
    <mergeCell ref="E3515:F3515"/>
    <mergeCell ref="E3516:F3516"/>
    <mergeCell ref="E3517:F3517"/>
    <mergeCell ref="E3518:F3518"/>
    <mergeCell ref="H3520:I3520"/>
    <mergeCell ref="E3522:F3522"/>
    <mergeCell ref="E3507:F3507"/>
    <mergeCell ref="E3508:F3508"/>
    <mergeCell ref="H3510:I3510"/>
    <mergeCell ref="E3512:F3512"/>
    <mergeCell ref="E3513:F3513"/>
    <mergeCell ref="E3514:F3514"/>
    <mergeCell ref="E3499:F3499"/>
    <mergeCell ref="E3500:F3500"/>
    <mergeCell ref="H3502:I3502"/>
    <mergeCell ref="E3504:F3504"/>
    <mergeCell ref="E3505:F3505"/>
    <mergeCell ref="E3506:F3506"/>
    <mergeCell ref="E3491:F3491"/>
    <mergeCell ref="E3492:F3492"/>
    <mergeCell ref="H3494:I3494"/>
    <mergeCell ref="E3496:F3496"/>
    <mergeCell ref="E3497:F3497"/>
    <mergeCell ref="E3498:F3498"/>
    <mergeCell ref="E3485:F3485"/>
    <mergeCell ref="E3486:F3486"/>
    <mergeCell ref="E3487:F3487"/>
    <mergeCell ref="E3488:F3488"/>
    <mergeCell ref="E3489:F3489"/>
    <mergeCell ref="E3490:F3490"/>
    <mergeCell ref="H3476:I3476"/>
    <mergeCell ref="E3478:F3478"/>
    <mergeCell ref="E3479:F3479"/>
    <mergeCell ref="E3480:F3480"/>
    <mergeCell ref="E3481:F3481"/>
    <mergeCell ref="H3483:I3483"/>
    <mergeCell ref="E3467:F3467"/>
    <mergeCell ref="H3469:I3469"/>
    <mergeCell ref="E3471:F3471"/>
    <mergeCell ref="E3472:F3472"/>
    <mergeCell ref="E3473:F3473"/>
    <mergeCell ref="E3474:F3474"/>
    <mergeCell ref="E3461:F3461"/>
    <mergeCell ref="E3462:F3462"/>
    <mergeCell ref="E3463:F3463"/>
    <mergeCell ref="E3464:F3464"/>
    <mergeCell ref="E3465:F3465"/>
    <mergeCell ref="E3466:F3466"/>
    <mergeCell ref="E3453:F3453"/>
    <mergeCell ref="E3454:F3454"/>
    <mergeCell ref="E3455:F3455"/>
    <mergeCell ref="E3456:F3456"/>
    <mergeCell ref="H3458:I3458"/>
    <mergeCell ref="E3460:F3460"/>
    <mergeCell ref="E3447:F3447"/>
    <mergeCell ref="E3448:F3448"/>
    <mergeCell ref="E3449:F3449"/>
    <mergeCell ref="E3450:F3450"/>
    <mergeCell ref="E3451:F3451"/>
    <mergeCell ref="E3452:F3452"/>
    <mergeCell ref="E3439:F3439"/>
    <mergeCell ref="E3440:F3440"/>
    <mergeCell ref="E3441:F3441"/>
    <mergeCell ref="E3442:F3442"/>
    <mergeCell ref="E3443:F3443"/>
    <mergeCell ref="H3445:I3445"/>
    <mergeCell ref="H3432:I3432"/>
    <mergeCell ref="E3434:F3434"/>
    <mergeCell ref="E3435:F3435"/>
    <mergeCell ref="E3436:F3436"/>
    <mergeCell ref="E3437:F3437"/>
    <mergeCell ref="E3438:F3438"/>
    <mergeCell ref="E3425:F3425"/>
    <mergeCell ref="E3426:F3426"/>
    <mergeCell ref="E3427:F3427"/>
    <mergeCell ref="E3428:F3428"/>
    <mergeCell ref="E3429:F3429"/>
    <mergeCell ref="E3430:F3430"/>
    <mergeCell ref="E3417:F3417"/>
    <mergeCell ref="E3418:F3418"/>
    <mergeCell ref="E3419:F3419"/>
    <mergeCell ref="E3420:F3420"/>
    <mergeCell ref="E3421:F3421"/>
    <mergeCell ref="H3423:I3423"/>
    <mergeCell ref="E3409:F3409"/>
    <mergeCell ref="E3410:F3410"/>
    <mergeCell ref="E3411:F3411"/>
    <mergeCell ref="H3413:I3413"/>
    <mergeCell ref="E3415:F3415"/>
    <mergeCell ref="E3416:F3416"/>
    <mergeCell ref="E3401:F3401"/>
    <mergeCell ref="H3403:I3403"/>
    <mergeCell ref="E3405:F3405"/>
    <mergeCell ref="E3406:F3406"/>
    <mergeCell ref="E3407:F3407"/>
    <mergeCell ref="E3408:F3408"/>
    <mergeCell ref="E3395:F3395"/>
    <mergeCell ref="E3396:F3396"/>
    <mergeCell ref="E3397:F3397"/>
    <mergeCell ref="E3398:F3398"/>
    <mergeCell ref="E3399:F3399"/>
    <mergeCell ref="E3400:F3400"/>
    <mergeCell ref="E3385:F3385"/>
    <mergeCell ref="H3387:I3387"/>
    <mergeCell ref="E3389:F3389"/>
    <mergeCell ref="E3390:F3390"/>
    <mergeCell ref="E3391:F3391"/>
    <mergeCell ref="H3393:I3393"/>
    <mergeCell ref="E3377:F3377"/>
    <mergeCell ref="E3378:F3378"/>
    <mergeCell ref="E3379:F3379"/>
    <mergeCell ref="H3381:I3381"/>
    <mergeCell ref="E3383:F3383"/>
    <mergeCell ref="E3384:F3384"/>
    <mergeCell ref="E3367:F3367"/>
    <mergeCell ref="H3369:I3369"/>
    <mergeCell ref="E3371:F3371"/>
    <mergeCell ref="E3372:F3372"/>
    <mergeCell ref="E3373:F3373"/>
    <mergeCell ref="H3375:I3375"/>
    <mergeCell ref="E3359:F3359"/>
    <mergeCell ref="E3360:F3360"/>
    <mergeCell ref="E3361:F3361"/>
    <mergeCell ref="H3363:I3363"/>
    <mergeCell ref="E3365:F3365"/>
    <mergeCell ref="E3366:F3366"/>
    <mergeCell ref="E3349:F3349"/>
    <mergeCell ref="H3351:I3351"/>
    <mergeCell ref="E3353:F3353"/>
    <mergeCell ref="E3354:F3354"/>
    <mergeCell ref="E3355:F3355"/>
    <mergeCell ref="H3357:I3357"/>
    <mergeCell ref="E3341:F3341"/>
    <mergeCell ref="E3342:F3342"/>
    <mergeCell ref="E3343:F3343"/>
    <mergeCell ref="H3345:I3345"/>
    <mergeCell ref="E3347:F3347"/>
    <mergeCell ref="E3348:F3348"/>
    <mergeCell ref="E3331:F3331"/>
    <mergeCell ref="H3333:I3333"/>
    <mergeCell ref="E3335:F3335"/>
    <mergeCell ref="E3336:F3336"/>
    <mergeCell ref="E3337:F3337"/>
    <mergeCell ref="H3339:I3339"/>
    <mergeCell ref="E3323:F3323"/>
    <mergeCell ref="E3324:F3324"/>
    <mergeCell ref="E3325:F3325"/>
    <mergeCell ref="H3327:I3327"/>
    <mergeCell ref="E3329:F3329"/>
    <mergeCell ref="E3330:F3330"/>
    <mergeCell ref="E3313:F3313"/>
    <mergeCell ref="H3315:I3315"/>
    <mergeCell ref="E3317:F3317"/>
    <mergeCell ref="E3318:F3318"/>
    <mergeCell ref="E3319:F3319"/>
    <mergeCell ref="H3321:I3321"/>
    <mergeCell ref="E3305:F3305"/>
    <mergeCell ref="E3306:F3306"/>
    <mergeCell ref="E3307:F3307"/>
    <mergeCell ref="H3309:I3309"/>
    <mergeCell ref="E3311:F3311"/>
    <mergeCell ref="E3312:F3312"/>
    <mergeCell ref="E3295:F3295"/>
    <mergeCell ref="H3297:I3297"/>
    <mergeCell ref="E3299:F3299"/>
    <mergeCell ref="E3300:F3300"/>
    <mergeCell ref="E3301:F3301"/>
    <mergeCell ref="H3303:I3303"/>
    <mergeCell ref="E3287:F3287"/>
    <mergeCell ref="E3288:F3288"/>
    <mergeCell ref="E3289:F3289"/>
    <mergeCell ref="H3291:I3291"/>
    <mergeCell ref="E3293:F3293"/>
    <mergeCell ref="E3294:F3294"/>
    <mergeCell ref="E3277:F3277"/>
    <mergeCell ref="H3279:I3279"/>
    <mergeCell ref="E3281:F3281"/>
    <mergeCell ref="E3282:F3282"/>
    <mergeCell ref="E3283:F3283"/>
    <mergeCell ref="H3285:I3285"/>
    <mergeCell ref="E3269:F3269"/>
    <mergeCell ref="E3270:F3270"/>
    <mergeCell ref="E3271:F3271"/>
    <mergeCell ref="H3273:I3273"/>
    <mergeCell ref="E3275:F3275"/>
    <mergeCell ref="E3276:F3276"/>
    <mergeCell ref="E3259:F3259"/>
    <mergeCell ref="H3261:I3261"/>
    <mergeCell ref="E3263:F3263"/>
    <mergeCell ref="E3264:F3264"/>
    <mergeCell ref="E3265:F3265"/>
    <mergeCell ref="H3267:I3267"/>
    <mergeCell ref="E3251:F3251"/>
    <mergeCell ref="E3252:F3252"/>
    <mergeCell ref="E3253:F3253"/>
    <mergeCell ref="H3255:I3255"/>
    <mergeCell ref="E3257:F3257"/>
    <mergeCell ref="E3258:F3258"/>
    <mergeCell ref="E3241:F3241"/>
    <mergeCell ref="H3243:I3243"/>
    <mergeCell ref="E3245:F3245"/>
    <mergeCell ref="E3246:F3246"/>
    <mergeCell ref="E3247:F3247"/>
    <mergeCell ref="H3249:I3249"/>
    <mergeCell ref="E3233:F3233"/>
    <mergeCell ref="E3234:F3234"/>
    <mergeCell ref="E3235:F3235"/>
    <mergeCell ref="H3237:I3237"/>
    <mergeCell ref="E3239:F3239"/>
    <mergeCell ref="E3240:F3240"/>
    <mergeCell ref="E3223:F3223"/>
    <mergeCell ref="H3225:I3225"/>
    <mergeCell ref="E3227:F3227"/>
    <mergeCell ref="E3228:F3228"/>
    <mergeCell ref="E3229:F3229"/>
    <mergeCell ref="H3231:I3231"/>
    <mergeCell ref="E3215:F3215"/>
    <mergeCell ref="E3216:F3216"/>
    <mergeCell ref="E3217:F3217"/>
    <mergeCell ref="H3219:I3219"/>
    <mergeCell ref="E3221:F3221"/>
    <mergeCell ref="E3222:F3222"/>
    <mergeCell ref="E3205:F3205"/>
    <mergeCell ref="H3207:I3207"/>
    <mergeCell ref="E3209:F3209"/>
    <mergeCell ref="E3210:F3210"/>
    <mergeCell ref="E3211:F3211"/>
    <mergeCell ref="H3213:I3213"/>
    <mergeCell ref="E3197:F3197"/>
    <mergeCell ref="E3198:F3198"/>
    <mergeCell ref="E3199:F3199"/>
    <mergeCell ref="H3201:I3201"/>
    <mergeCell ref="E3203:F3203"/>
    <mergeCell ref="E3204:F3204"/>
    <mergeCell ref="E3187:F3187"/>
    <mergeCell ref="H3189:I3189"/>
    <mergeCell ref="E3191:F3191"/>
    <mergeCell ref="E3192:F3192"/>
    <mergeCell ref="E3193:F3193"/>
    <mergeCell ref="H3195:I3195"/>
    <mergeCell ref="E3179:F3179"/>
    <mergeCell ref="E3180:F3180"/>
    <mergeCell ref="E3181:F3181"/>
    <mergeCell ref="H3183:I3183"/>
    <mergeCell ref="E3185:F3185"/>
    <mergeCell ref="E3186:F3186"/>
    <mergeCell ref="E3169:F3169"/>
    <mergeCell ref="H3171:I3171"/>
    <mergeCell ref="E3173:F3173"/>
    <mergeCell ref="E3174:F3174"/>
    <mergeCell ref="E3175:F3175"/>
    <mergeCell ref="H3177:I3177"/>
    <mergeCell ref="E3161:F3161"/>
    <mergeCell ref="E3162:F3162"/>
    <mergeCell ref="E3163:F3163"/>
    <mergeCell ref="H3165:I3165"/>
    <mergeCell ref="E3167:F3167"/>
    <mergeCell ref="E3168:F3168"/>
    <mergeCell ref="E3151:F3151"/>
    <mergeCell ref="H3153:I3153"/>
    <mergeCell ref="E3155:F3155"/>
    <mergeCell ref="E3156:F3156"/>
    <mergeCell ref="E3157:F3157"/>
    <mergeCell ref="H3159:I3159"/>
    <mergeCell ref="E3143:F3143"/>
    <mergeCell ref="E3144:F3144"/>
    <mergeCell ref="E3145:F3145"/>
    <mergeCell ref="H3147:I3147"/>
    <mergeCell ref="E3149:F3149"/>
    <mergeCell ref="E3150:F3150"/>
    <mergeCell ref="E3133:F3133"/>
    <mergeCell ref="H3135:I3135"/>
    <mergeCell ref="E3137:F3137"/>
    <mergeCell ref="E3138:F3138"/>
    <mergeCell ref="E3139:F3139"/>
    <mergeCell ref="H3141:I3141"/>
    <mergeCell ref="E3125:F3125"/>
    <mergeCell ref="E3126:F3126"/>
    <mergeCell ref="E3127:F3127"/>
    <mergeCell ref="H3129:I3129"/>
    <mergeCell ref="E3131:F3131"/>
    <mergeCell ref="E3132:F3132"/>
    <mergeCell ref="E3115:F3115"/>
    <mergeCell ref="H3117:I3117"/>
    <mergeCell ref="E3119:F3119"/>
    <mergeCell ref="E3120:F3120"/>
    <mergeCell ref="E3121:F3121"/>
    <mergeCell ref="H3123:I3123"/>
    <mergeCell ref="E3107:F3107"/>
    <mergeCell ref="E3108:F3108"/>
    <mergeCell ref="E3109:F3109"/>
    <mergeCell ref="H3111:I3111"/>
    <mergeCell ref="E3113:F3113"/>
    <mergeCell ref="E3114:F3114"/>
    <mergeCell ref="E3097:F3097"/>
    <mergeCell ref="H3099:I3099"/>
    <mergeCell ref="E3101:F3101"/>
    <mergeCell ref="E3102:F3102"/>
    <mergeCell ref="E3103:F3103"/>
    <mergeCell ref="H3105:I3105"/>
    <mergeCell ref="E3089:F3089"/>
    <mergeCell ref="H3091:I3091"/>
    <mergeCell ref="E3093:F3093"/>
    <mergeCell ref="E3094:F3094"/>
    <mergeCell ref="E3095:F3095"/>
    <mergeCell ref="E3096:F3096"/>
    <mergeCell ref="E3081:F3081"/>
    <mergeCell ref="H3083:I3083"/>
    <mergeCell ref="E3085:F3085"/>
    <mergeCell ref="E3086:F3086"/>
    <mergeCell ref="E3087:F3087"/>
    <mergeCell ref="E3088:F3088"/>
    <mergeCell ref="E3073:F3073"/>
    <mergeCell ref="H3075:I3075"/>
    <mergeCell ref="E3077:F3077"/>
    <mergeCell ref="E3078:F3078"/>
    <mergeCell ref="E3079:F3079"/>
    <mergeCell ref="E3080:F3080"/>
    <mergeCell ref="E3065:F3065"/>
    <mergeCell ref="E3066:F3066"/>
    <mergeCell ref="H3068:I3068"/>
    <mergeCell ref="E3070:F3070"/>
    <mergeCell ref="E3071:F3071"/>
    <mergeCell ref="E3072:F3072"/>
    <mergeCell ref="E3057:F3057"/>
    <mergeCell ref="E3058:F3058"/>
    <mergeCell ref="H3060:I3060"/>
    <mergeCell ref="E3062:F3062"/>
    <mergeCell ref="E3063:F3063"/>
    <mergeCell ref="E3064:F3064"/>
    <mergeCell ref="E3051:F3051"/>
    <mergeCell ref="E3052:F3052"/>
    <mergeCell ref="E3053:F3053"/>
    <mergeCell ref="E3054:F3054"/>
    <mergeCell ref="E3055:F3055"/>
    <mergeCell ref="E3056:F3056"/>
    <mergeCell ref="E3043:F3043"/>
    <mergeCell ref="H3045:I3045"/>
    <mergeCell ref="E3047:F3047"/>
    <mergeCell ref="E3048:F3048"/>
    <mergeCell ref="E3049:F3049"/>
    <mergeCell ref="E3050:F3050"/>
    <mergeCell ref="E3037:F3037"/>
    <mergeCell ref="E3038:F3038"/>
    <mergeCell ref="E3039:F3039"/>
    <mergeCell ref="E3040:F3040"/>
    <mergeCell ref="E3041:F3041"/>
    <mergeCell ref="E3042:F3042"/>
    <mergeCell ref="E3029:F3029"/>
    <mergeCell ref="E3030:F3030"/>
    <mergeCell ref="E3031:F3031"/>
    <mergeCell ref="H3033:I3033"/>
    <mergeCell ref="E3035:F3035"/>
    <mergeCell ref="E3036:F3036"/>
    <mergeCell ref="E3023:F3023"/>
    <mergeCell ref="E3024:F3024"/>
    <mergeCell ref="E3025:F3025"/>
    <mergeCell ref="E3026:F3026"/>
    <mergeCell ref="E3027:F3027"/>
    <mergeCell ref="E3028:F3028"/>
    <mergeCell ref="E3015:F3015"/>
    <mergeCell ref="E3016:F3016"/>
    <mergeCell ref="E3017:F3017"/>
    <mergeCell ref="E3018:F3018"/>
    <mergeCell ref="E3019:F3019"/>
    <mergeCell ref="H3021:I3021"/>
    <mergeCell ref="E3007:F3007"/>
    <mergeCell ref="E3008:F3008"/>
    <mergeCell ref="E3009:F3009"/>
    <mergeCell ref="E3010:F3010"/>
    <mergeCell ref="H3012:I3012"/>
    <mergeCell ref="E3014:F3014"/>
    <mergeCell ref="H3000:I3000"/>
    <mergeCell ref="E3002:F3002"/>
    <mergeCell ref="E3003:F3003"/>
    <mergeCell ref="E3004:F3004"/>
    <mergeCell ref="E3005:F3005"/>
    <mergeCell ref="E3006:F3006"/>
    <mergeCell ref="E2993:F2993"/>
    <mergeCell ref="E2994:F2994"/>
    <mergeCell ref="E2995:F2995"/>
    <mergeCell ref="E2996:F2996"/>
    <mergeCell ref="E2997:F2997"/>
    <mergeCell ref="E2998:F2998"/>
    <mergeCell ref="E2985:F2985"/>
    <mergeCell ref="E2986:F2986"/>
    <mergeCell ref="H2988:I2988"/>
    <mergeCell ref="E2990:F2990"/>
    <mergeCell ref="E2991:F2991"/>
    <mergeCell ref="E2992:F2992"/>
    <mergeCell ref="E2979:F2979"/>
    <mergeCell ref="E2980:F2980"/>
    <mergeCell ref="E2981:F2981"/>
    <mergeCell ref="E2982:F2982"/>
    <mergeCell ref="E2983:F2983"/>
    <mergeCell ref="E2984:F2984"/>
    <mergeCell ref="E2971:F2971"/>
    <mergeCell ref="E2972:F2972"/>
    <mergeCell ref="E2973:F2973"/>
    <mergeCell ref="E2974:F2974"/>
    <mergeCell ref="H2976:I2976"/>
    <mergeCell ref="E2978:F2978"/>
    <mergeCell ref="H2964:I2964"/>
    <mergeCell ref="E2966:F2966"/>
    <mergeCell ref="E2967:F2967"/>
    <mergeCell ref="E2968:F2968"/>
    <mergeCell ref="E2969:F2969"/>
    <mergeCell ref="E2970:F2970"/>
    <mergeCell ref="E2957:F2957"/>
    <mergeCell ref="E2958:F2958"/>
    <mergeCell ref="E2959:F2959"/>
    <mergeCell ref="E2960:F2960"/>
    <mergeCell ref="E2961:F2961"/>
    <mergeCell ref="E2962:F2962"/>
    <mergeCell ref="E2949:F2949"/>
    <mergeCell ref="E2950:F2950"/>
    <mergeCell ref="E2951:F2951"/>
    <mergeCell ref="H2953:I2953"/>
    <mergeCell ref="E2955:F2955"/>
    <mergeCell ref="E2956:F2956"/>
    <mergeCell ref="H2942:I2942"/>
    <mergeCell ref="E2944:F2944"/>
    <mergeCell ref="E2945:F2945"/>
    <mergeCell ref="E2946:F2946"/>
    <mergeCell ref="E2947:F2947"/>
    <mergeCell ref="E2948:F2948"/>
    <mergeCell ref="E2933:F2933"/>
    <mergeCell ref="E2934:F2934"/>
    <mergeCell ref="H2936:I2936"/>
    <mergeCell ref="E2938:F2938"/>
    <mergeCell ref="E2939:F2939"/>
    <mergeCell ref="E2940:F2940"/>
    <mergeCell ref="H2924:I2924"/>
    <mergeCell ref="E2926:F2926"/>
    <mergeCell ref="E2927:F2927"/>
    <mergeCell ref="E2928:F2928"/>
    <mergeCell ref="H2930:I2930"/>
    <mergeCell ref="E2932:F2932"/>
    <mergeCell ref="E2915:F2915"/>
    <mergeCell ref="E2916:F2916"/>
    <mergeCell ref="H2918:I2918"/>
    <mergeCell ref="E2920:F2920"/>
    <mergeCell ref="E2921:F2921"/>
    <mergeCell ref="E2922:F2922"/>
    <mergeCell ref="H2908:I2908"/>
    <mergeCell ref="E2910:F2910"/>
    <mergeCell ref="E2911:F2911"/>
    <mergeCell ref="E2912:F2912"/>
    <mergeCell ref="E2913:F2913"/>
    <mergeCell ref="E2914:F2914"/>
    <mergeCell ref="H2900:I2900"/>
    <mergeCell ref="E2902:F2902"/>
    <mergeCell ref="E2903:F2903"/>
    <mergeCell ref="E2904:F2904"/>
    <mergeCell ref="E2905:F2905"/>
    <mergeCell ref="E2906:F2906"/>
    <mergeCell ref="E2891:F2891"/>
    <mergeCell ref="H2893:I2893"/>
    <mergeCell ref="E2895:F2895"/>
    <mergeCell ref="E2896:F2896"/>
    <mergeCell ref="E2897:F2897"/>
    <mergeCell ref="E2898:F2898"/>
    <mergeCell ref="E2885:F2885"/>
    <mergeCell ref="E2886:F2886"/>
    <mergeCell ref="E2887:F2887"/>
    <mergeCell ref="E2888:F2888"/>
    <mergeCell ref="E2889:F2889"/>
    <mergeCell ref="E2890:F2890"/>
    <mergeCell ref="E2877:F2877"/>
    <mergeCell ref="E2878:F2878"/>
    <mergeCell ref="E2879:F2879"/>
    <mergeCell ref="E2880:F2880"/>
    <mergeCell ref="H2882:I2882"/>
    <mergeCell ref="E2884:F2884"/>
    <mergeCell ref="E2869:F2869"/>
    <mergeCell ref="E2870:F2870"/>
    <mergeCell ref="E2871:F2871"/>
    <mergeCell ref="H2873:I2873"/>
    <mergeCell ref="E2875:F2875"/>
    <mergeCell ref="E2876:F2876"/>
    <mergeCell ref="E2861:F2861"/>
    <mergeCell ref="E2862:F2862"/>
    <mergeCell ref="E2863:F2863"/>
    <mergeCell ref="H2865:I2865"/>
    <mergeCell ref="E2867:F2867"/>
    <mergeCell ref="E2868:F2868"/>
    <mergeCell ref="E2853:F2853"/>
    <mergeCell ref="E2854:F2854"/>
    <mergeCell ref="E2855:F2855"/>
    <mergeCell ref="H2857:I2857"/>
    <mergeCell ref="E2859:F2859"/>
    <mergeCell ref="E2860:F2860"/>
    <mergeCell ref="E2845:F2845"/>
    <mergeCell ref="E2846:F2846"/>
    <mergeCell ref="E2847:F2847"/>
    <mergeCell ref="H2849:I2849"/>
    <mergeCell ref="E2851:F2851"/>
    <mergeCell ref="E2852:F2852"/>
    <mergeCell ref="E2839:F2839"/>
    <mergeCell ref="E2840:F2840"/>
    <mergeCell ref="E2841:F2841"/>
    <mergeCell ref="E2842:F2842"/>
    <mergeCell ref="E2843:F2843"/>
    <mergeCell ref="E2844:F2844"/>
    <mergeCell ref="E2831:F2831"/>
    <mergeCell ref="E2832:F2832"/>
    <mergeCell ref="E2833:F2833"/>
    <mergeCell ref="E2834:F2834"/>
    <mergeCell ref="H2836:I2836"/>
    <mergeCell ref="E2838:F2838"/>
    <mergeCell ref="E2825:F2825"/>
    <mergeCell ref="E2826:F2826"/>
    <mergeCell ref="E2827:F2827"/>
    <mergeCell ref="E2828:F2828"/>
    <mergeCell ref="E2829:F2829"/>
    <mergeCell ref="E2830:F2830"/>
    <mergeCell ref="E2817:F2817"/>
    <mergeCell ref="E2818:F2818"/>
    <mergeCell ref="E2819:F2819"/>
    <mergeCell ref="E2820:F2820"/>
    <mergeCell ref="E2821:F2821"/>
    <mergeCell ref="H2823:I2823"/>
    <mergeCell ref="H2810:I2810"/>
    <mergeCell ref="E2812:F2812"/>
    <mergeCell ref="E2813:F2813"/>
    <mergeCell ref="E2814:F2814"/>
    <mergeCell ref="E2815:F2815"/>
    <mergeCell ref="E2816:F2816"/>
    <mergeCell ref="E2803:F2803"/>
    <mergeCell ref="E2804:F2804"/>
    <mergeCell ref="E2805:F2805"/>
    <mergeCell ref="E2806:F2806"/>
    <mergeCell ref="E2807:F2807"/>
    <mergeCell ref="E2808:F2808"/>
    <mergeCell ref="E2795:F2795"/>
    <mergeCell ref="E2796:F2796"/>
    <mergeCell ref="E2797:F2797"/>
    <mergeCell ref="E2798:F2798"/>
    <mergeCell ref="E2799:F2799"/>
    <mergeCell ref="H2801:I2801"/>
    <mergeCell ref="H2786:I2786"/>
    <mergeCell ref="E2788:F2788"/>
    <mergeCell ref="E2789:F2789"/>
    <mergeCell ref="E2790:F2790"/>
    <mergeCell ref="H2792:I2792"/>
    <mergeCell ref="E2794:F2794"/>
    <mergeCell ref="E2777:F2777"/>
    <mergeCell ref="H2779:I2779"/>
    <mergeCell ref="E2781:F2781"/>
    <mergeCell ref="E2782:F2782"/>
    <mergeCell ref="E2783:F2783"/>
    <mergeCell ref="E2784:F2784"/>
    <mergeCell ref="E2769:F2769"/>
    <mergeCell ref="E2770:F2770"/>
    <mergeCell ref="H2772:I2772"/>
    <mergeCell ref="E2774:F2774"/>
    <mergeCell ref="E2775:F2775"/>
    <mergeCell ref="E2776:F2776"/>
    <mergeCell ref="E2761:F2761"/>
    <mergeCell ref="E2762:F2762"/>
    <mergeCell ref="E2763:F2763"/>
    <mergeCell ref="H2765:I2765"/>
    <mergeCell ref="E2767:F2767"/>
    <mergeCell ref="E2768:F2768"/>
    <mergeCell ref="E2753:F2753"/>
    <mergeCell ref="E2754:F2754"/>
    <mergeCell ref="E2755:F2755"/>
    <mergeCell ref="E2756:F2756"/>
    <mergeCell ref="H2758:I2758"/>
    <mergeCell ref="E2760:F2760"/>
    <mergeCell ref="E2745:F2745"/>
    <mergeCell ref="H2747:I2747"/>
    <mergeCell ref="E2749:F2749"/>
    <mergeCell ref="E2750:F2750"/>
    <mergeCell ref="E2751:F2751"/>
    <mergeCell ref="E2752:F2752"/>
    <mergeCell ref="H2738:I2738"/>
    <mergeCell ref="E2740:F2740"/>
    <mergeCell ref="E2741:F2741"/>
    <mergeCell ref="E2742:F2742"/>
    <mergeCell ref="E2743:F2743"/>
    <mergeCell ref="E2744:F2744"/>
    <mergeCell ref="E2729:F2729"/>
    <mergeCell ref="E2730:F2730"/>
    <mergeCell ref="H2732:I2732"/>
    <mergeCell ref="E2734:F2734"/>
    <mergeCell ref="E2735:F2735"/>
    <mergeCell ref="E2736:F2736"/>
    <mergeCell ref="E2721:F2721"/>
    <mergeCell ref="E2722:F2722"/>
    <mergeCell ref="E2723:F2723"/>
    <mergeCell ref="H2725:I2725"/>
    <mergeCell ref="E2727:F2727"/>
    <mergeCell ref="E2728:F2728"/>
    <mergeCell ref="E2713:F2713"/>
    <mergeCell ref="E2714:F2714"/>
    <mergeCell ref="E2715:F2715"/>
    <mergeCell ref="E2716:F2716"/>
    <mergeCell ref="H2718:I2718"/>
    <mergeCell ref="E2720:F2720"/>
    <mergeCell ref="H2704:I2704"/>
    <mergeCell ref="E2706:F2706"/>
    <mergeCell ref="E2707:F2707"/>
    <mergeCell ref="E2708:F2708"/>
    <mergeCell ref="E2709:F2709"/>
    <mergeCell ref="H2711:I2711"/>
    <mergeCell ref="E2697:F2697"/>
    <mergeCell ref="E2698:F2698"/>
    <mergeCell ref="E2699:F2699"/>
    <mergeCell ref="E2700:F2700"/>
    <mergeCell ref="E2701:F2701"/>
    <mergeCell ref="E2702:F2702"/>
    <mergeCell ref="E2689:F2689"/>
    <mergeCell ref="E2690:F2690"/>
    <mergeCell ref="E2691:F2691"/>
    <mergeCell ref="H2693:I2693"/>
    <mergeCell ref="E2695:F2695"/>
    <mergeCell ref="E2696:F2696"/>
    <mergeCell ref="E2681:F2681"/>
    <mergeCell ref="E2682:F2682"/>
    <mergeCell ref="H2684:I2684"/>
    <mergeCell ref="E2686:F2686"/>
    <mergeCell ref="E2687:F2687"/>
    <mergeCell ref="E2688:F2688"/>
    <mergeCell ref="E2673:F2673"/>
    <mergeCell ref="H2675:I2675"/>
    <mergeCell ref="E2677:F2677"/>
    <mergeCell ref="E2678:F2678"/>
    <mergeCell ref="E2679:F2679"/>
    <mergeCell ref="E2680:F2680"/>
    <mergeCell ref="E2667:F2667"/>
    <mergeCell ref="E2668:F2668"/>
    <mergeCell ref="E2669:F2669"/>
    <mergeCell ref="E2670:F2670"/>
    <mergeCell ref="E2671:F2671"/>
    <mergeCell ref="E2672:F2672"/>
    <mergeCell ref="E2661:F2661"/>
    <mergeCell ref="E2662:F2662"/>
    <mergeCell ref="E2663:F2663"/>
    <mergeCell ref="E2664:F2664"/>
    <mergeCell ref="E2665:F2665"/>
    <mergeCell ref="E2666:F2666"/>
    <mergeCell ref="E2653:F2653"/>
    <mergeCell ref="H2655:I2655"/>
    <mergeCell ref="E2657:F2657"/>
    <mergeCell ref="E2658:F2658"/>
    <mergeCell ref="E2659:F2659"/>
    <mergeCell ref="E2660:F2660"/>
    <mergeCell ref="E2647:F2647"/>
    <mergeCell ref="E2648:F2648"/>
    <mergeCell ref="E2649:F2649"/>
    <mergeCell ref="E2650:F2650"/>
    <mergeCell ref="E2651:F2651"/>
    <mergeCell ref="E2652:F2652"/>
    <mergeCell ref="E2639:F2639"/>
    <mergeCell ref="E2640:F2640"/>
    <mergeCell ref="E2641:F2641"/>
    <mergeCell ref="H2643:I2643"/>
    <mergeCell ref="E2645:F2645"/>
    <mergeCell ref="E2646:F2646"/>
    <mergeCell ref="E2631:F2631"/>
    <mergeCell ref="E2632:F2632"/>
    <mergeCell ref="H2634:I2634"/>
    <mergeCell ref="E2636:F2636"/>
    <mergeCell ref="E2637:F2637"/>
    <mergeCell ref="E2638:F2638"/>
    <mergeCell ref="E2623:F2623"/>
    <mergeCell ref="H2625:I2625"/>
    <mergeCell ref="E2627:F2627"/>
    <mergeCell ref="E2628:F2628"/>
    <mergeCell ref="E2629:F2629"/>
    <mergeCell ref="E2630:F2630"/>
    <mergeCell ref="H2616:I2616"/>
    <mergeCell ref="E2618:F2618"/>
    <mergeCell ref="E2619:F2619"/>
    <mergeCell ref="E2620:F2620"/>
    <mergeCell ref="E2621:F2621"/>
    <mergeCell ref="E2622:F2622"/>
    <mergeCell ref="E2609:F2609"/>
    <mergeCell ref="E2610:F2610"/>
    <mergeCell ref="E2611:F2611"/>
    <mergeCell ref="E2612:F2612"/>
    <mergeCell ref="E2613:F2613"/>
    <mergeCell ref="E2614:F2614"/>
    <mergeCell ref="E2601:F2601"/>
    <mergeCell ref="E2602:F2602"/>
    <mergeCell ref="E2603:F2603"/>
    <mergeCell ref="E2604:F2604"/>
    <mergeCell ref="E2605:F2605"/>
    <mergeCell ref="H2607:I2607"/>
    <mergeCell ref="E2591:F2591"/>
    <mergeCell ref="H2593:I2593"/>
    <mergeCell ref="E2595:F2595"/>
    <mergeCell ref="E2596:F2596"/>
    <mergeCell ref="E2597:F2597"/>
    <mergeCell ref="H2599:I2599"/>
    <mergeCell ref="E2583:F2583"/>
    <mergeCell ref="E2584:F2584"/>
    <mergeCell ref="E2585:F2585"/>
    <mergeCell ref="H2587:I2587"/>
    <mergeCell ref="E2589:F2589"/>
    <mergeCell ref="E2590:F2590"/>
    <mergeCell ref="E2573:F2573"/>
    <mergeCell ref="H2575:I2575"/>
    <mergeCell ref="E2577:F2577"/>
    <mergeCell ref="E2578:F2578"/>
    <mergeCell ref="E2579:F2579"/>
    <mergeCell ref="H2581:I2581"/>
    <mergeCell ref="H2566:I2566"/>
    <mergeCell ref="E2568:F2568"/>
    <mergeCell ref="E2569:F2569"/>
    <mergeCell ref="E2570:F2570"/>
    <mergeCell ref="E2571:F2571"/>
    <mergeCell ref="E2572:F2572"/>
    <mergeCell ref="E2557:F2557"/>
    <mergeCell ref="H2559:I2559"/>
    <mergeCell ref="E2561:F2561"/>
    <mergeCell ref="E2562:F2562"/>
    <mergeCell ref="E2563:F2563"/>
    <mergeCell ref="E2564:F2564"/>
    <mergeCell ref="E2549:F2549"/>
    <mergeCell ref="E2550:F2550"/>
    <mergeCell ref="E2551:F2551"/>
    <mergeCell ref="H2553:I2553"/>
    <mergeCell ref="E2555:F2555"/>
    <mergeCell ref="E2556:F2556"/>
    <mergeCell ref="E2539:F2539"/>
    <mergeCell ref="H2541:I2541"/>
    <mergeCell ref="E2543:F2543"/>
    <mergeCell ref="E2544:F2544"/>
    <mergeCell ref="E2545:F2545"/>
    <mergeCell ref="H2547:I2547"/>
    <mergeCell ref="E2531:F2531"/>
    <mergeCell ref="E2532:F2532"/>
    <mergeCell ref="E2533:F2533"/>
    <mergeCell ref="H2535:I2535"/>
    <mergeCell ref="E2537:F2537"/>
    <mergeCell ref="E2538:F2538"/>
    <mergeCell ref="E2523:F2523"/>
    <mergeCell ref="E2524:F2524"/>
    <mergeCell ref="H2526:I2526"/>
    <mergeCell ref="E2528:F2528"/>
    <mergeCell ref="E2529:F2529"/>
    <mergeCell ref="E2530:F2530"/>
    <mergeCell ref="E2515:F2515"/>
    <mergeCell ref="E2516:F2516"/>
    <mergeCell ref="E2517:F2517"/>
    <mergeCell ref="H2519:I2519"/>
    <mergeCell ref="E2521:F2521"/>
    <mergeCell ref="E2522:F2522"/>
    <mergeCell ref="E2509:F2509"/>
    <mergeCell ref="E2510:F2510"/>
    <mergeCell ref="E2511:F2511"/>
    <mergeCell ref="E2512:F2512"/>
    <mergeCell ref="E2513:F2513"/>
    <mergeCell ref="E2514:F2514"/>
    <mergeCell ref="E2501:F2501"/>
    <mergeCell ref="E2502:F2502"/>
    <mergeCell ref="E2503:F2503"/>
    <mergeCell ref="E2504:F2504"/>
    <mergeCell ref="H2506:I2506"/>
    <mergeCell ref="E2508:F2508"/>
    <mergeCell ref="E2493:F2493"/>
    <mergeCell ref="E2494:F2494"/>
    <mergeCell ref="E2495:F2495"/>
    <mergeCell ref="E2496:F2496"/>
    <mergeCell ref="H2498:I2498"/>
    <mergeCell ref="E2500:F2500"/>
    <mergeCell ref="E2485:F2485"/>
    <mergeCell ref="E2486:F2486"/>
    <mergeCell ref="E2487:F2487"/>
    <mergeCell ref="H2489:I2489"/>
    <mergeCell ref="E2491:F2491"/>
    <mergeCell ref="E2492:F2492"/>
    <mergeCell ref="E2477:F2477"/>
    <mergeCell ref="E2478:F2478"/>
    <mergeCell ref="H2480:I2480"/>
    <mergeCell ref="E2482:F2482"/>
    <mergeCell ref="E2483:F2483"/>
    <mergeCell ref="E2484:F2484"/>
    <mergeCell ref="E2469:F2469"/>
    <mergeCell ref="E2470:F2470"/>
    <mergeCell ref="H2472:I2472"/>
    <mergeCell ref="E2474:F2474"/>
    <mergeCell ref="E2475:F2475"/>
    <mergeCell ref="E2476:F2476"/>
    <mergeCell ref="E2461:F2461"/>
    <mergeCell ref="E2462:F2462"/>
    <mergeCell ref="H2464:I2464"/>
    <mergeCell ref="E2466:F2466"/>
    <mergeCell ref="E2467:F2467"/>
    <mergeCell ref="E2468:F2468"/>
    <mergeCell ref="E2453:F2453"/>
    <mergeCell ref="H2455:I2455"/>
    <mergeCell ref="E2457:F2457"/>
    <mergeCell ref="E2458:F2458"/>
    <mergeCell ref="E2459:F2459"/>
    <mergeCell ref="E2460:F2460"/>
    <mergeCell ref="E2447:F2447"/>
    <mergeCell ref="E2448:F2448"/>
    <mergeCell ref="E2449:F2449"/>
    <mergeCell ref="E2450:F2450"/>
    <mergeCell ref="E2451:F2451"/>
    <mergeCell ref="E2452:F2452"/>
    <mergeCell ref="E2439:F2439"/>
    <mergeCell ref="E2440:F2440"/>
    <mergeCell ref="H2442:I2442"/>
    <mergeCell ref="E2444:F2444"/>
    <mergeCell ref="E2445:F2445"/>
    <mergeCell ref="E2446:F2446"/>
    <mergeCell ref="E2433:F2433"/>
    <mergeCell ref="E2434:F2434"/>
    <mergeCell ref="E2435:F2435"/>
    <mergeCell ref="E2436:F2436"/>
    <mergeCell ref="E2437:F2437"/>
    <mergeCell ref="E2438:F2438"/>
    <mergeCell ref="E2425:F2425"/>
    <mergeCell ref="E2426:F2426"/>
    <mergeCell ref="E2427:F2427"/>
    <mergeCell ref="H2429:I2429"/>
    <mergeCell ref="E2431:F2431"/>
    <mergeCell ref="E2432:F2432"/>
    <mergeCell ref="E2419:F2419"/>
    <mergeCell ref="E2420:F2420"/>
    <mergeCell ref="E2421:F2421"/>
    <mergeCell ref="E2422:F2422"/>
    <mergeCell ref="E2423:F2423"/>
    <mergeCell ref="E2424:F2424"/>
    <mergeCell ref="E2411:F2411"/>
    <mergeCell ref="E2412:F2412"/>
    <mergeCell ref="E2413:F2413"/>
    <mergeCell ref="E2414:F2414"/>
    <mergeCell ref="H2416:I2416"/>
    <mergeCell ref="E2418:F2418"/>
    <mergeCell ref="E2405:F2405"/>
    <mergeCell ref="E2406:F2406"/>
    <mergeCell ref="E2407:F2407"/>
    <mergeCell ref="E2408:F2408"/>
    <mergeCell ref="E2409:F2409"/>
    <mergeCell ref="E2410:F2410"/>
    <mergeCell ref="E2397:F2397"/>
    <mergeCell ref="E2398:F2398"/>
    <mergeCell ref="E2399:F2399"/>
    <mergeCell ref="E2400:F2400"/>
    <mergeCell ref="E2401:F2401"/>
    <mergeCell ref="H2403:I2403"/>
    <mergeCell ref="H2390:I2390"/>
    <mergeCell ref="E2392:F2392"/>
    <mergeCell ref="E2393:F2393"/>
    <mergeCell ref="E2394:F2394"/>
    <mergeCell ref="E2395:F2395"/>
    <mergeCell ref="E2396:F2396"/>
    <mergeCell ref="E2383:F2383"/>
    <mergeCell ref="E2384:F2384"/>
    <mergeCell ref="E2385:F2385"/>
    <mergeCell ref="E2386:F2386"/>
    <mergeCell ref="E2387:F2387"/>
    <mergeCell ref="E2388:F2388"/>
    <mergeCell ref="E2375:F2375"/>
    <mergeCell ref="H2377:I2377"/>
    <mergeCell ref="E2379:F2379"/>
    <mergeCell ref="E2380:F2380"/>
    <mergeCell ref="E2381:F2381"/>
    <mergeCell ref="E2382:F2382"/>
    <mergeCell ref="E2369:F2369"/>
    <mergeCell ref="E2370:F2370"/>
    <mergeCell ref="E2371:F2371"/>
    <mergeCell ref="E2372:F2372"/>
    <mergeCell ref="E2373:F2373"/>
    <mergeCell ref="E2374:F2374"/>
    <mergeCell ref="E2361:F2361"/>
    <mergeCell ref="E2362:F2362"/>
    <mergeCell ref="H2364:I2364"/>
    <mergeCell ref="E2366:F2366"/>
    <mergeCell ref="E2367:F2367"/>
    <mergeCell ref="E2368:F2368"/>
    <mergeCell ref="H2354:I2354"/>
    <mergeCell ref="E2356:F2356"/>
    <mergeCell ref="E2357:F2357"/>
    <mergeCell ref="E2358:F2358"/>
    <mergeCell ref="E2359:F2359"/>
    <mergeCell ref="E2360:F2360"/>
    <mergeCell ref="E2347:F2347"/>
    <mergeCell ref="E2348:F2348"/>
    <mergeCell ref="E2349:F2349"/>
    <mergeCell ref="E2350:F2350"/>
    <mergeCell ref="E2351:F2351"/>
    <mergeCell ref="E2352:F2352"/>
    <mergeCell ref="E2339:F2339"/>
    <mergeCell ref="E2340:F2340"/>
    <mergeCell ref="E2341:F2341"/>
    <mergeCell ref="E2342:F2342"/>
    <mergeCell ref="H2344:I2344"/>
    <mergeCell ref="E2346:F2346"/>
    <mergeCell ref="E2333:F2333"/>
    <mergeCell ref="E2334:F2334"/>
    <mergeCell ref="E2335:F2335"/>
    <mergeCell ref="E2336:F2336"/>
    <mergeCell ref="E2337:F2337"/>
    <mergeCell ref="E2338:F2338"/>
    <mergeCell ref="E2325:F2325"/>
    <mergeCell ref="E2326:F2326"/>
    <mergeCell ref="E2327:F2327"/>
    <mergeCell ref="E2328:F2328"/>
    <mergeCell ref="E2329:F2329"/>
    <mergeCell ref="H2331:I2331"/>
    <mergeCell ref="H2318:I2318"/>
    <mergeCell ref="E2320:F2320"/>
    <mergeCell ref="E2321:F2321"/>
    <mergeCell ref="E2322:F2322"/>
    <mergeCell ref="E2323:F2323"/>
    <mergeCell ref="E2324:F2324"/>
    <mergeCell ref="E2311:F2311"/>
    <mergeCell ref="E2312:F2312"/>
    <mergeCell ref="E2313:F2313"/>
    <mergeCell ref="E2314:F2314"/>
    <mergeCell ref="E2315:F2315"/>
    <mergeCell ref="E2316:F2316"/>
    <mergeCell ref="E2303:F2303"/>
    <mergeCell ref="E2304:F2304"/>
    <mergeCell ref="E2305:F2305"/>
    <mergeCell ref="E2306:F2306"/>
    <mergeCell ref="H2308:I2308"/>
    <mergeCell ref="E2310:F2310"/>
    <mergeCell ref="E2295:F2295"/>
    <mergeCell ref="E2296:F2296"/>
    <mergeCell ref="E2297:F2297"/>
    <mergeCell ref="E2298:F2298"/>
    <mergeCell ref="H2300:I2300"/>
    <mergeCell ref="E2302:F2302"/>
    <mergeCell ref="E2287:F2287"/>
    <mergeCell ref="E2288:F2288"/>
    <mergeCell ref="H2290:I2290"/>
    <mergeCell ref="E2292:F2292"/>
    <mergeCell ref="E2293:F2293"/>
    <mergeCell ref="E2294:F2294"/>
    <mergeCell ref="E2281:F2281"/>
    <mergeCell ref="E2282:F2282"/>
    <mergeCell ref="E2283:F2283"/>
    <mergeCell ref="E2284:F2284"/>
    <mergeCell ref="E2285:F2285"/>
    <mergeCell ref="E2286:F2286"/>
    <mergeCell ref="E2273:F2273"/>
    <mergeCell ref="E2274:F2274"/>
    <mergeCell ref="E2275:F2275"/>
    <mergeCell ref="E2276:F2276"/>
    <mergeCell ref="E2277:F2277"/>
    <mergeCell ref="H2279:I2279"/>
    <mergeCell ref="E2265:F2265"/>
    <mergeCell ref="H2267:I2267"/>
    <mergeCell ref="E2269:F2269"/>
    <mergeCell ref="E2270:F2270"/>
    <mergeCell ref="E2271:F2271"/>
    <mergeCell ref="E2272:F2272"/>
    <mergeCell ref="E2259:F2259"/>
    <mergeCell ref="E2260:F2260"/>
    <mergeCell ref="E2261:F2261"/>
    <mergeCell ref="E2262:F2262"/>
    <mergeCell ref="E2263:F2263"/>
    <mergeCell ref="E2264:F2264"/>
    <mergeCell ref="E2251:F2251"/>
    <mergeCell ref="E2252:F2252"/>
    <mergeCell ref="E2253:F2253"/>
    <mergeCell ref="E2254:F2254"/>
    <mergeCell ref="H2256:I2256"/>
    <mergeCell ref="E2258:F2258"/>
    <mergeCell ref="E2243:F2243"/>
    <mergeCell ref="H2245:I2245"/>
    <mergeCell ref="E2247:F2247"/>
    <mergeCell ref="E2248:F2248"/>
    <mergeCell ref="E2249:F2249"/>
    <mergeCell ref="E2250:F2250"/>
    <mergeCell ref="H2236:I2236"/>
    <mergeCell ref="E2238:F2238"/>
    <mergeCell ref="E2239:F2239"/>
    <mergeCell ref="E2240:F2240"/>
    <mergeCell ref="E2241:F2241"/>
    <mergeCell ref="E2242:F2242"/>
    <mergeCell ref="E2229:F2229"/>
    <mergeCell ref="E2230:F2230"/>
    <mergeCell ref="E2231:F2231"/>
    <mergeCell ref="E2232:F2232"/>
    <mergeCell ref="E2233:F2233"/>
    <mergeCell ref="E2234:F2234"/>
    <mergeCell ref="E2221:F2221"/>
    <mergeCell ref="E2222:F2222"/>
    <mergeCell ref="E2223:F2223"/>
    <mergeCell ref="E2224:F2224"/>
    <mergeCell ref="E2225:F2225"/>
    <mergeCell ref="H2227:I2227"/>
    <mergeCell ref="E2213:F2213"/>
    <mergeCell ref="E2214:F2214"/>
    <mergeCell ref="E2215:F2215"/>
    <mergeCell ref="E2216:F2216"/>
    <mergeCell ref="H2218:I2218"/>
    <mergeCell ref="E2220:F2220"/>
    <mergeCell ref="E2205:F2205"/>
    <mergeCell ref="H2207:I2207"/>
    <mergeCell ref="E2209:F2209"/>
    <mergeCell ref="E2210:F2210"/>
    <mergeCell ref="E2211:F2211"/>
    <mergeCell ref="E2212:F2212"/>
    <mergeCell ref="H2198:I2198"/>
    <mergeCell ref="E2200:F2200"/>
    <mergeCell ref="E2201:F2201"/>
    <mergeCell ref="E2202:F2202"/>
    <mergeCell ref="E2203:F2203"/>
    <mergeCell ref="E2204:F2204"/>
    <mergeCell ref="E2191:F2191"/>
    <mergeCell ref="E2192:F2192"/>
    <mergeCell ref="E2193:F2193"/>
    <mergeCell ref="E2194:F2194"/>
    <mergeCell ref="E2195:F2195"/>
    <mergeCell ref="E2196:F2196"/>
    <mergeCell ref="E2183:F2183"/>
    <mergeCell ref="E2184:F2184"/>
    <mergeCell ref="E2185:F2185"/>
    <mergeCell ref="E2186:F2186"/>
    <mergeCell ref="E2187:F2187"/>
    <mergeCell ref="H2189:I2189"/>
    <mergeCell ref="E2175:F2175"/>
    <mergeCell ref="E2176:F2176"/>
    <mergeCell ref="H2178:I2178"/>
    <mergeCell ref="E2180:F2180"/>
    <mergeCell ref="E2181:F2181"/>
    <mergeCell ref="E2182:F2182"/>
    <mergeCell ref="E2167:F2167"/>
    <mergeCell ref="H2169:I2169"/>
    <mergeCell ref="E2171:F2171"/>
    <mergeCell ref="E2172:F2172"/>
    <mergeCell ref="E2173:F2173"/>
    <mergeCell ref="E2174:F2174"/>
    <mergeCell ref="E2161:F2161"/>
    <mergeCell ref="E2162:F2162"/>
    <mergeCell ref="E2163:F2163"/>
    <mergeCell ref="E2164:F2164"/>
    <mergeCell ref="E2165:F2165"/>
    <mergeCell ref="E2166:F2166"/>
    <mergeCell ref="E2153:F2153"/>
    <mergeCell ref="E2154:F2154"/>
    <mergeCell ref="E2155:F2155"/>
    <mergeCell ref="E2156:F2156"/>
    <mergeCell ref="H2158:I2158"/>
    <mergeCell ref="E2160:F2160"/>
    <mergeCell ref="E2147:F2147"/>
    <mergeCell ref="E2148:F2148"/>
    <mergeCell ref="E2149:F2149"/>
    <mergeCell ref="E2150:F2150"/>
    <mergeCell ref="E2151:F2151"/>
    <mergeCell ref="E2152:F2152"/>
    <mergeCell ref="E2139:F2139"/>
    <mergeCell ref="E2140:F2140"/>
    <mergeCell ref="E2141:F2141"/>
    <mergeCell ref="E2142:F2142"/>
    <mergeCell ref="E2143:F2143"/>
    <mergeCell ref="H2145:I2145"/>
    <mergeCell ref="H2132:I2132"/>
    <mergeCell ref="E2134:F2134"/>
    <mergeCell ref="E2135:F2135"/>
    <mergeCell ref="E2136:F2136"/>
    <mergeCell ref="E2137:F2137"/>
    <mergeCell ref="E2138:F2138"/>
    <mergeCell ref="E2125:F2125"/>
    <mergeCell ref="E2126:F2126"/>
    <mergeCell ref="E2127:F2127"/>
    <mergeCell ref="E2128:F2128"/>
    <mergeCell ref="E2129:F2129"/>
    <mergeCell ref="E2130:F2130"/>
    <mergeCell ref="E2117:F2117"/>
    <mergeCell ref="H2119:I2119"/>
    <mergeCell ref="E2121:F2121"/>
    <mergeCell ref="E2122:F2122"/>
    <mergeCell ref="E2123:F2123"/>
    <mergeCell ref="E2124:F2124"/>
    <mergeCell ref="E2111:F2111"/>
    <mergeCell ref="E2112:F2112"/>
    <mergeCell ref="E2113:F2113"/>
    <mergeCell ref="E2114:F2114"/>
    <mergeCell ref="E2115:F2115"/>
    <mergeCell ref="E2116:F2116"/>
    <mergeCell ref="E2103:F2103"/>
    <mergeCell ref="E2104:F2104"/>
    <mergeCell ref="H2106:I2106"/>
    <mergeCell ref="E2108:F2108"/>
    <mergeCell ref="E2109:F2109"/>
    <mergeCell ref="E2110:F2110"/>
    <mergeCell ref="E2097:F2097"/>
    <mergeCell ref="E2098:F2098"/>
    <mergeCell ref="E2099:F2099"/>
    <mergeCell ref="E2100:F2100"/>
    <mergeCell ref="E2101:F2101"/>
    <mergeCell ref="E2102:F2102"/>
    <mergeCell ref="E2089:F2089"/>
    <mergeCell ref="E2090:F2090"/>
    <mergeCell ref="E2091:F2091"/>
    <mergeCell ref="H2093:I2093"/>
    <mergeCell ref="E2095:F2095"/>
    <mergeCell ref="E2096:F2096"/>
    <mergeCell ref="E2083:F2083"/>
    <mergeCell ref="E2084:F2084"/>
    <mergeCell ref="E2085:F2085"/>
    <mergeCell ref="E2086:F2086"/>
    <mergeCell ref="E2087:F2087"/>
    <mergeCell ref="E2088:F2088"/>
    <mergeCell ref="H2074:I2074"/>
    <mergeCell ref="E2076:F2076"/>
    <mergeCell ref="E2077:F2077"/>
    <mergeCell ref="E2078:F2078"/>
    <mergeCell ref="H2080:I2080"/>
    <mergeCell ref="E2082:F2082"/>
    <mergeCell ref="E2067:F2067"/>
    <mergeCell ref="E2068:F2068"/>
    <mergeCell ref="E2069:F2069"/>
    <mergeCell ref="E2070:F2070"/>
    <mergeCell ref="E2071:F2071"/>
    <mergeCell ref="E2072:F2072"/>
    <mergeCell ref="H2060:I2060"/>
    <mergeCell ref="E2062:F2062"/>
    <mergeCell ref="E2063:F2063"/>
    <mergeCell ref="E2064:F2064"/>
    <mergeCell ref="E2065:F2065"/>
    <mergeCell ref="E2066:F2066"/>
    <mergeCell ref="E2053:F2053"/>
    <mergeCell ref="E2054:F2054"/>
    <mergeCell ref="E2055:F2055"/>
    <mergeCell ref="E2056:F2056"/>
    <mergeCell ref="E2057:F2057"/>
    <mergeCell ref="E2058:F2058"/>
    <mergeCell ref="E2045:F2045"/>
    <mergeCell ref="E2046:F2046"/>
    <mergeCell ref="E2047:F2047"/>
    <mergeCell ref="H2049:I2049"/>
    <mergeCell ref="E2051:F2051"/>
    <mergeCell ref="E2052:F2052"/>
    <mergeCell ref="E2037:F2037"/>
    <mergeCell ref="E2038:F2038"/>
    <mergeCell ref="E2039:F2039"/>
    <mergeCell ref="H2041:I2041"/>
    <mergeCell ref="E2043:F2043"/>
    <mergeCell ref="E2044:F2044"/>
    <mergeCell ref="E2029:F2029"/>
    <mergeCell ref="E2030:F2030"/>
    <mergeCell ref="E2031:F2031"/>
    <mergeCell ref="H2033:I2033"/>
    <mergeCell ref="E2035:F2035"/>
    <mergeCell ref="E2036:F2036"/>
    <mergeCell ref="E2019:F2019"/>
    <mergeCell ref="H2021:I2021"/>
    <mergeCell ref="E2023:F2023"/>
    <mergeCell ref="E2024:F2024"/>
    <mergeCell ref="E2025:F2025"/>
    <mergeCell ref="H2027:I2027"/>
    <mergeCell ref="E2011:F2011"/>
    <mergeCell ref="E2012:F2012"/>
    <mergeCell ref="E2013:F2013"/>
    <mergeCell ref="H2015:I2015"/>
    <mergeCell ref="E2017:F2017"/>
    <mergeCell ref="E2018:F2018"/>
    <mergeCell ref="E2001:F2001"/>
    <mergeCell ref="H2003:I2003"/>
    <mergeCell ref="E2005:F2005"/>
    <mergeCell ref="E2006:F2006"/>
    <mergeCell ref="E2007:F2007"/>
    <mergeCell ref="H2009:I2009"/>
    <mergeCell ref="E1993:F1993"/>
    <mergeCell ref="E1994:F1994"/>
    <mergeCell ref="E1995:F1995"/>
    <mergeCell ref="H1997:I1997"/>
    <mergeCell ref="E1999:F1999"/>
    <mergeCell ref="E2000:F2000"/>
    <mergeCell ref="E1983:F1983"/>
    <mergeCell ref="H1985:I1985"/>
    <mergeCell ref="E1987:F1987"/>
    <mergeCell ref="E1988:F1988"/>
    <mergeCell ref="E1989:F1989"/>
    <mergeCell ref="H1991:I1991"/>
    <mergeCell ref="E1975:F1975"/>
    <mergeCell ref="E1976:F1976"/>
    <mergeCell ref="E1977:F1977"/>
    <mergeCell ref="H1979:I1979"/>
    <mergeCell ref="E1981:F1981"/>
    <mergeCell ref="E1982:F1982"/>
    <mergeCell ref="E1965:F1965"/>
    <mergeCell ref="H1967:I1967"/>
    <mergeCell ref="E1969:F1969"/>
    <mergeCell ref="E1970:F1970"/>
    <mergeCell ref="E1971:F1971"/>
    <mergeCell ref="H1973:I1973"/>
    <mergeCell ref="E1957:F1957"/>
    <mergeCell ref="E1958:F1958"/>
    <mergeCell ref="E1959:F1959"/>
    <mergeCell ref="H1961:I1961"/>
    <mergeCell ref="E1963:F1963"/>
    <mergeCell ref="E1964:F1964"/>
    <mergeCell ref="E1949:F1949"/>
    <mergeCell ref="E1950:F1950"/>
    <mergeCell ref="E1951:F1951"/>
    <mergeCell ref="E1952:F1952"/>
    <mergeCell ref="H1954:I1954"/>
    <mergeCell ref="A1956:J1956"/>
    <mergeCell ref="E1941:F1941"/>
    <mergeCell ref="H1943:I1943"/>
    <mergeCell ref="E1945:F1945"/>
    <mergeCell ref="E1946:F1946"/>
    <mergeCell ref="E1947:F1947"/>
    <mergeCell ref="E1948:F1948"/>
    <mergeCell ref="E1933:F1933"/>
    <mergeCell ref="E1934:F1934"/>
    <mergeCell ref="E1935:F1935"/>
    <mergeCell ref="H1937:I1937"/>
    <mergeCell ref="E1939:F1939"/>
    <mergeCell ref="E1940:F1940"/>
    <mergeCell ref="E1925:F1925"/>
    <mergeCell ref="E1926:F1926"/>
    <mergeCell ref="E1927:F1927"/>
    <mergeCell ref="E1928:F1928"/>
    <mergeCell ref="H1930:I1930"/>
    <mergeCell ref="E1932:F1932"/>
    <mergeCell ref="E1917:F1917"/>
    <mergeCell ref="E1918:F1918"/>
    <mergeCell ref="E1919:F1919"/>
    <mergeCell ref="E1920:F1920"/>
    <mergeCell ref="E1921:F1921"/>
    <mergeCell ref="H1923:I1923"/>
    <mergeCell ref="E1909:F1909"/>
    <mergeCell ref="H1911:I1911"/>
    <mergeCell ref="E1913:F1913"/>
    <mergeCell ref="E1914:F1914"/>
    <mergeCell ref="E1915:F1915"/>
    <mergeCell ref="E1916:F1916"/>
    <mergeCell ref="H1902:I1902"/>
    <mergeCell ref="E1904:F1904"/>
    <mergeCell ref="E1905:F1905"/>
    <mergeCell ref="E1906:F1906"/>
    <mergeCell ref="E1907:F1907"/>
    <mergeCell ref="E1908:F1908"/>
    <mergeCell ref="E1895:F1895"/>
    <mergeCell ref="E1896:F1896"/>
    <mergeCell ref="E1897:F1897"/>
    <mergeCell ref="E1898:F1898"/>
    <mergeCell ref="E1899:F1899"/>
    <mergeCell ref="E1900:F1900"/>
    <mergeCell ref="E1887:F1887"/>
    <mergeCell ref="H1889:I1889"/>
    <mergeCell ref="E1891:F1891"/>
    <mergeCell ref="E1892:F1892"/>
    <mergeCell ref="E1893:F1893"/>
    <mergeCell ref="E1894:F1894"/>
    <mergeCell ref="E1879:F1879"/>
    <mergeCell ref="H1881:I1881"/>
    <mergeCell ref="E1883:F1883"/>
    <mergeCell ref="E1884:F1884"/>
    <mergeCell ref="E1885:F1885"/>
    <mergeCell ref="E1886:F1886"/>
    <mergeCell ref="E1873:F1873"/>
    <mergeCell ref="E1874:F1874"/>
    <mergeCell ref="E1875:F1875"/>
    <mergeCell ref="E1876:F1876"/>
    <mergeCell ref="E1877:F1877"/>
    <mergeCell ref="E1878:F1878"/>
    <mergeCell ref="E1865:F1865"/>
    <mergeCell ref="H1867:I1867"/>
    <mergeCell ref="E1869:F1869"/>
    <mergeCell ref="E1870:F1870"/>
    <mergeCell ref="E1871:F1871"/>
    <mergeCell ref="E1872:F1872"/>
    <mergeCell ref="E1859:F1859"/>
    <mergeCell ref="E1860:F1860"/>
    <mergeCell ref="E1861:F1861"/>
    <mergeCell ref="E1862:F1862"/>
    <mergeCell ref="E1863:F1863"/>
    <mergeCell ref="E1864:F1864"/>
    <mergeCell ref="E1853:F1853"/>
    <mergeCell ref="E1854:F1854"/>
    <mergeCell ref="E1855:F1855"/>
    <mergeCell ref="E1856:F1856"/>
    <mergeCell ref="E1857:F1857"/>
    <mergeCell ref="E1858:F1858"/>
    <mergeCell ref="E1845:F1845"/>
    <mergeCell ref="E1846:F1846"/>
    <mergeCell ref="E1847:F1847"/>
    <mergeCell ref="E1848:F1848"/>
    <mergeCell ref="E1849:F1849"/>
    <mergeCell ref="H1851:I1851"/>
    <mergeCell ref="E1839:F1839"/>
    <mergeCell ref="E1840:F1840"/>
    <mergeCell ref="E1841:F1841"/>
    <mergeCell ref="E1842:F1842"/>
    <mergeCell ref="E1843:F1843"/>
    <mergeCell ref="E1844:F1844"/>
    <mergeCell ref="E1831:F1831"/>
    <mergeCell ref="E1832:F1832"/>
    <mergeCell ref="E1833:F1833"/>
    <mergeCell ref="E1834:F1834"/>
    <mergeCell ref="H1836:I1836"/>
    <mergeCell ref="E1838:F1838"/>
    <mergeCell ref="E1823:F1823"/>
    <mergeCell ref="E1824:F1824"/>
    <mergeCell ref="E1825:F1825"/>
    <mergeCell ref="H1827:I1827"/>
    <mergeCell ref="E1829:F1829"/>
    <mergeCell ref="E1830:F1830"/>
    <mergeCell ref="E1815:F1815"/>
    <mergeCell ref="E1816:F1816"/>
    <mergeCell ref="E1817:F1817"/>
    <mergeCell ref="H1819:I1819"/>
    <mergeCell ref="E1821:F1821"/>
    <mergeCell ref="E1822:F1822"/>
    <mergeCell ref="E1807:F1807"/>
    <mergeCell ref="E1808:F1808"/>
    <mergeCell ref="E1809:F1809"/>
    <mergeCell ref="H1811:I1811"/>
    <mergeCell ref="E1813:F1813"/>
    <mergeCell ref="E1814:F1814"/>
    <mergeCell ref="E1799:F1799"/>
    <mergeCell ref="E1800:F1800"/>
    <mergeCell ref="H1802:I1802"/>
    <mergeCell ref="E1804:F1804"/>
    <mergeCell ref="E1805:F1805"/>
    <mergeCell ref="E1806:F1806"/>
    <mergeCell ref="E1791:F1791"/>
    <mergeCell ref="E1792:F1792"/>
    <mergeCell ref="H1794:I1794"/>
    <mergeCell ref="E1796:F1796"/>
    <mergeCell ref="E1797:F1797"/>
    <mergeCell ref="E1798:F1798"/>
    <mergeCell ref="E1785:F1785"/>
    <mergeCell ref="E1786:F1786"/>
    <mergeCell ref="E1787:F1787"/>
    <mergeCell ref="E1788:F1788"/>
    <mergeCell ref="E1789:F1789"/>
    <mergeCell ref="E1790:F1790"/>
    <mergeCell ref="E1777:F1777"/>
    <mergeCell ref="E1778:F1778"/>
    <mergeCell ref="E1779:F1779"/>
    <mergeCell ref="E1780:F1780"/>
    <mergeCell ref="E1781:F1781"/>
    <mergeCell ref="H1783:I1783"/>
    <mergeCell ref="E1771:F1771"/>
    <mergeCell ref="E1772:F1772"/>
    <mergeCell ref="E1773:F1773"/>
    <mergeCell ref="E1774:F1774"/>
    <mergeCell ref="E1775:F1775"/>
    <mergeCell ref="E1776:F1776"/>
    <mergeCell ref="E1763:F1763"/>
    <mergeCell ref="E1764:F1764"/>
    <mergeCell ref="E1765:F1765"/>
    <mergeCell ref="E1766:F1766"/>
    <mergeCell ref="H1768:I1768"/>
    <mergeCell ref="E1770:F1770"/>
    <mergeCell ref="E1755:F1755"/>
    <mergeCell ref="E1756:F1756"/>
    <mergeCell ref="E1757:F1757"/>
    <mergeCell ref="H1759:I1759"/>
    <mergeCell ref="E1761:F1761"/>
    <mergeCell ref="E1762:F1762"/>
    <mergeCell ref="E1747:F1747"/>
    <mergeCell ref="E1748:F1748"/>
    <mergeCell ref="E1749:F1749"/>
    <mergeCell ref="H1751:I1751"/>
    <mergeCell ref="E1753:F1753"/>
    <mergeCell ref="E1754:F1754"/>
    <mergeCell ref="E1741:F1741"/>
    <mergeCell ref="E1742:F1742"/>
    <mergeCell ref="E1743:F1743"/>
    <mergeCell ref="E1744:F1744"/>
    <mergeCell ref="E1745:F1745"/>
    <mergeCell ref="E1746:F1746"/>
    <mergeCell ref="E1735:F1735"/>
    <mergeCell ref="E1736:F1736"/>
    <mergeCell ref="E1737:F1737"/>
    <mergeCell ref="E1738:F1738"/>
    <mergeCell ref="E1739:F1739"/>
    <mergeCell ref="E1740:F1740"/>
    <mergeCell ref="E1727:F1727"/>
    <mergeCell ref="E1728:F1728"/>
    <mergeCell ref="E1729:F1729"/>
    <mergeCell ref="E1730:F1730"/>
    <mergeCell ref="E1731:F1731"/>
    <mergeCell ref="H1733:I1733"/>
    <mergeCell ref="E1719:F1719"/>
    <mergeCell ref="E1720:F1720"/>
    <mergeCell ref="E1721:F1721"/>
    <mergeCell ref="E1722:F1722"/>
    <mergeCell ref="E1723:F1723"/>
    <mergeCell ref="H1725:I1725"/>
    <mergeCell ref="E1711:F1711"/>
    <mergeCell ref="E1712:F1712"/>
    <mergeCell ref="E1713:F1713"/>
    <mergeCell ref="H1715:I1715"/>
    <mergeCell ref="E1717:F1717"/>
    <mergeCell ref="E1718:F1718"/>
    <mergeCell ref="E1705:F1705"/>
    <mergeCell ref="E1706:F1706"/>
    <mergeCell ref="E1707:F1707"/>
    <mergeCell ref="E1708:F1708"/>
    <mergeCell ref="E1709:F1709"/>
    <mergeCell ref="E1710:F1710"/>
    <mergeCell ref="E1699:F1699"/>
    <mergeCell ref="E1700:F1700"/>
    <mergeCell ref="E1701:F1701"/>
    <mergeCell ref="E1702:F1702"/>
    <mergeCell ref="E1703:F1703"/>
    <mergeCell ref="E1704:F1704"/>
    <mergeCell ref="E1691:F1691"/>
    <mergeCell ref="E1692:F1692"/>
    <mergeCell ref="E1693:F1693"/>
    <mergeCell ref="E1694:F1694"/>
    <mergeCell ref="H1696:I1696"/>
    <mergeCell ref="E1698:F1698"/>
    <mergeCell ref="E1683:F1683"/>
    <mergeCell ref="H1685:I1685"/>
    <mergeCell ref="E1687:F1687"/>
    <mergeCell ref="E1688:F1688"/>
    <mergeCell ref="E1689:F1689"/>
    <mergeCell ref="E1690:F1690"/>
    <mergeCell ref="E1677:F1677"/>
    <mergeCell ref="E1678:F1678"/>
    <mergeCell ref="E1679:F1679"/>
    <mergeCell ref="E1680:F1680"/>
    <mergeCell ref="E1681:F1681"/>
    <mergeCell ref="E1682:F1682"/>
    <mergeCell ref="E1669:F1669"/>
    <mergeCell ref="E1670:F1670"/>
    <mergeCell ref="H1672:I1672"/>
    <mergeCell ref="E1674:F1674"/>
    <mergeCell ref="E1675:F1675"/>
    <mergeCell ref="E1676:F1676"/>
    <mergeCell ref="H1662:I1662"/>
    <mergeCell ref="E1664:F1664"/>
    <mergeCell ref="E1665:F1665"/>
    <mergeCell ref="E1666:F1666"/>
    <mergeCell ref="E1667:F1667"/>
    <mergeCell ref="E1668:F1668"/>
    <mergeCell ref="E1655:F1655"/>
    <mergeCell ref="E1656:F1656"/>
    <mergeCell ref="E1657:F1657"/>
    <mergeCell ref="E1658:F1658"/>
    <mergeCell ref="E1659:F1659"/>
    <mergeCell ref="E1660:F1660"/>
    <mergeCell ref="E1649:F1649"/>
    <mergeCell ref="E1650:F1650"/>
    <mergeCell ref="E1651:F1651"/>
    <mergeCell ref="E1652:F1652"/>
    <mergeCell ref="E1653:F1653"/>
    <mergeCell ref="E1654:F1654"/>
    <mergeCell ref="H1642:I1642"/>
    <mergeCell ref="E1644:F1644"/>
    <mergeCell ref="E1645:F1645"/>
    <mergeCell ref="E1646:F1646"/>
    <mergeCell ref="E1647:F1647"/>
    <mergeCell ref="E1648:F1648"/>
    <mergeCell ref="E1635:F1635"/>
    <mergeCell ref="E1636:F1636"/>
    <mergeCell ref="E1637:F1637"/>
    <mergeCell ref="E1638:F1638"/>
    <mergeCell ref="E1639:F1639"/>
    <mergeCell ref="E1640:F1640"/>
    <mergeCell ref="E1627:F1627"/>
    <mergeCell ref="E1628:F1628"/>
    <mergeCell ref="E1629:F1629"/>
    <mergeCell ref="H1631:I1631"/>
    <mergeCell ref="E1633:F1633"/>
    <mergeCell ref="E1634:F1634"/>
    <mergeCell ref="E1621:F1621"/>
    <mergeCell ref="E1622:F1622"/>
    <mergeCell ref="E1623:F1623"/>
    <mergeCell ref="E1624:F1624"/>
    <mergeCell ref="E1625:F1625"/>
    <mergeCell ref="E1626:F1626"/>
    <mergeCell ref="E1613:F1613"/>
    <mergeCell ref="E1614:F1614"/>
    <mergeCell ref="E1615:F1615"/>
    <mergeCell ref="H1617:I1617"/>
    <mergeCell ref="E1619:F1619"/>
    <mergeCell ref="E1620:F1620"/>
    <mergeCell ref="E1605:F1605"/>
    <mergeCell ref="E1606:F1606"/>
    <mergeCell ref="E1607:F1607"/>
    <mergeCell ref="E1608:F1608"/>
    <mergeCell ref="H1610:I1610"/>
    <mergeCell ref="E1612:F1612"/>
    <mergeCell ref="E1597:F1597"/>
    <mergeCell ref="E1598:F1598"/>
    <mergeCell ref="E1599:F1599"/>
    <mergeCell ref="H1601:I1601"/>
    <mergeCell ref="E1603:F1603"/>
    <mergeCell ref="E1604:F1604"/>
    <mergeCell ref="E1591:F1591"/>
    <mergeCell ref="E1592:F1592"/>
    <mergeCell ref="E1593:F1593"/>
    <mergeCell ref="E1594:F1594"/>
    <mergeCell ref="E1595:F1595"/>
    <mergeCell ref="E1596:F1596"/>
    <mergeCell ref="E1583:F1583"/>
    <mergeCell ref="H1585:I1585"/>
    <mergeCell ref="E1587:F1587"/>
    <mergeCell ref="E1588:F1588"/>
    <mergeCell ref="E1589:F1589"/>
    <mergeCell ref="E1590:F1590"/>
    <mergeCell ref="E1575:F1575"/>
    <mergeCell ref="H1577:I1577"/>
    <mergeCell ref="E1579:F1579"/>
    <mergeCell ref="E1580:F1580"/>
    <mergeCell ref="E1581:F1581"/>
    <mergeCell ref="E1582:F1582"/>
    <mergeCell ref="E1569:F1569"/>
    <mergeCell ref="E1570:F1570"/>
    <mergeCell ref="E1571:F1571"/>
    <mergeCell ref="E1572:F1572"/>
    <mergeCell ref="E1573:F1573"/>
    <mergeCell ref="E1574:F1574"/>
    <mergeCell ref="E1561:F1561"/>
    <mergeCell ref="E1562:F1562"/>
    <mergeCell ref="E1563:F1563"/>
    <mergeCell ref="E1564:F1564"/>
    <mergeCell ref="H1566:I1566"/>
    <mergeCell ref="E1568:F1568"/>
    <mergeCell ref="E1553:F1553"/>
    <mergeCell ref="E1554:F1554"/>
    <mergeCell ref="E1555:F1555"/>
    <mergeCell ref="H1557:I1557"/>
    <mergeCell ref="E1559:F1559"/>
    <mergeCell ref="E1560:F1560"/>
    <mergeCell ref="E1545:F1545"/>
    <mergeCell ref="H1547:I1547"/>
    <mergeCell ref="E1549:F1549"/>
    <mergeCell ref="E1550:F1550"/>
    <mergeCell ref="E1551:F1551"/>
    <mergeCell ref="E1552:F1552"/>
    <mergeCell ref="E1537:F1537"/>
    <mergeCell ref="H1539:I1539"/>
    <mergeCell ref="E1541:F1541"/>
    <mergeCell ref="E1542:F1542"/>
    <mergeCell ref="E1543:F1543"/>
    <mergeCell ref="E1544:F1544"/>
    <mergeCell ref="E1531:F1531"/>
    <mergeCell ref="E1532:F1532"/>
    <mergeCell ref="E1533:F1533"/>
    <mergeCell ref="E1534:F1534"/>
    <mergeCell ref="E1535:F1535"/>
    <mergeCell ref="E1536:F1536"/>
    <mergeCell ref="E1525:F1525"/>
    <mergeCell ref="E1526:F1526"/>
    <mergeCell ref="E1527:F1527"/>
    <mergeCell ref="E1528:F1528"/>
    <mergeCell ref="E1529:F1529"/>
    <mergeCell ref="E1530:F1530"/>
    <mergeCell ref="E1517:F1517"/>
    <mergeCell ref="H1519:I1519"/>
    <mergeCell ref="E1521:F1521"/>
    <mergeCell ref="E1522:F1522"/>
    <mergeCell ref="E1523:F1523"/>
    <mergeCell ref="E1524:F1524"/>
    <mergeCell ref="E1511:F1511"/>
    <mergeCell ref="E1512:F1512"/>
    <mergeCell ref="E1513:F1513"/>
    <mergeCell ref="E1514:F1514"/>
    <mergeCell ref="E1515:F1515"/>
    <mergeCell ref="E1516:F1516"/>
    <mergeCell ref="E1503:F1503"/>
    <mergeCell ref="E1504:F1504"/>
    <mergeCell ref="E1505:F1505"/>
    <mergeCell ref="H1507:I1507"/>
    <mergeCell ref="E1509:F1509"/>
    <mergeCell ref="E1510:F1510"/>
    <mergeCell ref="E1495:F1495"/>
    <mergeCell ref="E1496:F1496"/>
    <mergeCell ref="E1497:F1497"/>
    <mergeCell ref="E1498:F1498"/>
    <mergeCell ref="H1500:I1500"/>
    <mergeCell ref="E1502:F1502"/>
    <mergeCell ref="E1487:F1487"/>
    <mergeCell ref="E1488:F1488"/>
    <mergeCell ref="H1490:I1490"/>
    <mergeCell ref="E1492:F1492"/>
    <mergeCell ref="E1493:F1493"/>
    <mergeCell ref="E1494:F1494"/>
    <mergeCell ref="E1481:F1481"/>
    <mergeCell ref="E1482:F1482"/>
    <mergeCell ref="E1483:F1483"/>
    <mergeCell ref="E1484:F1484"/>
    <mergeCell ref="E1485:F1485"/>
    <mergeCell ref="E1486:F1486"/>
    <mergeCell ref="E1473:F1473"/>
    <mergeCell ref="H1475:I1475"/>
    <mergeCell ref="E1477:F1477"/>
    <mergeCell ref="E1478:F1478"/>
    <mergeCell ref="E1479:F1479"/>
    <mergeCell ref="E1480:F1480"/>
    <mergeCell ref="E1467:F1467"/>
    <mergeCell ref="E1468:F1468"/>
    <mergeCell ref="E1469:F1469"/>
    <mergeCell ref="E1470:F1470"/>
    <mergeCell ref="E1471:F1471"/>
    <mergeCell ref="E1472:F1472"/>
    <mergeCell ref="E1459:F1459"/>
    <mergeCell ref="E1460:F1460"/>
    <mergeCell ref="E1461:F1461"/>
    <mergeCell ref="E1462:F1462"/>
    <mergeCell ref="H1464:I1464"/>
    <mergeCell ref="E1466:F1466"/>
    <mergeCell ref="E1453:F1453"/>
    <mergeCell ref="E1454:F1454"/>
    <mergeCell ref="E1455:F1455"/>
    <mergeCell ref="E1456:F1456"/>
    <mergeCell ref="E1457:F1457"/>
    <mergeCell ref="E1458:F1458"/>
    <mergeCell ref="E1447:F1447"/>
    <mergeCell ref="E1448:F1448"/>
    <mergeCell ref="E1449:F1449"/>
    <mergeCell ref="E1450:F1450"/>
    <mergeCell ref="E1451:F1451"/>
    <mergeCell ref="E1452:F1452"/>
    <mergeCell ref="E1439:F1439"/>
    <mergeCell ref="E1440:F1440"/>
    <mergeCell ref="E1441:F1441"/>
    <mergeCell ref="E1442:F1442"/>
    <mergeCell ref="H1444:I1444"/>
    <mergeCell ref="E1446:F1446"/>
    <mergeCell ref="E1431:F1431"/>
    <mergeCell ref="H1433:I1433"/>
    <mergeCell ref="E1435:F1435"/>
    <mergeCell ref="E1436:F1436"/>
    <mergeCell ref="E1437:F1437"/>
    <mergeCell ref="E1438:F1438"/>
    <mergeCell ref="E1425:F1425"/>
    <mergeCell ref="E1426:F1426"/>
    <mergeCell ref="E1427:F1427"/>
    <mergeCell ref="E1428:F1428"/>
    <mergeCell ref="E1429:F1429"/>
    <mergeCell ref="E1430:F1430"/>
    <mergeCell ref="E1417:F1417"/>
    <mergeCell ref="E1418:F1418"/>
    <mergeCell ref="E1419:F1419"/>
    <mergeCell ref="E1420:F1420"/>
    <mergeCell ref="H1422:I1422"/>
    <mergeCell ref="E1424:F1424"/>
    <mergeCell ref="E1409:F1409"/>
    <mergeCell ref="E1410:F1410"/>
    <mergeCell ref="H1412:I1412"/>
    <mergeCell ref="E1414:F1414"/>
    <mergeCell ref="E1415:F1415"/>
    <mergeCell ref="E1416:F1416"/>
    <mergeCell ref="E1401:F1401"/>
    <mergeCell ref="E1402:F1402"/>
    <mergeCell ref="E1403:F1403"/>
    <mergeCell ref="E1404:F1404"/>
    <mergeCell ref="H1406:I1406"/>
    <mergeCell ref="E1408:F1408"/>
    <mergeCell ref="H1394:I1394"/>
    <mergeCell ref="E1396:F1396"/>
    <mergeCell ref="E1397:F1397"/>
    <mergeCell ref="E1398:F1398"/>
    <mergeCell ref="E1399:F1399"/>
    <mergeCell ref="E1400:F1400"/>
    <mergeCell ref="E1387:F1387"/>
    <mergeCell ref="E1388:F1388"/>
    <mergeCell ref="E1389:F1389"/>
    <mergeCell ref="E1390:F1390"/>
    <mergeCell ref="E1391:F1391"/>
    <mergeCell ref="E1392:F1392"/>
    <mergeCell ref="H1380:I1380"/>
    <mergeCell ref="E1382:F1382"/>
    <mergeCell ref="E1383:F1383"/>
    <mergeCell ref="E1384:F1384"/>
    <mergeCell ref="E1385:F1385"/>
    <mergeCell ref="E1386:F1386"/>
    <mergeCell ref="E1373:F1373"/>
    <mergeCell ref="E1374:F1374"/>
    <mergeCell ref="E1375:F1375"/>
    <mergeCell ref="E1376:F1376"/>
    <mergeCell ref="E1377:F1377"/>
    <mergeCell ref="E1378:F1378"/>
    <mergeCell ref="E1365:F1365"/>
    <mergeCell ref="E1366:F1366"/>
    <mergeCell ref="E1367:F1367"/>
    <mergeCell ref="E1368:F1368"/>
    <mergeCell ref="E1369:F1369"/>
    <mergeCell ref="H1371:I1371"/>
    <mergeCell ref="E1357:F1357"/>
    <mergeCell ref="E1358:F1358"/>
    <mergeCell ref="E1359:F1359"/>
    <mergeCell ref="E1360:F1360"/>
    <mergeCell ref="H1362:I1362"/>
    <mergeCell ref="E1364:F1364"/>
    <mergeCell ref="E1349:F1349"/>
    <mergeCell ref="E1350:F1350"/>
    <mergeCell ref="E1351:F1351"/>
    <mergeCell ref="H1353:I1353"/>
    <mergeCell ref="E1355:F1355"/>
    <mergeCell ref="E1356:F1356"/>
    <mergeCell ref="E1341:F1341"/>
    <mergeCell ref="E1342:F1342"/>
    <mergeCell ref="E1343:F1343"/>
    <mergeCell ref="H1345:I1345"/>
    <mergeCell ref="E1347:F1347"/>
    <mergeCell ref="E1348:F1348"/>
    <mergeCell ref="E1333:F1333"/>
    <mergeCell ref="E1334:F1334"/>
    <mergeCell ref="H1336:I1336"/>
    <mergeCell ref="E1338:F1338"/>
    <mergeCell ref="E1339:F1339"/>
    <mergeCell ref="E1340:F1340"/>
    <mergeCell ref="H1326:I1326"/>
    <mergeCell ref="E1328:F1328"/>
    <mergeCell ref="E1329:F1329"/>
    <mergeCell ref="E1330:F1330"/>
    <mergeCell ref="E1331:F1331"/>
    <mergeCell ref="E1332:F1332"/>
    <mergeCell ref="E1319:F1319"/>
    <mergeCell ref="E1320:F1320"/>
    <mergeCell ref="E1321:F1321"/>
    <mergeCell ref="E1322:F1322"/>
    <mergeCell ref="E1323:F1323"/>
    <mergeCell ref="E1324:F1324"/>
    <mergeCell ref="E1311:F1311"/>
    <mergeCell ref="E1312:F1312"/>
    <mergeCell ref="E1313:F1313"/>
    <mergeCell ref="H1315:I1315"/>
    <mergeCell ref="E1317:F1317"/>
    <mergeCell ref="E1318:F1318"/>
    <mergeCell ref="H1304:I1304"/>
    <mergeCell ref="E1306:F1306"/>
    <mergeCell ref="E1307:F1307"/>
    <mergeCell ref="E1308:F1308"/>
    <mergeCell ref="E1309:F1309"/>
    <mergeCell ref="E1310:F1310"/>
    <mergeCell ref="E1297:F1297"/>
    <mergeCell ref="E1298:F1298"/>
    <mergeCell ref="E1299:F1299"/>
    <mergeCell ref="E1300:F1300"/>
    <mergeCell ref="E1301:F1301"/>
    <mergeCell ref="E1302:F1302"/>
    <mergeCell ref="E1289:F1289"/>
    <mergeCell ref="E1290:F1290"/>
    <mergeCell ref="E1291:F1291"/>
    <mergeCell ref="E1292:F1292"/>
    <mergeCell ref="E1293:F1293"/>
    <mergeCell ref="H1295:I1295"/>
    <mergeCell ref="H1282:I1282"/>
    <mergeCell ref="E1284:F1284"/>
    <mergeCell ref="E1285:F1285"/>
    <mergeCell ref="E1286:F1286"/>
    <mergeCell ref="E1287:F1287"/>
    <mergeCell ref="E1288:F1288"/>
    <mergeCell ref="H1274:I1274"/>
    <mergeCell ref="E1276:F1276"/>
    <mergeCell ref="E1277:F1277"/>
    <mergeCell ref="E1278:F1278"/>
    <mergeCell ref="E1279:F1279"/>
    <mergeCell ref="E1280:F1280"/>
    <mergeCell ref="E1267:F1267"/>
    <mergeCell ref="E1268:F1268"/>
    <mergeCell ref="E1269:F1269"/>
    <mergeCell ref="E1270:F1270"/>
    <mergeCell ref="E1271:F1271"/>
    <mergeCell ref="E1272:F1272"/>
    <mergeCell ref="E1259:F1259"/>
    <mergeCell ref="E1260:F1260"/>
    <mergeCell ref="E1261:F1261"/>
    <mergeCell ref="E1262:F1262"/>
    <mergeCell ref="E1263:F1263"/>
    <mergeCell ref="H1265:I1265"/>
    <mergeCell ref="E1251:F1251"/>
    <mergeCell ref="E1252:F1252"/>
    <mergeCell ref="E1253:F1253"/>
    <mergeCell ref="E1254:F1254"/>
    <mergeCell ref="E1255:F1255"/>
    <mergeCell ref="H1257:I1257"/>
    <mergeCell ref="E1243:F1243"/>
    <mergeCell ref="E1244:F1244"/>
    <mergeCell ref="E1245:F1245"/>
    <mergeCell ref="E1246:F1246"/>
    <mergeCell ref="H1248:I1248"/>
    <mergeCell ref="E1250:F1250"/>
    <mergeCell ref="E1235:F1235"/>
    <mergeCell ref="E1236:F1236"/>
    <mergeCell ref="H1238:I1238"/>
    <mergeCell ref="E1240:F1240"/>
    <mergeCell ref="E1241:F1241"/>
    <mergeCell ref="E1242:F1242"/>
    <mergeCell ref="E1229:F1229"/>
    <mergeCell ref="E1230:F1230"/>
    <mergeCell ref="E1231:F1231"/>
    <mergeCell ref="E1232:F1232"/>
    <mergeCell ref="E1233:F1233"/>
    <mergeCell ref="E1234:F1234"/>
    <mergeCell ref="E1221:F1221"/>
    <mergeCell ref="E1222:F1222"/>
    <mergeCell ref="H1224:I1224"/>
    <mergeCell ref="E1226:F1226"/>
    <mergeCell ref="E1227:F1227"/>
    <mergeCell ref="E1228:F1228"/>
    <mergeCell ref="E1215:F1215"/>
    <mergeCell ref="E1216:F1216"/>
    <mergeCell ref="E1217:F1217"/>
    <mergeCell ref="E1218:F1218"/>
    <mergeCell ref="E1219:F1219"/>
    <mergeCell ref="E1220:F1220"/>
    <mergeCell ref="E1207:F1207"/>
    <mergeCell ref="E1208:F1208"/>
    <mergeCell ref="H1210:I1210"/>
    <mergeCell ref="E1212:F1212"/>
    <mergeCell ref="E1213:F1213"/>
    <mergeCell ref="E1214:F1214"/>
    <mergeCell ref="H1200:I1200"/>
    <mergeCell ref="E1202:F1202"/>
    <mergeCell ref="E1203:F1203"/>
    <mergeCell ref="E1204:F1204"/>
    <mergeCell ref="E1205:F1205"/>
    <mergeCell ref="E1206:F1206"/>
    <mergeCell ref="E1193:F1193"/>
    <mergeCell ref="E1194:F1194"/>
    <mergeCell ref="E1195:F1195"/>
    <mergeCell ref="E1196:F1196"/>
    <mergeCell ref="E1197:F1197"/>
    <mergeCell ref="E1198:F1198"/>
    <mergeCell ref="E1185:F1185"/>
    <mergeCell ref="H1187:I1187"/>
    <mergeCell ref="E1189:F1189"/>
    <mergeCell ref="E1190:F1190"/>
    <mergeCell ref="E1191:F1191"/>
    <mergeCell ref="E1192:F1192"/>
    <mergeCell ref="E1179:F1179"/>
    <mergeCell ref="E1180:F1180"/>
    <mergeCell ref="E1181:F1181"/>
    <mergeCell ref="E1182:F1182"/>
    <mergeCell ref="E1183:F1183"/>
    <mergeCell ref="E1184:F1184"/>
    <mergeCell ref="E1171:F1171"/>
    <mergeCell ref="E1172:F1172"/>
    <mergeCell ref="E1173:F1173"/>
    <mergeCell ref="E1174:F1174"/>
    <mergeCell ref="E1175:F1175"/>
    <mergeCell ref="H1177:I1177"/>
    <mergeCell ref="E1163:F1163"/>
    <mergeCell ref="E1164:F1164"/>
    <mergeCell ref="E1165:F1165"/>
    <mergeCell ref="H1167:I1167"/>
    <mergeCell ref="E1169:F1169"/>
    <mergeCell ref="E1170:F1170"/>
    <mergeCell ref="E1155:F1155"/>
    <mergeCell ref="H1157:I1157"/>
    <mergeCell ref="E1159:F1159"/>
    <mergeCell ref="E1160:F1160"/>
    <mergeCell ref="E1161:F1161"/>
    <mergeCell ref="E1162:F1162"/>
    <mergeCell ref="E1149:F1149"/>
    <mergeCell ref="E1150:F1150"/>
    <mergeCell ref="E1151:F1151"/>
    <mergeCell ref="E1152:F1152"/>
    <mergeCell ref="E1153:F1153"/>
    <mergeCell ref="E1154:F1154"/>
    <mergeCell ref="H1142:I1142"/>
    <mergeCell ref="E1144:F1144"/>
    <mergeCell ref="E1145:F1145"/>
    <mergeCell ref="E1146:F1146"/>
    <mergeCell ref="E1147:F1147"/>
    <mergeCell ref="E1148:F1148"/>
    <mergeCell ref="E1135:F1135"/>
    <mergeCell ref="E1136:F1136"/>
    <mergeCell ref="E1137:F1137"/>
    <mergeCell ref="E1138:F1138"/>
    <mergeCell ref="E1139:F1139"/>
    <mergeCell ref="E1140:F1140"/>
    <mergeCell ref="E1129:F1129"/>
    <mergeCell ref="E1130:F1130"/>
    <mergeCell ref="E1131:F1131"/>
    <mergeCell ref="E1132:F1132"/>
    <mergeCell ref="E1133:F1133"/>
    <mergeCell ref="E1134:F1134"/>
    <mergeCell ref="E1121:F1121"/>
    <mergeCell ref="E1122:F1122"/>
    <mergeCell ref="E1123:F1123"/>
    <mergeCell ref="E1124:F1124"/>
    <mergeCell ref="E1125:F1125"/>
    <mergeCell ref="H1127:I1127"/>
    <mergeCell ref="E1113:F1113"/>
    <mergeCell ref="E1114:F1114"/>
    <mergeCell ref="E1115:F1115"/>
    <mergeCell ref="E1116:F1116"/>
    <mergeCell ref="H1118:I1118"/>
    <mergeCell ref="E1120:F1120"/>
    <mergeCell ref="E1105:F1105"/>
    <mergeCell ref="H1107:I1107"/>
    <mergeCell ref="E1109:F1109"/>
    <mergeCell ref="E1110:F1110"/>
    <mergeCell ref="E1111:F1111"/>
    <mergeCell ref="E1112:F1112"/>
    <mergeCell ref="E1099:F1099"/>
    <mergeCell ref="E1100:F1100"/>
    <mergeCell ref="E1101:F1101"/>
    <mergeCell ref="E1102:F1102"/>
    <mergeCell ref="E1103:F1103"/>
    <mergeCell ref="E1104:F1104"/>
    <mergeCell ref="E1091:F1091"/>
    <mergeCell ref="E1092:F1092"/>
    <mergeCell ref="E1093:F1093"/>
    <mergeCell ref="E1094:F1094"/>
    <mergeCell ref="E1095:F1095"/>
    <mergeCell ref="H1097:I1097"/>
    <mergeCell ref="E1083:F1083"/>
    <mergeCell ref="E1084:F1084"/>
    <mergeCell ref="E1085:F1085"/>
    <mergeCell ref="E1086:F1086"/>
    <mergeCell ref="E1087:F1087"/>
    <mergeCell ref="H1089:I1089"/>
    <mergeCell ref="E1075:F1075"/>
    <mergeCell ref="E1076:F1076"/>
    <mergeCell ref="E1077:F1077"/>
    <mergeCell ref="E1078:F1078"/>
    <mergeCell ref="H1080:I1080"/>
    <mergeCell ref="E1082:F1082"/>
    <mergeCell ref="E1067:F1067"/>
    <mergeCell ref="E1068:F1068"/>
    <mergeCell ref="E1069:F1069"/>
    <mergeCell ref="H1071:I1071"/>
    <mergeCell ref="E1073:F1073"/>
    <mergeCell ref="E1074:F1074"/>
    <mergeCell ref="E1059:F1059"/>
    <mergeCell ref="E1060:F1060"/>
    <mergeCell ref="E1061:F1061"/>
    <mergeCell ref="H1063:I1063"/>
    <mergeCell ref="E1065:F1065"/>
    <mergeCell ref="E1066:F1066"/>
    <mergeCell ref="H1052:I1052"/>
    <mergeCell ref="E1054:F1054"/>
    <mergeCell ref="E1055:F1055"/>
    <mergeCell ref="E1056:F1056"/>
    <mergeCell ref="E1057:F1057"/>
    <mergeCell ref="E1058:F1058"/>
    <mergeCell ref="H1044:I1044"/>
    <mergeCell ref="E1046:F1046"/>
    <mergeCell ref="E1047:F1047"/>
    <mergeCell ref="E1048:F1048"/>
    <mergeCell ref="E1049:F1049"/>
    <mergeCell ref="E1050:F1050"/>
    <mergeCell ref="E1037:F1037"/>
    <mergeCell ref="E1038:F1038"/>
    <mergeCell ref="E1039:F1039"/>
    <mergeCell ref="E1040:F1040"/>
    <mergeCell ref="E1041:F1041"/>
    <mergeCell ref="E1042:F1042"/>
    <mergeCell ref="E1029:F1029"/>
    <mergeCell ref="E1030:F1030"/>
    <mergeCell ref="E1031:F1031"/>
    <mergeCell ref="E1032:F1032"/>
    <mergeCell ref="H1034:I1034"/>
    <mergeCell ref="E1036:F1036"/>
    <mergeCell ref="E1023:F1023"/>
    <mergeCell ref="E1024:F1024"/>
    <mergeCell ref="E1025:F1025"/>
    <mergeCell ref="E1026:F1026"/>
    <mergeCell ref="E1027:F1027"/>
    <mergeCell ref="E1028:F1028"/>
    <mergeCell ref="E1015:F1015"/>
    <mergeCell ref="E1016:F1016"/>
    <mergeCell ref="E1017:F1017"/>
    <mergeCell ref="E1018:F1018"/>
    <mergeCell ref="E1019:F1019"/>
    <mergeCell ref="H1021:I1021"/>
    <mergeCell ref="E1007:F1007"/>
    <mergeCell ref="E1008:F1008"/>
    <mergeCell ref="E1009:F1009"/>
    <mergeCell ref="E1010:F1010"/>
    <mergeCell ref="E1011:F1011"/>
    <mergeCell ref="H1013:I1013"/>
    <mergeCell ref="E999:F999"/>
    <mergeCell ref="E1000:F1000"/>
    <mergeCell ref="E1001:F1001"/>
    <mergeCell ref="H1003:I1003"/>
    <mergeCell ref="E1005:F1005"/>
    <mergeCell ref="E1006:F1006"/>
    <mergeCell ref="E991:F991"/>
    <mergeCell ref="E992:F992"/>
    <mergeCell ref="H994:I994"/>
    <mergeCell ref="E996:F996"/>
    <mergeCell ref="E997:F997"/>
    <mergeCell ref="E998:F998"/>
    <mergeCell ref="E983:F983"/>
    <mergeCell ref="E984:F984"/>
    <mergeCell ref="H986:I986"/>
    <mergeCell ref="E988:F988"/>
    <mergeCell ref="E989:F989"/>
    <mergeCell ref="E990:F990"/>
    <mergeCell ref="E977:F977"/>
    <mergeCell ref="E978:F978"/>
    <mergeCell ref="E979:F979"/>
    <mergeCell ref="E980:F980"/>
    <mergeCell ref="E981:F981"/>
    <mergeCell ref="E982:F982"/>
    <mergeCell ref="E969:F969"/>
    <mergeCell ref="E970:F970"/>
    <mergeCell ref="E971:F971"/>
    <mergeCell ref="E972:F972"/>
    <mergeCell ref="E973:F973"/>
    <mergeCell ref="H975:I975"/>
    <mergeCell ref="E961:F961"/>
    <mergeCell ref="H963:I963"/>
    <mergeCell ref="E965:F965"/>
    <mergeCell ref="E966:F966"/>
    <mergeCell ref="E967:F967"/>
    <mergeCell ref="E968:F968"/>
    <mergeCell ref="H954:I954"/>
    <mergeCell ref="E956:F956"/>
    <mergeCell ref="E957:F957"/>
    <mergeCell ref="E958:F958"/>
    <mergeCell ref="E959:F959"/>
    <mergeCell ref="E960:F960"/>
    <mergeCell ref="E947:F947"/>
    <mergeCell ref="E948:F948"/>
    <mergeCell ref="E949:F949"/>
    <mergeCell ref="E950:F950"/>
    <mergeCell ref="E951:F951"/>
    <mergeCell ref="E952:F952"/>
    <mergeCell ref="E939:F939"/>
    <mergeCell ref="E940:F940"/>
    <mergeCell ref="E941:F941"/>
    <mergeCell ref="H943:I943"/>
    <mergeCell ref="E945:F945"/>
    <mergeCell ref="E946:F946"/>
    <mergeCell ref="H932:I932"/>
    <mergeCell ref="E934:F934"/>
    <mergeCell ref="E935:F935"/>
    <mergeCell ref="E936:F936"/>
    <mergeCell ref="E937:F937"/>
    <mergeCell ref="E938:F938"/>
    <mergeCell ref="E923:F923"/>
    <mergeCell ref="E924:F924"/>
    <mergeCell ref="H926:I926"/>
    <mergeCell ref="E928:F928"/>
    <mergeCell ref="E929:F929"/>
    <mergeCell ref="E930:F930"/>
    <mergeCell ref="E915:F915"/>
    <mergeCell ref="H917:I917"/>
    <mergeCell ref="E919:F919"/>
    <mergeCell ref="E920:F920"/>
    <mergeCell ref="E921:F921"/>
    <mergeCell ref="E922:F922"/>
    <mergeCell ref="E909:F909"/>
    <mergeCell ref="E910:F910"/>
    <mergeCell ref="E911:F911"/>
    <mergeCell ref="E912:F912"/>
    <mergeCell ref="E913:F913"/>
    <mergeCell ref="E914:F914"/>
    <mergeCell ref="E901:F901"/>
    <mergeCell ref="E902:F902"/>
    <mergeCell ref="E903:F903"/>
    <mergeCell ref="E904:F904"/>
    <mergeCell ref="E905:F905"/>
    <mergeCell ref="H907:I907"/>
    <mergeCell ref="E893:F893"/>
    <mergeCell ref="E894:F894"/>
    <mergeCell ref="E895:F895"/>
    <mergeCell ref="E896:F896"/>
    <mergeCell ref="H898:I898"/>
    <mergeCell ref="E900:F900"/>
    <mergeCell ref="E887:F887"/>
    <mergeCell ref="E888:F888"/>
    <mergeCell ref="E889:F889"/>
    <mergeCell ref="E890:F890"/>
    <mergeCell ref="E891:F891"/>
    <mergeCell ref="E892:F892"/>
    <mergeCell ref="E879:F879"/>
    <mergeCell ref="E880:F880"/>
    <mergeCell ref="E881:F881"/>
    <mergeCell ref="H883:I883"/>
    <mergeCell ref="E885:F885"/>
    <mergeCell ref="E886:F886"/>
    <mergeCell ref="E871:F871"/>
    <mergeCell ref="H873:I873"/>
    <mergeCell ref="E875:F875"/>
    <mergeCell ref="E876:F876"/>
    <mergeCell ref="E877:F877"/>
    <mergeCell ref="E878:F878"/>
    <mergeCell ref="E863:F863"/>
    <mergeCell ref="H865:I865"/>
    <mergeCell ref="E867:F867"/>
    <mergeCell ref="E868:F868"/>
    <mergeCell ref="E869:F869"/>
    <mergeCell ref="E870:F870"/>
    <mergeCell ref="E855:F855"/>
    <mergeCell ref="H857:I857"/>
    <mergeCell ref="E859:F859"/>
    <mergeCell ref="E860:F860"/>
    <mergeCell ref="E861:F861"/>
    <mergeCell ref="E862:F862"/>
    <mergeCell ref="E847:F847"/>
    <mergeCell ref="H849:I849"/>
    <mergeCell ref="E851:F851"/>
    <mergeCell ref="E852:F852"/>
    <mergeCell ref="E853:F853"/>
    <mergeCell ref="E854:F854"/>
    <mergeCell ref="E841:F841"/>
    <mergeCell ref="E842:F842"/>
    <mergeCell ref="E843:F843"/>
    <mergeCell ref="E844:F844"/>
    <mergeCell ref="E845:F845"/>
    <mergeCell ref="E846:F846"/>
    <mergeCell ref="H834:I834"/>
    <mergeCell ref="E836:F836"/>
    <mergeCell ref="E837:F837"/>
    <mergeCell ref="E838:F838"/>
    <mergeCell ref="E839:F839"/>
    <mergeCell ref="E840:F840"/>
    <mergeCell ref="H826:I826"/>
    <mergeCell ref="E828:F828"/>
    <mergeCell ref="E829:F829"/>
    <mergeCell ref="E830:F830"/>
    <mergeCell ref="E831:F831"/>
    <mergeCell ref="E832:F832"/>
    <mergeCell ref="E819:F819"/>
    <mergeCell ref="E820:F820"/>
    <mergeCell ref="E821:F821"/>
    <mergeCell ref="E822:F822"/>
    <mergeCell ref="E823:F823"/>
    <mergeCell ref="E824:F824"/>
    <mergeCell ref="E811:F811"/>
    <mergeCell ref="E812:F812"/>
    <mergeCell ref="E813:F813"/>
    <mergeCell ref="E814:F814"/>
    <mergeCell ref="E815:F815"/>
    <mergeCell ref="H817:I817"/>
    <mergeCell ref="E805:F805"/>
    <mergeCell ref="E806:F806"/>
    <mergeCell ref="E807:F807"/>
    <mergeCell ref="E808:F808"/>
    <mergeCell ref="E809:F809"/>
    <mergeCell ref="E810:F810"/>
    <mergeCell ref="E797:F797"/>
    <mergeCell ref="H799:I799"/>
    <mergeCell ref="E801:F801"/>
    <mergeCell ref="E802:F802"/>
    <mergeCell ref="E803:F803"/>
    <mergeCell ref="E804:F804"/>
    <mergeCell ref="E789:F789"/>
    <mergeCell ref="E790:F790"/>
    <mergeCell ref="H792:I792"/>
    <mergeCell ref="E794:F794"/>
    <mergeCell ref="E795:F795"/>
    <mergeCell ref="E796:F796"/>
    <mergeCell ref="E783:F783"/>
    <mergeCell ref="E784:F784"/>
    <mergeCell ref="E785:F785"/>
    <mergeCell ref="E786:F786"/>
    <mergeCell ref="E787:F787"/>
    <mergeCell ref="E788:F788"/>
    <mergeCell ref="E777:F777"/>
    <mergeCell ref="E778:F778"/>
    <mergeCell ref="E779:F779"/>
    <mergeCell ref="E780:F780"/>
    <mergeCell ref="E781:F781"/>
    <mergeCell ref="E782:F782"/>
    <mergeCell ref="H770:I770"/>
    <mergeCell ref="E772:F772"/>
    <mergeCell ref="E773:F773"/>
    <mergeCell ref="E774:F774"/>
    <mergeCell ref="E775:F775"/>
    <mergeCell ref="E776:F776"/>
    <mergeCell ref="E761:F761"/>
    <mergeCell ref="E762:F762"/>
    <mergeCell ref="H764:I764"/>
    <mergeCell ref="E766:F766"/>
    <mergeCell ref="E767:F767"/>
    <mergeCell ref="E768:F768"/>
    <mergeCell ref="H754:I754"/>
    <mergeCell ref="E756:F756"/>
    <mergeCell ref="E757:F757"/>
    <mergeCell ref="E758:F758"/>
    <mergeCell ref="E759:F759"/>
    <mergeCell ref="E760:F760"/>
    <mergeCell ref="E747:F747"/>
    <mergeCell ref="E748:F748"/>
    <mergeCell ref="E749:F749"/>
    <mergeCell ref="E750:F750"/>
    <mergeCell ref="E751:F751"/>
    <mergeCell ref="E752:F752"/>
    <mergeCell ref="E739:F739"/>
    <mergeCell ref="H741:I741"/>
    <mergeCell ref="E743:F743"/>
    <mergeCell ref="E744:F744"/>
    <mergeCell ref="E745:F745"/>
    <mergeCell ref="E746:F746"/>
    <mergeCell ref="E731:F731"/>
    <mergeCell ref="E732:F732"/>
    <mergeCell ref="E733:F733"/>
    <mergeCell ref="H735:I735"/>
    <mergeCell ref="E737:F737"/>
    <mergeCell ref="E738:F738"/>
    <mergeCell ref="E723:F723"/>
    <mergeCell ref="E724:F724"/>
    <mergeCell ref="H726:I726"/>
    <mergeCell ref="E728:F728"/>
    <mergeCell ref="E729:F729"/>
    <mergeCell ref="E730:F730"/>
    <mergeCell ref="E715:F715"/>
    <mergeCell ref="E716:F716"/>
    <mergeCell ref="H718:I718"/>
    <mergeCell ref="E720:F720"/>
    <mergeCell ref="E721:F721"/>
    <mergeCell ref="E722:F722"/>
    <mergeCell ref="E707:F707"/>
    <mergeCell ref="E708:F708"/>
    <mergeCell ref="H710:I710"/>
    <mergeCell ref="E712:F712"/>
    <mergeCell ref="E713:F713"/>
    <mergeCell ref="E714:F714"/>
    <mergeCell ref="E701:F701"/>
    <mergeCell ref="E702:F702"/>
    <mergeCell ref="E703:F703"/>
    <mergeCell ref="E704:F704"/>
    <mergeCell ref="E705:F705"/>
    <mergeCell ref="E706:F706"/>
    <mergeCell ref="H694:I694"/>
    <mergeCell ref="E696:F696"/>
    <mergeCell ref="E697:F697"/>
    <mergeCell ref="E698:F698"/>
    <mergeCell ref="E699:F699"/>
    <mergeCell ref="E700:F700"/>
    <mergeCell ref="E685:F685"/>
    <mergeCell ref="E686:F686"/>
    <mergeCell ref="H688:I688"/>
    <mergeCell ref="E690:F690"/>
    <mergeCell ref="E691:F691"/>
    <mergeCell ref="E692:F692"/>
    <mergeCell ref="H678:I678"/>
    <mergeCell ref="E680:F680"/>
    <mergeCell ref="E681:F681"/>
    <mergeCell ref="E682:F682"/>
    <mergeCell ref="E683:F683"/>
    <mergeCell ref="E684:F684"/>
    <mergeCell ref="E671:F671"/>
    <mergeCell ref="E672:F672"/>
    <mergeCell ref="E673:F673"/>
    <mergeCell ref="E674:F674"/>
    <mergeCell ref="E675:F675"/>
    <mergeCell ref="E676:F676"/>
    <mergeCell ref="E663:F663"/>
    <mergeCell ref="E664:F664"/>
    <mergeCell ref="E665:F665"/>
    <mergeCell ref="E666:F666"/>
    <mergeCell ref="E667:F667"/>
    <mergeCell ref="H669:I669"/>
    <mergeCell ref="E657:F657"/>
    <mergeCell ref="E658:F658"/>
    <mergeCell ref="E659:F659"/>
    <mergeCell ref="E660:F660"/>
    <mergeCell ref="E661:F661"/>
    <mergeCell ref="E662:F662"/>
    <mergeCell ref="E649:F649"/>
    <mergeCell ref="E650:F650"/>
    <mergeCell ref="E651:F651"/>
    <mergeCell ref="E652:F652"/>
    <mergeCell ref="H654:I654"/>
    <mergeCell ref="E656:F656"/>
    <mergeCell ref="E641:F641"/>
    <mergeCell ref="E642:F642"/>
    <mergeCell ref="E643:F643"/>
    <mergeCell ref="H645:I645"/>
    <mergeCell ref="E647:F647"/>
    <mergeCell ref="E648:F648"/>
    <mergeCell ref="E633:F633"/>
    <mergeCell ref="H635:I635"/>
    <mergeCell ref="E637:F637"/>
    <mergeCell ref="E638:F638"/>
    <mergeCell ref="E639:F639"/>
    <mergeCell ref="E640:F640"/>
    <mergeCell ref="H626:I626"/>
    <mergeCell ref="E628:F628"/>
    <mergeCell ref="E629:F629"/>
    <mergeCell ref="E630:F630"/>
    <mergeCell ref="E631:F631"/>
    <mergeCell ref="E632:F632"/>
    <mergeCell ref="H618:I618"/>
    <mergeCell ref="E620:F620"/>
    <mergeCell ref="E621:F621"/>
    <mergeCell ref="E622:F622"/>
    <mergeCell ref="E623:F623"/>
    <mergeCell ref="E624:F624"/>
    <mergeCell ref="H610:I610"/>
    <mergeCell ref="E612:F612"/>
    <mergeCell ref="E613:F613"/>
    <mergeCell ref="E614:F614"/>
    <mergeCell ref="E615:F615"/>
    <mergeCell ref="E616:F616"/>
    <mergeCell ref="H602:I602"/>
    <mergeCell ref="E604:F604"/>
    <mergeCell ref="E605:F605"/>
    <mergeCell ref="E606:F606"/>
    <mergeCell ref="E607:F607"/>
    <mergeCell ref="E608:F608"/>
    <mergeCell ref="E595:F595"/>
    <mergeCell ref="E596:F596"/>
    <mergeCell ref="E597:F597"/>
    <mergeCell ref="E598:F598"/>
    <mergeCell ref="E599:F599"/>
    <mergeCell ref="E600:F600"/>
    <mergeCell ref="H588:I588"/>
    <mergeCell ref="E590:F590"/>
    <mergeCell ref="E591:F591"/>
    <mergeCell ref="E592:F592"/>
    <mergeCell ref="E593:F593"/>
    <mergeCell ref="E594:F594"/>
    <mergeCell ref="E581:F581"/>
    <mergeCell ref="E582:F582"/>
    <mergeCell ref="E583:F583"/>
    <mergeCell ref="E584:F584"/>
    <mergeCell ref="E585:F585"/>
    <mergeCell ref="E586:F586"/>
    <mergeCell ref="E573:F573"/>
    <mergeCell ref="E574:F574"/>
    <mergeCell ref="E575:F575"/>
    <mergeCell ref="H577:I577"/>
    <mergeCell ref="E579:F579"/>
    <mergeCell ref="E580:F580"/>
    <mergeCell ref="E567:F567"/>
    <mergeCell ref="E568:F568"/>
    <mergeCell ref="E569:F569"/>
    <mergeCell ref="E570:F570"/>
    <mergeCell ref="E571:F571"/>
    <mergeCell ref="E572:F572"/>
    <mergeCell ref="E559:F559"/>
    <mergeCell ref="E560:F560"/>
    <mergeCell ref="E561:F561"/>
    <mergeCell ref="E562:F562"/>
    <mergeCell ref="E563:F563"/>
    <mergeCell ref="H565:I565"/>
    <mergeCell ref="E551:F551"/>
    <mergeCell ref="E552:F552"/>
    <mergeCell ref="E553:F553"/>
    <mergeCell ref="H555:I555"/>
    <mergeCell ref="E557:F557"/>
    <mergeCell ref="E558:F558"/>
    <mergeCell ref="E543:F543"/>
    <mergeCell ref="E544:F544"/>
    <mergeCell ref="H546:I546"/>
    <mergeCell ref="E548:F548"/>
    <mergeCell ref="E549:F549"/>
    <mergeCell ref="E550:F550"/>
    <mergeCell ref="E537:F537"/>
    <mergeCell ref="E538:F538"/>
    <mergeCell ref="E539:F539"/>
    <mergeCell ref="E540:F540"/>
    <mergeCell ref="E541:F541"/>
    <mergeCell ref="E542:F542"/>
    <mergeCell ref="E531:F531"/>
    <mergeCell ref="E532:F532"/>
    <mergeCell ref="E533:F533"/>
    <mergeCell ref="E534:F534"/>
    <mergeCell ref="E535:F535"/>
    <mergeCell ref="E536:F536"/>
    <mergeCell ref="H524:I524"/>
    <mergeCell ref="E526:F526"/>
    <mergeCell ref="E527:F527"/>
    <mergeCell ref="E528:F528"/>
    <mergeCell ref="E529:F529"/>
    <mergeCell ref="E530:F530"/>
    <mergeCell ref="E517:F517"/>
    <mergeCell ref="E518:F518"/>
    <mergeCell ref="E519:F519"/>
    <mergeCell ref="E520:F520"/>
    <mergeCell ref="E521:F521"/>
    <mergeCell ref="E522:F522"/>
    <mergeCell ref="E509:F509"/>
    <mergeCell ref="E510:F510"/>
    <mergeCell ref="H512:I512"/>
    <mergeCell ref="E514:F514"/>
    <mergeCell ref="E515:F515"/>
    <mergeCell ref="E516:F516"/>
    <mergeCell ref="E503:F503"/>
    <mergeCell ref="E504:F504"/>
    <mergeCell ref="E505:F505"/>
    <mergeCell ref="E506:F506"/>
    <mergeCell ref="E507:F507"/>
    <mergeCell ref="E508:F508"/>
    <mergeCell ref="E495:F495"/>
    <mergeCell ref="E496:F496"/>
    <mergeCell ref="E497:F497"/>
    <mergeCell ref="E498:F498"/>
    <mergeCell ref="E499:F499"/>
    <mergeCell ref="H501:I501"/>
    <mergeCell ref="E489:F489"/>
    <mergeCell ref="E490:F490"/>
    <mergeCell ref="E491:F491"/>
    <mergeCell ref="E492:F492"/>
    <mergeCell ref="E493:F493"/>
    <mergeCell ref="E494:F494"/>
    <mergeCell ref="E481:F481"/>
    <mergeCell ref="E482:F482"/>
    <mergeCell ref="E483:F483"/>
    <mergeCell ref="E484:F484"/>
    <mergeCell ref="H486:I486"/>
    <mergeCell ref="E488:F488"/>
    <mergeCell ref="E475:F475"/>
    <mergeCell ref="E476:F476"/>
    <mergeCell ref="E477:F477"/>
    <mergeCell ref="E478:F478"/>
    <mergeCell ref="E479:F479"/>
    <mergeCell ref="E480:F480"/>
    <mergeCell ref="E467:F467"/>
    <mergeCell ref="E468:F468"/>
    <mergeCell ref="E469:F469"/>
    <mergeCell ref="E470:F470"/>
    <mergeCell ref="E471:F471"/>
    <mergeCell ref="H473:I473"/>
    <mergeCell ref="E459:F459"/>
    <mergeCell ref="E460:F460"/>
    <mergeCell ref="E461:F461"/>
    <mergeCell ref="H463:I463"/>
    <mergeCell ref="E465:F465"/>
    <mergeCell ref="E466:F466"/>
    <mergeCell ref="E451:F451"/>
    <mergeCell ref="H453:I453"/>
    <mergeCell ref="E455:F455"/>
    <mergeCell ref="E456:F456"/>
    <mergeCell ref="E457:F457"/>
    <mergeCell ref="E458:F458"/>
    <mergeCell ref="E443:F443"/>
    <mergeCell ref="E444:F444"/>
    <mergeCell ref="E445:F445"/>
    <mergeCell ref="H447:I447"/>
    <mergeCell ref="E449:F449"/>
    <mergeCell ref="E450:F450"/>
    <mergeCell ref="E435:F435"/>
    <mergeCell ref="E436:F436"/>
    <mergeCell ref="H438:I438"/>
    <mergeCell ref="E440:F440"/>
    <mergeCell ref="E441:F441"/>
    <mergeCell ref="E442:F442"/>
    <mergeCell ref="E427:F427"/>
    <mergeCell ref="E428:F428"/>
    <mergeCell ref="E429:F429"/>
    <mergeCell ref="E430:F430"/>
    <mergeCell ref="H432:I432"/>
    <mergeCell ref="E434:F434"/>
    <mergeCell ref="E421:F421"/>
    <mergeCell ref="E422:F422"/>
    <mergeCell ref="E423:F423"/>
    <mergeCell ref="E424:F424"/>
    <mergeCell ref="E425:F425"/>
    <mergeCell ref="E426:F426"/>
    <mergeCell ref="E413:F413"/>
    <mergeCell ref="E414:F414"/>
    <mergeCell ref="H416:I416"/>
    <mergeCell ref="E418:F418"/>
    <mergeCell ref="E419:F419"/>
    <mergeCell ref="E420:F420"/>
    <mergeCell ref="E407:F407"/>
    <mergeCell ref="E408:F408"/>
    <mergeCell ref="E409:F409"/>
    <mergeCell ref="E410:F410"/>
    <mergeCell ref="E411:F411"/>
    <mergeCell ref="E412:F412"/>
    <mergeCell ref="E397:F397"/>
    <mergeCell ref="H399:I399"/>
    <mergeCell ref="E401:F401"/>
    <mergeCell ref="E402:F402"/>
    <mergeCell ref="E403:F403"/>
    <mergeCell ref="H405:I405"/>
    <mergeCell ref="E391:F391"/>
    <mergeCell ref="E392:F392"/>
    <mergeCell ref="E393:F393"/>
    <mergeCell ref="E394:F394"/>
    <mergeCell ref="E395:F395"/>
    <mergeCell ref="E396:F396"/>
    <mergeCell ref="E385:F385"/>
    <mergeCell ref="E386:F386"/>
    <mergeCell ref="E387:F387"/>
    <mergeCell ref="E388:F388"/>
    <mergeCell ref="E389:F389"/>
    <mergeCell ref="E390:F390"/>
    <mergeCell ref="E379:F379"/>
    <mergeCell ref="E380:F380"/>
    <mergeCell ref="E381:F381"/>
    <mergeCell ref="E382:F382"/>
    <mergeCell ref="E383:F383"/>
    <mergeCell ref="E384:F384"/>
    <mergeCell ref="E371:F371"/>
    <mergeCell ref="E372:F372"/>
    <mergeCell ref="H374:I374"/>
    <mergeCell ref="E376:F376"/>
    <mergeCell ref="E377:F377"/>
    <mergeCell ref="E378:F378"/>
    <mergeCell ref="E363:F363"/>
    <mergeCell ref="E364:F364"/>
    <mergeCell ref="H366:I366"/>
    <mergeCell ref="E368:F368"/>
    <mergeCell ref="E369:F369"/>
    <mergeCell ref="E370:F370"/>
    <mergeCell ref="E357:F357"/>
    <mergeCell ref="E358:F358"/>
    <mergeCell ref="E359:F359"/>
    <mergeCell ref="E360:F360"/>
    <mergeCell ref="E361:F361"/>
    <mergeCell ref="E362:F362"/>
    <mergeCell ref="E349:F349"/>
    <mergeCell ref="E350:F350"/>
    <mergeCell ref="E351:F351"/>
    <mergeCell ref="E352:F352"/>
    <mergeCell ref="H354:I354"/>
    <mergeCell ref="E356:F356"/>
    <mergeCell ref="E341:F341"/>
    <mergeCell ref="E342:F342"/>
    <mergeCell ref="H344:I344"/>
    <mergeCell ref="E346:F346"/>
    <mergeCell ref="E347:F347"/>
    <mergeCell ref="E348:F348"/>
    <mergeCell ref="H334:I334"/>
    <mergeCell ref="E336:F336"/>
    <mergeCell ref="E337:F337"/>
    <mergeCell ref="E338:F338"/>
    <mergeCell ref="E339:F339"/>
    <mergeCell ref="E340:F340"/>
    <mergeCell ref="E327:F327"/>
    <mergeCell ref="E328:F328"/>
    <mergeCell ref="E329:F329"/>
    <mergeCell ref="E330:F330"/>
    <mergeCell ref="E331:F331"/>
    <mergeCell ref="E332:F332"/>
    <mergeCell ref="E319:F319"/>
    <mergeCell ref="E320:F320"/>
    <mergeCell ref="E321:F321"/>
    <mergeCell ref="E322:F322"/>
    <mergeCell ref="H324:I324"/>
    <mergeCell ref="E326:F326"/>
    <mergeCell ref="E311:F311"/>
    <mergeCell ref="H313:I313"/>
    <mergeCell ref="E315:F315"/>
    <mergeCell ref="E316:F316"/>
    <mergeCell ref="E317:F317"/>
    <mergeCell ref="E318:F318"/>
    <mergeCell ref="E303:F303"/>
    <mergeCell ref="E304:F304"/>
    <mergeCell ref="H306:I306"/>
    <mergeCell ref="E308:F308"/>
    <mergeCell ref="E309:F309"/>
    <mergeCell ref="E310:F310"/>
    <mergeCell ref="E295:F295"/>
    <mergeCell ref="E296:F296"/>
    <mergeCell ref="H298:I298"/>
    <mergeCell ref="E300:F300"/>
    <mergeCell ref="E301:F301"/>
    <mergeCell ref="E302:F302"/>
    <mergeCell ref="E289:F289"/>
    <mergeCell ref="E290:F290"/>
    <mergeCell ref="E291:F291"/>
    <mergeCell ref="E292:F292"/>
    <mergeCell ref="E293:F293"/>
    <mergeCell ref="E294:F294"/>
    <mergeCell ref="E281:F281"/>
    <mergeCell ref="E282:F282"/>
    <mergeCell ref="E283:F283"/>
    <mergeCell ref="H285:I285"/>
    <mergeCell ref="E287:F287"/>
    <mergeCell ref="E288:F288"/>
    <mergeCell ref="E273:F273"/>
    <mergeCell ref="E274:F274"/>
    <mergeCell ref="E275:F275"/>
    <mergeCell ref="H277:I277"/>
    <mergeCell ref="E279:F279"/>
    <mergeCell ref="E280:F280"/>
    <mergeCell ref="E265:F265"/>
    <mergeCell ref="E266:F266"/>
    <mergeCell ref="E267:F267"/>
    <mergeCell ref="H269:I269"/>
    <mergeCell ref="E271:F271"/>
    <mergeCell ref="E272:F272"/>
    <mergeCell ref="E257:F257"/>
    <mergeCell ref="E258:F258"/>
    <mergeCell ref="E259:F259"/>
    <mergeCell ref="H261:I261"/>
    <mergeCell ref="E263:F263"/>
    <mergeCell ref="E264:F264"/>
    <mergeCell ref="E249:F249"/>
    <mergeCell ref="H251:I251"/>
    <mergeCell ref="E253:F253"/>
    <mergeCell ref="E254:F254"/>
    <mergeCell ref="E255:F255"/>
    <mergeCell ref="E256:F256"/>
    <mergeCell ref="H242:I242"/>
    <mergeCell ref="E244:F244"/>
    <mergeCell ref="E245:F245"/>
    <mergeCell ref="E246:F246"/>
    <mergeCell ref="E247:F247"/>
    <mergeCell ref="E248:F248"/>
    <mergeCell ref="E235:F235"/>
    <mergeCell ref="E236:F236"/>
    <mergeCell ref="E237:F237"/>
    <mergeCell ref="E238:F238"/>
    <mergeCell ref="E239:F239"/>
    <mergeCell ref="E240:F240"/>
    <mergeCell ref="E227:F227"/>
    <mergeCell ref="E228:F228"/>
    <mergeCell ref="E229:F229"/>
    <mergeCell ref="E230:F230"/>
    <mergeCell ref="H232:I232"/>
    <mergeCell ref="E234:F234"/>
    <mergeCell ref="E219:F219"/>
    <mergeCell ref="E220:F220"/>
    <mergeCell ref="E221:F221"/>
    <mergeCell ref="H223:I223"/>
    <mergeCell ref="E225:F225"/>
    <mergeCell ref="E226:F226"/>
    <mergeCell ref="E211:F211"/>
    <mergeCell ref="E212:F212"/>
    <mergeCell ref="H214:I214"/>
    <mergeCell ref="E216:F216"/>
    <mergeCell ref="E217:F217"/>
    <mergeCell ref="E218:F218"/>
    <mergeCell ref="H204:I204"/>
    <mergeCell ref="E206:F206"/>
    <mergeCell ref="E207:F207"/>
    <mergeCell ref="E208:F208"/>
    <mergeCell ref="E209:F209"/>
    <mergeCell ref="E210:F210"/>
    <mergeCell ref="E195:F195"/>
    <mergeCell ref="E196:F196"/>
    <mergeCell ref="H198:I198"/>
    <mergeCell ref="E200:F200"/>
    <mergeCell ref="E201:F201"/>
    <mergeCell ref="E202:F202"/>
    <mergeCell ref="E189:F189"/>
    <mergeCell ref="E190:F190"/>
    <mergeCell ref="E191:F191"/>
    <mergeCell ref="E192:F192"/>
    <mergeCell ref="E193:F193"/>
    <mergeCell ref="E194:F194"/>
    <mergeCell ref="E181:F181"/>
    <mergeCell ref="E182:F182"/>
    <mergeCell ref="E183:F183"/>
    <mergeCell ref="H185:I185"/>
    <mergeCell ref="E187:F187"/>
    <mergeCell ref="E188:F188"/>
    <mergeCell ref="H174:I174"/>
    <mergeCell ref="E176:F176"/>
    <mergeCell ref="E177:F177"/>
    <mergeCell ref="E178:F178"/>
    <mergeCell ref="E179:F179"/>
    <mergeCell ref="E180:F180"/>
    <mergeCell ref="E167:F167"/>
    <mergeCell ref="E168:F168"/>
    <mergeCell ref="E169:F169"/>
    <mergeCell ref="E170:F170"/>
    <mergeCell ref="E171:F171"/>
    <mergeCell ref="E172:F172"/>
    <mergeCell ref="H160:I160"/>
    <mergeCell ref="E162:F162"/>
    <mergeCell ref="E163:F163"/>
    <mergeCell ref="E164:F164"/>
    <mergeCell ref="E165:F165"/>
    <mergeCell ref="E166:F166"/>
    <mergeCell ref="E153:F153"/>
    <mergeCell ref="E154:F154"/>
    <mergeCell ref="E155:F155"/>
    <mergeCell ref="E156:F156"/>
    <mergeCell ref="E157:F157"/>
    <mergeCell ref="E158:F158"/>
    <mergeCell ref="E147:F147"/>
    <mergeCell ref="E148:F148"/>
    <mergeCell ref="E149:F149"/>
    <mergeCell ref="E150:F150"/>
    <mergeCell ref="E151:F151"/>
    <mergeCell ref="E152:F152"/>
    <mergeCell ref="E141:F141"/>
    <mergeCell ref="E142:F142"/>
    <mergeCell ref="E143:F143"/>
    <mergeCell ref="E144:F144"/>
    <mergeCell ref="E145:F145"/>
    <mergeCell ref="E146:F146"/>
    <mergeCell ref="E135:F135"/>
    <mergeCell ref="E136:F136"/>
    <mergeCell ref="E137:F137"/>
    <mergeCell ref="E138:F138"/>
    <mergeCell ref="E139:F139"/>
    <mergeCell ref="E140:F140"/>
    <mergeCell ref="E129:F129"/>
    <mergeCell ref="E130:F130"/>
    <mergeCell ref="E131:F131"/>
    <mergeCell ref="E132:F132"/>
    <mergeCell ref="E133:F133"/>
    <mergeCell ref="E134:F134"/>
    <mergeCell ref="E123:F123"/>
    <mergeCell ref="E124:F124"/>
    <mergeCell ref="E125:F125"/>
    <mergeCell ref="E126:F126"/>
    <mergeCell ref="E127:F127"/>
    <mergeCell ref="E128:F128"/>
    <mergeCell ref="E117:F117"/>
    <mergeCell ref="E118:F118"/>
    <mergeCell ref="E119:F119"/>
    <mergeCell ref="E120:F120"/>
    <mergeCell ref="E121:F121"/>
    <mergeCell ref="E122:F122"/>
    <mergeCell ref="E111:F111"/>
    <mergeCell ref="E112:F112"/>
    <mergeCell ref="E113:F113"/>
    <mergeCell ref="E114:F114"/>
    <mergeCell ref="E115:F115"/>
    <mergeCell ref="E116:F116"/>
    <mergeCell ref="E105:F105"/>
    <mergeCell ref="E106:F106"/>
    <mergeCell ref="E107:F107"/>
    <mergeCell ref="E108:F108"/>
    <mergeCell ref="E109:F109"/>
    <mergeCell ref="E110:F110"/>
    <mergeCell ref="E99:F99"/>
    <mergeCell ref="E100:F100"/>
    <mergeCell ref="E101:F101"/>
    <mergeCell ref="E102:F102"/>
    <mergeCell ref="E103:F103"/>
    <mergeCell ref="E104:F104"/>
    <mergeCell ref="E93:F93"/>
    <mergeCell ref="E94:F94"/>
    <mergeCell ref="E95:F95"/>
    <mergeCell ref="E96:F96"/>
    <mergeCell ref="E97:F97"/>
    <mergeCell ref="E98:F98"/>
    <mergeCell ref="E85:F85"/>
    <mergeCell ref="E86:F86"/>
    <mergeCell ref="E87:F87"/>
    <mergeCell ref="H89:I89"/>
    <mergeCell ref="E91:F91"/>
    <mergeCell ref="E92:F92"/>
    <mergeCell ref="E79:F79"/>
    <mergeCell ref="E80:F80"/>
    <mergeCell ref="E81:F81"/>
    <mergeCell ref="E82:F82"/>
    <mergeCell ref="E83:F83"/>
    <mergeCell ref="E84:F84"/>
    <mergeCell ref="E73:F73"/>
    <mergeCell ref="E74:F74"/>
    <mergeCell ref="E75:F75"/>
    <mergeCell ref="E76:F76"/>
    <mergeCell ref="E77:F77"/>
    <mergeCell ref="E78:F78"/>
    <mergeCell ref="E65:F65"/>
    <mergeCell ref="E66:F66"/>
    <mergeCell ref="E67:F67"/>
    <mergeCell ref="H69:I69"/>
    <mergeCell ref="E71:F71"/>
    <mergeCell ref="E72:F72"/>
    <mergeCell ref="E59:F59"/>
    <mergeCell ref="E60:F60"/>
    <mergeCell ref="E61:F61"/>
    <mergeCell ref="E62:F62"/>
    <mergeCell ref="E63:F63"/>
    <mergeCell ref="E64:F64"/>
    <mergeCell ref="E53:F53"/>
    <mergeCell ref="E54:F54"/>
    <mergeCell ref="E55:F55"/>
    <mergeCell ref="E56:F56"/>
    <mergeCell ref="E57:F57"/>
    <mergeCell ref="E58:F58"/>
    <mergeCell ref="E47:F47"/>
    <mergeCell ref="E48:F48"/>
    <mergeCell ref="E49:F49"/>
    <mergeCell ref="E50:F50"/>
    <mergeCell ref="E51:F51"/>
    <mergeCell ref="E52:F52"/>
    <mergeCell ref="E39:F39"/>
    <mergeCell ref="E40:F40"/>
    <mergeCell ref="H42:I42"/>
    <mergeCell ref="E44:F44"/>
    <mergeCell ref="E45:F45"/>
    <mergeCell ref="E46:F46"/>
    <mergeCell ref="E33:F33"/>
    <mergeCell ref="E34:F34"/>
    <mergeCell ref="E35:F35"/>
    <mergeCell ref="E36:F36"/>
    <mergeCell ref="E37:F37"/>
    <mergeCell ref="E38:F38"/>
    <mergeCell ref="E27:F27"/>
    <mergeCell ref="E28:F28"/>
    <mergeCell ref="E29:F29"/>
    <mergeCell ref="E30:F30"/>
    <mergeCell ref="E31:F31"/>
    <mergeCell ref="E32:F32"/>
    <mergeCell ref="E21:F21"/>
    <mergeCell ref="E22:F22"/>
    <mergeCell ref="E23:F23"/>
    <mergeCell ref="E24:F24"/>
    <mergeCell ref="E25:F25"/>
    <mergeCell ref="E26:F26"/>
    <mergeCell ref="E13:F13"/>
    <mergeCell ref="E14:F14"/>
    <mergeCell ref="H16:I16"/>
    <mergeCell ref="E18:F18"/>
    <mergeCell ref="E19:F19"/>
    <mergeCell ref="E20:F20"/>
    <mergeCell ref="A7:J7"/>
    <mergeCell ref="E8:F8"/>
    <mergeCell ref="E9:F9"/>
    <mergeCell ref="E10:F10"/>
    <mergeCell ref="E11:F11"/>
    <mergeCell ref="E12:F12"/>
    <mergeCell ref="A1:J1"/>
    <mergeCell ref="A2:J2"/>
    <mergeCell ref="A3:J3"/>
    <mergeCell ref="A4:J4"/>
    <mergeCell ref="A5:J5"/>
    <mergeCell ref="A6:J6"/>
  </mergeCells>
  <pageMargins left="0.511811024" right="0.511811024" top="0.78740157499999996" bottom="0.78740157499999996" header="0.31496062000000002" footer="0.31496062000000002"/>
  <pageSetup paperSize="9" scale="6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view="pageBreakPreview" zoomScale="60" zoomScaleNormal="100" workbookViewId="0">
      <selection activeCell="A6" sqref="A6:H6"/>
    </sheetView>
  </sheetViews>
  <sheetFormatPr defaultRowHeight="14.25" x14ac:dyDescent="0.2"/>
  <cols>
    <col min="1" max="1" width="18.875" customWidth="1"/>
    <col min="2" max="7" width="13.625" customWidth="1"/>
    <col min="8" max="8" width="23.125" customWidth="1"/>
  </cols>
  <sheetData>
    <row r="1" spans="1:8" ht="24" customHeight="1" x14ac:dyDescent="0.2">
      <c r="A1" s="65" t="s">
        <v>736</v>
      </c>
      <c r="B1" s="66"/>
      <c r="C1" s="66"/>
      <c r="D1" s="66"/>
      <c r="E1" s="66"/>
      <c r="F1" s="66"/>
      <c r="G1" s="66"/>
      <c r="H1" s="67"/>
    </row>
    <row r="2" spans="1:8" ht="24" customHeight="1" x14ac:dyDescent="0.2">
      <c r="A2" s="68" t="s">
        <v>737</v>
      </c>
      <c r="B2" s="69"/>
      <c r="C2" s="69"/>
      <c r="D2" s="69"/>
      <c r="E2" s="69"/>
      <c r="F2" s="69"/>
      <c r="G2" s="69"/>
      <c r="H2" s="70"/>
    </row>
    <row r="3" spans="1:8" ht="24" customHeight="1" x14ac:dyDescent="0.2">
      <c r="A3" s="68" t="s">
        <v>748</v>
      </c>
      <c r="B3" s="69"/>
      <c r="C3" s="69"/>
      <c r="D3" s="69"/>
      <c r="E3" s="69"/>
      <c r="F3" s="69"/>
      <c r="G3" s="69"/>
      <c r="H3" s="70"/>
    </row>
    <row r="4" spans="1:8" ht="24" customHeight="1" x14ac:dyDescent="0.2">
      <c r="A4" s="68" t="s">
        <v>761</v>
      </c>
      <c r="B4" s="69"/>
      <c r="C4" s="69"/>
      <c r="D4" s="69"/>
      <c r="E4" s="69"/>
      <c r="F4" s="69"/>
      <c r="G4" s="69"/>
      <c r="H4" s="70"/>
    </row>
    <row r="5" spans="1:8" ht="24" customHeight="1" thickBot="1" x14ac:dyDescent="0.25">
      <c r="A5" s="74" t="s">
        <v>3247</v>
      </c>
      <c r="B5" s="75"/>
      <c r="C5" s="75"/>
      <c r="D5" s="75"/>
      <c r="E5" s="75"/>
      <c r="F5" s="75"/>
      <c r="G5" s="75"/>
      <c r="H5" s="76"/>
    </row>
    <row r="6" spans="1:8" ht="27.95" customHeight="1" thickBot="1" x14ac:dyDescent="0.25">
      <c r="A6" s="98" t="s">
        <v>794</v>
      </c>
      <c r="B6" s="99"/>
      <c r="C6" s="99"/>
      <c r="D6" s="99"/>
      <c r="E6" s="99"/>
      <c r="F6" s="99"/>
      <c r="G6" s="99"/>
      <c r="H6" s="100"/>
    </row>
    <row r="7" spans="1:8" ht="46.5" customHeight="1" thickBot="1" x14ac:dyDescent="0.25">
      <c r="A7" s="101"/>
      <c r="B7" s="102"/>
      <c r="C7" s="102"/>
      <c r="D7" s="102"/>
      <c r="E7" s="102"/>
      <c r="F7" s="102"/>
      <c r="G7" s="103"/>
      <c r="H7" s="104" t="s">
        <v>795</v>
      </c>
    </row>
    <row r="8" spans="1:8" ht="20.100000000000001" customHeight="1" x14ac:dyDescent="0.2">
      <c r="A8" s="105"/>
      <c r="B8" s="106" t="s">
        <v>796</v>
      </c>
      <c r="C8" s="107"/>
      <c r="D8" s="107"/>
      <c r="E8" s="107"/>
      <c r="F8" s="107"/>
      <c r="G8" s="108"/>
      <c r="H8" s="109">
        <v>4</v>
      </c>
    </row>
    <row r="9" spans="1:8" ht="20.100000000000001" customHeight="1" x14ac:dyDescent="0.2">
      <c r="A9" s="110"/>
      <c r="B9" s="111" t="s">
        <v>797</v>
      </c>
      <c r="C9" s="112"/>
      <c r="D9" s="112"/>
      <c r="E9" s="112"/>
      <c r="F9" s="112"/>
      <c r="G9" s="113"/>
      <c r="H9" s="114">
        <v>1.23</v>
      </c>
    </row>
    <row r="10" spans="1:8" ht="20.100000000000001" customHeight="1" thickBot="1" x14ac:dyDescent="0.3">
      <c r="A10" s="115" t="s">
        <v>798</v>
      </c>
      <c r="B10" s="116"/>
      <c r="C10" s="116"/>
      <c r="D10" s="116"/>
      <c r="E10" s="116"/>
      <c r="F10" s="116"/>
      <c r="G10" s="117"/>
      <c r="H10" s="118">
        <f>H8+H9</f>
        <v>5.23</v>
      </c>
    </row>
    <row r="11" spans="1:8" ht="20.100000000000001" customHeight="1" x14ac:dyDescent="0.2">
      <c r="A11" s="119" t="s">
        <v>799</v>
      </c>
      <c r="B11" s="107"/>
      <c r="C11" s="107"/>
      <c r="D11" s="107"/>
      <c r="E11" s="107"/>
      <c r="F11" s="107"/>
      <c r="G11" s="108"/>
      <c r="H11" s="109"/>
    </row>
    <row r="12" spans="1:8" ht="20.100000000000001" customHeight="1" x14ac:dyDescent="0.2">
      <c r="A12" s="120" t="s">
        <v>800</v>
      </c>
      <c r="B12" s="121" t="s">
        <v>801</v>
      </c>
      <c r="C12" s="122"/>
      <c r="D12" s="122"/>
      <c r="E12" s="122"/>
      <c r="F12" s="122"/>
      <c r="G12" s="123"/>
      <c r="H12" s="114">
        <v>1.27</v>
      </c>
    </row>
    <row r="13" spans="1:8" ht="20.100000000000001" customHeight="1" x14ac:dyDescent="0.2">
      <c r="A13" s="120" t="s">
        <v>802</v>
      </c>
      <c r="B13" s="121" t="s">
        <v>803</v>
      </c>
      <c r="C13" s="122"/>
      <c r="D13" s="122"/>
      <c r="E13" s="122"/>
      <c r="F13" s="122"/>
      <c r="G13" s="123"/>
      <c r="H13" s="114">
        <v>0.8</v>
      </c>
    </row>
    <row r="14" spans="1:8" ht="20.100000000000001" customHeight="1" x14ac:dyDescent="0.25">
      <c r="A14" s="124" t="s">
        <v>798</v>
      </c>
      <c r="B14" s="125"/>
      <c r="C14" s="125"/>
      <c r="D14" s="125"/>
      <c r="E14" s="125"/>
      <c r="F14" s="125"/>
      <c r="G14" s="126"/>
      <c r="H14" s="127">
        <f>H12+H13</f>
        <v>2.0700000000000003</v>
      </c>
    </row>
    <row r="15" spans="1:8" ht="20.100000000000001" customHeight="1" x14ac:dyDescent="0.2">
      <c r="A15" s="128" t="s">
        <v>804</v>
      </c>
      <c r="B15" s="122"/>
      <c r="C15" s="122"/>
      <c r="D15" s="122"/>
      <c r="E15" s="122"/>
      <c r="F15" s="122"/>
      <c r="G15" s="123"/>
      <c r="H15" s="129" t="s">
        <v>805</v>
      </c>
    </row>
    <row r="16" spans="1:8" ht="20.100000000000001" customHeight="1" x14ac:dyDescent="0.25">
      <c r="A16" s="130" t="s">
        <v>806</v>
      </c>
      <c r="B16" s="131" t="s">
        <v>807</v>
      </c>
      <c r="C16" s="125"/>
      <c r="D16" s="125"/>
      <c r="E16" s="125"/>
      <c r="F16" s="125"/>
      <c r="G16" s="126"/>
      <c r="H16" s="127">
        <f>H17+H18</f>
        <v>6.15</v>
      </c>
    </row>
    <row r="17" spans="1:8" ht="20.100000000000001" customHeight="1" x14ac:dyDescent="0.2">
      <c r="A17" s="110" t="s">
        <v>808</v>
      </c>
      <c r="B17" s="121" t="s">
        <v>809</v>
      </c>
      <c r="C17" s="122"/>
      <c r="D17" s="122"/>
      <c r="E17" s="122"/>
      <c r="F17" s="122"/>
      <c r="G17" s="123"/>
      <c r="H17" s="114">
        <f>H23</f>
        <v>3.65</v>
      </c>
    </row>
    <row r="18" spans="1:8" ht="20.100000000000001" customHeight="1" x14ac:dyDescent="0.2">
      <c r="A18" s="110" t="s">
        <v>810</v>
      </c>
      <c r="B18" s="121" t="s">
        <v>811</v>
      </c>
      <c r="C18" s="122"/>
      <c r="D18" s="122"/>
      <c r="E18" s="122"/>
      <c r="F18" s="122"/>
      <c r="G18" s="123"/>
      <c r="H18" s="114">
        <v>2.5</v>
      </c>
    </row>
    <row r="19" spans="1:8" ht="20.100000000000001" customHeight="1" x14ac:dyDescent="0.2">
      <c r="A19" s="132" t="s">
        <v>812</v>
      </c>
      <c r="B19" s="133" t="s">
        <v>813</v>
      </c>
      <c r="C19" s="134"/>
      <c r="D19" s="134"/>
      <c r="E19" s="134"/>
      <c r="F19" s="134"/>
      <c r="G19" s="135"/>
      <c r="H19" s="136">
        <v>7.4</v>
      </c>
    </row>
    <row r="20" spans="1:8" ht="20.100000000000001" customHeight="1" x14ac:dyDescent="0.2">
      <c r="A20" s="137"/>
      <c r="B20" s="138"/>
      <c r="C20" s="138"/>
      <c r="D20" s="138"/>
      <c r="E20" s="138"/>
      <c r="F20" s="138"/>
      <c r="G20" s="138"/>
      <c r="H20" s="139"/>
    </row>
    <row r="21" spans="1:8" ht="20.100000000000001" customHeight="1" x14ac:dyDescent="0.2">
      <c r="A21" s="140"/>
      <c r="B21" s="141"/>
      <c r="C21" s="141"/>
      <c r="D21" s="141"/>
      <c r="E21" s="141"/>
      <c r="F21" s="141"/>
      <c r="G21" s="141"/>
      <c r="H21" s="142"/>
    </row>
    <row r="22" spans="1:8" ht="20.100000000000001" customHeight="1" thickBot="1" x14ac:dyDescent="0.25">
      <c r="A22" s="143" t="s">
        <v>814</v>
      </c>
      <c r="B22" s="144"/>
      <c r="C22" s="144"/>
      <c r="D22" s="144"/>
      <c r="E22" s="144"/>
      <c r="F22" s="144"/>
      <c r="G22" s="144"/>
      <c r="H22" s="145"/>
    </row>
    <row r="23" spans="1:8" ht="20.100000000000001" customHeight="1" x14ac:dyDescent="0.2">
      <c r="A23" s="105" t="s">
        <v>808</v>
      </c>
      <c r="B23" s="106" t="s">
        <v>809</v>
      </c>
      <c r="C23" s="107"/>
      <c r="D23" s="107"/>
      <c r="E23" s="107"/>
      <c r="F23" s="107"/>
      <c r="G23" s="108"/>
      <c r="H23" s="146">
        <f>H24+H25+H26</f>
        <v>3.65</v>
      </c>
    </row>
    <row r="24" spans="1:8" ht="20.100000000000001" customHeight="1" x14ac:dyDescent="0.2">
      <c r="A24" s="147" t="s">
        <v>815</v>
      </c>
      <c r="B24" s="121" t="s">
        <v>816</v>
      </c>
      <c r="C24" s="122"/>
      <c r="D24" s="122"/>
      <c r="E24" s="122"/>
      <c r="F24" s="122"/>
      <c r="G24" s="123"/>
      <c r="H24" s="148">
        <v>0.65</v>
      </c>
    </row>
    <row r="25" spans="1:8" ht="20.100000000000001" customHeight="1" x14ac:dyDescent="0.2">
      <c r="A25" s="110" t="s">
        <v>817</v>
      </c>
      <c r="B25" s="121" t="s">
        <v>818</v>
      </c>
      <c r="C25" s="122"/>
      <c r="D25" s="122"/>
      <c r="E25" s="122"/>
      <c r="F25" s="122"/>
      <c r="G25" s="123"/>
      <c r="H25" s="148">
        <v>3</v>
      </c>
    </row>
    <row r="26" spans="1:8" ht="20.100000000000001" customHeight="1" thickBot="1" x14ac:dyDescent="0.25">
      <c r="A26" s="149" t="s">
        <v>819</v>
      </c>
      <c r="B26" s="150" t="s">
        <v>820</v>
      </c>
      <c r="C26" s="151"/>
      <c r="D26" s="151"/>
      <c r="E26" s="151"/>
      <c r="F26" s="151"/>
      <c r="G26" s="152"/>
      <c r="H26" s="153">
        <v>0</v>
      </c>
    </row>
    <row r="27" spans="1:8" ht="20.100000000000001" customHeight="1" thickBot="1" x14ac:dyDescent="0.25">
      <c r="A27" s="154" t="s">
        <v>821</v>
      </c>
      <c r="B27" s="155"/>
      <c r="C27" s="155"/>
      <c r="D27" s="155"/>
      <c r="E27" s="155"/>
      <c r="F27" s="155"/>
      <c r="G27" s="155"/>
      <c r="H27" s="156"/>
    </row>
    <row r="28" spans="1:8" ht="20.100000000000001" customHeight="1" x14ac:dyDescent="0.2">
      <c r="A28" s="105" t="s">
        <v>810</v>
      </c>
      <c r="B28" s="106" t="s">
        <v>822</v>
      </c>
      <c r="C28" s="107"/>
      <c r="D28" s="107"/>
      <c r="E28" s="107"/>
      <c r="F28" s="107"/>
      <c r="G28" s="108"/>
      <c r="H28" s="146">
        <f>H29</f>
        <v>2.5</v>
      </c>
    </row>
    <row r="29" spans="1:8" ht="20.100000000000001" customHeight="1" thickBot="1" x14ac:dyDescent="0.25">
      <c r="A29" s="157" t="s">
        <v>823</v>
      </c>
      <c r="B29" s="150" t="s">
        <v>816</v>
      </c>
      <c r="C29" s="151"/>
      <c r="D29" s="151"/>
      <c r="E29" s="151"/>
      <c r="F29" s="151"/>
      <c r="G29" s="152"/>
      <c r="H29" s="158">
        <v>2.5</v>
      </c>
    </row>
    <row r="30" spans="1:8" ht="20.100000000000001" customHeight="1" x14ac:dyDescent="0.2">
      <c r="A30" s="140"/>
      <c r="B30" s="141"/>
      <c r="C30" s="141"/>
      <c r="D30" s="141"/>
      <c r="E30" s="141"/>
      <c r="F30" s="141"/>
      <c r="G30" s="141"/>
      <c r="H30" s="142"/>
    </row>
    <row r="31" spans="1:8" ht="20.100000000000001" customHeight="1" x14ac:dyDescent="0.2">
      <c r="A31" s="159" t="s">
        <v>824</v>
      </c>
      <c r="B31" s="160"/>
      <c r="C31" s="160"/>
      <c r="D31" s="160"/>
      <c r="E31" s="161"/>
      <c r="F31" s="161"/>
      <c r="G31" s="161"/>
      <c r="H31" s="162"/>
    </row>
    <row r="32" spans="1:8" ht="20.100000000000001" customHeight="1" x14ac:dyDescent="0.3">
      <c r="A32" s="163" t="s">
        <v>825</v>
      </c>
      <c r="B32" s="164"/>
      <c r="C32" s="165">
        <f>H8/100</f>
        <v>0.04</v>
      </c>
      <c r="D32" s="164"/>
      <c r="E32" s="141"/>
      <c r="F32" s="166" t="s">
        <v>825</v>
      </c>
      <c r="G32" s="166"/>
      <c r="H32" s="167">
        <f>C32</f>
        <v>0.04</v>
      </c>
    </row>
    <row r="33" spans="1:8" ht="20.100000000000001" customHeight="1" x14ac:dyDescent="0.3">
      <c r="A33" s="163" t="s">
        <v>826</v>
      </c>
      <c r="B33" s="164"/>
      <c r="C33" s="165">
        <f>H13/100</f>
        <v>8.0000000000000002E-3</v>
      </c>
      <c r="D33" s="164"/>
      <c r="E33" s="141"/>
      <c r="F33" s="166" t="s">
        <v>826</v>
      </c>
      <c r="G33" s="166"/>
      <c r="H33" s="167">
        <f>C33</f>
        <v>8.0000000000000002E-3</v>
      </c>
    </row>
    <row r="34" spans="1:8" ht="20.100000000000001" customHeight="1" x14ac:dyDescent="0.3">
      <c r="A34" s="163" t="s">
        <v>827</v>
      </c>
      <c r="B34" s="164"/>
      <c r="C34" s="165">
        <f>H12/100</f>
        <v>1.2699999999999999E-2</v>
      </c>
      <c r="D34" s="164"/>
      <c r="E34" s="141"/>
      <c r="F34" s="166" t="s">
        <v>827</v>
      </c>
      <c r="G34" s="166"/>
      <c r="H34" s="167">
        <f>C34</f>
        <v>1.2699999999999999E-2</v>
      </c>
    </row>
    <row r="35" spans="1:8" ht="20.100000000000001" customHeight="1" x14ac:dyDescent="0.3">
      <c r="A35" s="163" t="s">
        <v>828</v>
      </c>
      <c r="B35" s="164"/>
      <c r="C35" s="168">
        <f>1+C32+C33+C34</f>
        <v>1.0607</v>
      </c>
      <c r="D35" s="164"/>
      <c r="E35" s="141"/>
      <c r="F35" s="166" t="s">
        <v>828</v>
      </c>
      <c r="G35" s="166"/>
      <c r="H35" s="169">
        <f>1+H32+H33+H34</f>
        <v>1.0607</v>
      </c>
    </row>
    <row r="36" spans="1:8" ht="20.100000000000001" customHeight="1" x14ac:dyDescent="0.3">
      <c r="A36" s="163" t="s">
        <v>829</v>
      </c>
      <c r="B36" s="164"/>
      <c r="C36" s="165">
        <f>H9/100</f>
        <v>1.23E-2</v>
      </c>
      <c r="D36" s="164"/>
      <c r="E36" s="141"/>
      <c r="F36" s="166" t="s">
        <v>829</v>
      </c>
      <c r="G36" s="166"/>
      <c r="H36" s="167">
        <f>C36</f>
        <v>1.23E-2</v>
      </c>
    </row>
    <row r="37" spans="1:8" ht="20.100000000000001" customHeight="1" x14ac:dyDescent="0.3">
      <c r="A37" s="163" t="s">
        <v>830</v>
      </c>
      <c r="B37" s="164"/>
      <c r="C37" s="168">
        <f>1+C36</f>
        <v>1.0123</v>
      </c>
      <c r="D37" s="164"/>
      <c r="E37" s="141"/>
      <c r="F37" s="166" t="s">
        <v>830</v>
      </c>
      <c r="G37" s="166"/>
      <c r="H37" s="169">
        <f>1+H36</f>
        <v>1.0123</v>
      </c>
    </row>
    <row r="38" spans="1:8" ht="20.100000000000001" customHeight="1" x14ac:dyDescent="0.3">
      <c r="A38" s="163" t="s">
        <v>831</v>
      </c>
      <c r="B38" s="164"/>
      <c r="C38" s="165">
        <f>H19/100</f>
        <v>7.400000000000001E-2</v>
      </c>
      <c r="D38" s="164"/>
      <c r="E38" s="141"/>
      <c r="F38" s="166" t="s">
        <v>831</v>
      </c>
      <c r="G38" s="166"/>
      <c r="H38" s="167">
        <f>C38</f>
        <v>7.400000000000001E-2</v>
      </c>
    </row>
    <row r="39" spans="1:8" ht="20.100000000000001" customHeight="1" x14ac:dyDescent="0.3">
      <c r="A39" s="163" t="s">
        <v>832</v>
      </c>
      <c r="B39" s="164"/>
      <c r="C39" s="168">
        <f>1+C38</f>
        <v>1.0740000000000001</v>
      </c>
      <c r="D39" s="164"/>
      <c r="E39" s="141"/>
      <c r="F39" s="166" t="s">
        <v>832</v>
      </c>
      <c r="G39" s="166"/>
      <c r="H39" s="169">
        <f>1+H38</f>
        <v>1.0740000000000001</v>
      </c>
    </row>
    <row r="40" spans="1:8" ht="20.100000000000001" customHeight="1" x14ac:dyDescent="0.3">
      <c r="A40" s="163"/>
      <c r="B40" s="164"/>
      <c r="C40" s="164"/>
      <c r="D40" s="164"/>
      <c r="E40" s="141"/>
      <c r="F40" s="166"/>
      <c r="G40" s="166"/>
      <c r="H40" s="170"/>
    </row>
    <row r="41" spans="1:8" ht="20.100000000000001" customHeight="1" x14ac:dyDescent="0.3">
      <c r="A41" s="163" t="s">
        <v>833</v>
      </c>
      <c r="B41" s="164"/>
      <c r="C41" s="165">
        <f>H16/100</f>
        <v>6.1500000000000006E-2</v>
      </c>
      <c r="D41" s="164"/>
      <c r="E41" s="141"/>
      <c r="F41" s="166" t="s">
        <v>833</v>
      </c>
      <c r="G41" s="166"/>
      <c r="H41" s="167">
        <f>C41-(H26/100)</f>
        <v>6.1500000000000006E-2</v>
      </c>
    </row>
    <row r="42" spans="1:8" ht="20.100000000000001" customHeight="1" x14ac:dyDescent="0.3">
      <c r="A42" s="163" t="s">
        <v>834</v>
      </c>
      <c r="B42" s="164"/>
      <c r="C42" s="168">
        <f>1-C41</f>
        <v>0.9385</v>
      </c>
      <c r="D42" s="164"/>
      <c r="E42" s="141"/>
      <c r="F42" s="166" t="s">
        <v>834</v>
      </c>
      <c r="G42" s="166"/>
      <c r="H42" s="169">
        <f>1-H41</f>
        <v>0.9385</v>
      </c>
    </row>
    <row r="43" spans="1:8" ht="20.100000000000001" customHeight="1" x14ac:dyDescent="0.3">
      <c r="A43" s="163"/>
      <c r="B43" s="164"/>
      <c r="C43" s="164"/>
      <c r="D43" s="164"/>
      <c r="E43" s="141"/>
      <c r="F43" s="166"/>
      <c r="G43" s="166"/>
      <c r="H43" s="170"/>
    </row>
    <row r="44" spans="1:8" ht="20.100000000000001" customHeight="1" x14ac:dyDescent="0.3">
      <c r="A44" s="171" t="s">
        <v>835</v>
      </c>
      <c r="B44" s="172"/>
      <c r="C44" s="173">
        <f>(C35*C37*C39)/C42-1</f>
        <v>0.22877342476291962</v>
      </c>
      <c r="D44" s="164"/>
      <c r="E44" s="141"/>
      <c r="F44" s="174" t="s">
        <v>836</v>
      </c>
      <c r="G44" s="175"/>
      <c r="H44" s="176">
        <f>(H35*H37*H39)/H42-1</f>
        <v>0.22877342476291962</v>
      </c>
    </row>
    <row r="45" spans="1:8" ht="20.100000000000001" customHeight="1" x14ac:dyDescent="0.25">
      <c r="A45" s="177"/>
      <c r="B45" s="166"/>
      <c r="C45" s="166"/>
      <c r="D45" s="166"/>
      <c r="E45" s="141"/>
      <c r="F45" s="166"/>
      <c r="G45" s="166"/>
      <c r="H45" s="178" t="s">
        <v>837</v>
      </c>
    </row>
    <row r="46" spans="1:8" ht="20.100000000000001" customHeight="1" x14ac:dyDescent="0.25">
      <c r="A46" s="177"/>
      <c r="B46" s="166"/>
      <c r="C46" s="166"/>
      <c r="D46" s="166"/>
      <c r="E46" s="166"/>
      <c r="F46" s="179" t="s">
        <v>838</v>
      </c>
      <c r="G46" s="179"/>
      <c r="H46" s="180"/>
    </row>
    <row r="47" spans="1:8" ht="20.100000000000001" customHeight="1" thickBot="1" x14ac:dyDescent="0.25">
      <c r="A47" s="181"/>
      <c r="B47" s="182"/>
      <c r="C47" s="182"/>
      <c r="D47" s="182"/>
      <c r="E47" s="182"/>
      <c r="F47" s="183"/>
      <c r="G47" s="183"/>
      <c r="H47" s="184"/>
    </row>
  </sheetData>
  <mergeCells count="7">
    <mergeCell ref="F46:H47"/>
    <mergeCell ref="A1:H1"/>
    <mergeCell ref="A2:H2"/>
    <mergeCell ref="A3:H3"/>
    <mergeCell ref="A4:H4"/>
    <mergeCell ref="A5:H5"/>
    <mergeCell ref="A6:H6"/>
  </mergeCells>
  <pageMargins left="0.511811024" right="0.511811024" top="0.78740157499999996" bottom="0.78740157499999996" header="0.31496062000000002" footer="0.31496062000000002"/>
  <pageSetup paperSize="9" scale="68"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view="pageBreakPreview" zoomScale="60" zoomScaleNormal="100" workbookViewId="0">
      <selection activeCell="I40" sqref="I40"/>
    </sheetView>
  </sheetViews>
  <sheetFormatPr defaultRowHeight="14.25" x14ac:dyDescent="0.2"/>
  <cols>
    <col min="1" max="1" width="12.625" customWidth="1"/>
    <col min="2" max="2" width="35.625" customWidth="1"/>
    <col min="3" max="3" width="28.625" customWidth="1"/>
    <col min="4" max="4" width="33.625" customWidth="1"/>
  </cols>
  <sheetData>
    <row r="1" spans="1:4" ht="24" customHeight="1" x14ac:dyDescent="0.2">
      <c r="A1" s="185" t="s">
        <v>736</v>
      </c>
      <c r="B1" s="186"/>
      <c r="C1" s="186"/>
      <c r="D1" s="187"/>
    </row>
    <row r="2" spans="1:4" ht="24" customHeight="1" x14ac:dyDescent="0.2">
      <c r="A2" s="188" t="s">
        <v>737</v>
      </c>
      <c r="B2" s="189"/>
      <c r="C2" s="189"/>
      <c r="D2" s="190"/>
    </row>
    <row r="3" spans="1:4" ht="24" customHeight="1" x14ac:dyDescent="0.2">
      <c r="A3" s="334" t="s">
        <v>748</v>
      </c>
      <c r="B3" s="191"/>
      <c r="C3" s="191"/>
      <c r="D3" s="192"/>
    </row>
    <row r="4" spans="1:4" ht="24" customHeight="1" x14ac:dyDescent="0.2">
      <c r="A4" s="188" t="s">
        <v>761</v>
      </c>
      <c r="B4" s="189"/>
      <c r="C4" s="189"/>
      <c r="D4" s="190"/>
    </row>
    <row r="5" spans="1:4" ht="24" customHeight="1" thickBot="1" x14ac:dyDescent="0.25">
      <c r="A5" s="193" t="s">
        <v>749</v>
      </c>
      <c r="B5" s="194"/>
      <c r="C5" s="194"/>
      <c r="D5" s="195"/>
    </row>
    <row r="6" spans="1:4" ht="27.95" customHeight="1" thickBot="1" x14ac:dyDescent="0.25">
      <c r="A6" s="196" t="s">
        <v>839</v>
      </c>
      <c r="B6" s="197"/>
      <c r="C6" s="197"/>
      <c r="D6" s="198"/>
    </row>
    <row r="7" spans="1:4" ht="18" customHeight="1" x14ac:dyDescent="0.2">
      <c r="A7" s="199" t="s">
        <v>752</v>
      </c>
      <c r="B7" s="200" t="s">
        <v>840</v>
      </c>
      <c r="C7" s="200" t="s">
        <v>841</v>
      </c>
      <c r="D7" s="201" t="s">
        <v>842</v>
      </c>
    </row>
    <row r="8" spans="1:4" ht="18" customHeight="1" x14ac:dyDescent="0.2">
      <c r="A8" s="202" t="s">
        <v>843</v>
      </c>
      <c r="B8" s="203"/>
      <c r="C8" s="203"/>
      <c r="D8" s="204"/>
    </row>
    <row r="9" spans="1:4" ht="18" customHeight="1" x14ac:dyDescent="0.2">
      <c r="A9" s="205" t="s">
        <v>844</v>
      </c>
      <c r="B9" s="206" t="s">
        <v>845</v>
      </c>
      <c r="C9" s="207">
        <v>20</v>
      </c>
      <c r="D9" s="208">
        <v>20</v>
      </c>
    </row>
    <row r="10" spans="1:4" ht="18" customHeight="1" x14ac:dyDescent="0.2">
      <c r="A10" s="205" t="s">
        <v>846</v>
      </c>
      <c r="B10" s="206" t="s">
        <v>847</v>
      </c>
      <c r="C10" s="207">
        <v>1.5</v>
      </c>
      <c r="D10" s="208">
        <v>1.5</v>
      </c>
    </row>
    <row r="11" spans="1:4" ht="18" customHeight="1" x14ac:dyDescent="0.2">
      <c r="A11" s="205" t="s">
        <v>848</v>
      </c>
      <c r="B11" s="206" t="s">
        <v>849</v>
      </c>
      <c r="C11" s="207">
        <v>1</v>
      </c>
      <c r="D11" s="208">
        <v>1</v>
      </c>
    </row>
    <row r="12" spans="1:4" ht="18" customHeight="1" x14ac:dyDescent="0.2">
      <c r="A12" s="205" t="s">
        <v>850</v>
      </c>
      <c r="B12" s="206" t="s">
        <v>851</v>
      </c>
      <c r="C12" s="207">
        <v>0.2</v>
      </c>
      <c r="D12" s="208">
        <v>0.2</v>
      </c>
    </row>
    <row r="13" spans="1:4" ht="18" customHeight="1" x14ac:dyDescent="0.2">
      <c r="A13" s="205" t="s">
        <v>852</v>
      </c>
      <c r="B13" s="206" t="s">
        <v>853</v>
      </c>
      <c r="C13" s="207">
        <v>0.6</v>
      </c>
      <c r="D13" s="208">
        <v>0.6</v>
      </c>
    </row>
    <row r="14" spans="1:4" ht="18" customHeight="1" x14ac:dyDescent="0.2">
      <c r="A14" s="205" t="s">
        <v>854</v>
      </c>
      <c r="B14" s="206" t="s">
        <v>855</v>
      </c>
      <c r="C14" s="207">
        <v>2.5</v>
      </c>
      <c r="D14" s="208">
        <v>2.5</v>
      </c>
    </row>
    <row r="15" spans="1:4" ht="18" customHeight="1" x14ac:dyDescent="0.2">
      <c r="A15" s="205" t="s">
        <v>856</v>
      </c>
      <c r="B15" s="206" t="s">
        <v>857</v>
      </c>
      <c r="C15" s="207">
        <v>3</v>
      </c>
      <c r="D15" s="208">
        <v>3</v>
      </c>
    </row>
    <row r="16" spans="1:4" ht="18" customHeight="1" x14ac:dyDescent="0.2">
      <c r="A16" s="205" t="s">
        <v>858</v>
      </c>
      <c r="B16" s="206" t="s">
        <v>859</v>
      </c>
      <c r="C16" s="207">
        <v>8</v>
      </c>
      <c r="D16" s="208">
        <v>8</v>
      </c>
    </row>
    <row r="17" spans="1:4" ht="18" customHeight="1" x14ac:dyDescent="0.2">
      <c r="A17" s="205" t="s">
        <v>860</v>
      </c>
      <c r="B17" s="206" t="s">
        <v>861</v>
      </c>
      <c r="C17" s="207">
        <v>0</v>
      </c>
      <c r="D17" s="208">
        <v>0</v>
      </c>
    </row>
    <row r="18" spans="1:4" ht="18" customHeight="1" x14ac:dyDescent="0.2">
      <c r="A18" s="209" t="s">
        <v>862</v>
      </c>
      <c r="B18" s="210" t="s">
        <v>863</v>
      </c>
      <c r="C18" s="211">
        <f>SUM(C9:C17)</f>
        <v>36.799999999999997</v>
      </c>
      <c r="D18" s="212">
        <f>SUM(D9:D17)</f>
        <v>36.799999999999997</v>
      </c>
    </row>
    <row r="19" spans="1:4" ht="18" customHeight="1" x14ac:dyDescent="0.2">
      <c r="A19" s="202" t="s">
        <v>864</v>
      </c>
      <c r="B19" s="203"/>
      <c r="C19" s="203"/>
      <c r="D19" s="204"/>
    </row>
    <row r="20" spans="1:4" ht="18" customHeight="1" x14ac:dyDescent="0.2">
      <c r="A20" s="205" t="s">
        <v>865</v>
      </c>
      <c r="B20" s="206" t="s">
        <v>866</v>
      </c>
      <c r="C20" s="207">
        <v>18.11</v>
      </c>
      <c r="D20" s="208">
        <v>0</v>
      </c>
    </row>
    <row r="21" spans="1:4" ht="18" customHeight="1" x14ac:dyDescent="0.2">
      <c r="A21" s="205" t="s">
        <v>867</v>
      </c>
      <c r="B21" s="206" t="s">
        <v>868</v>
      </c>
      <c r="C21" s="207">
        <v>4.1500000000000004</v>
      </c>
      <c r="D21" s="208">
        <v>0</v>
      </c>
    </row>
    <row r="22" spans="1:4" ht="18" customHeight="1" x14ac:dyDescent="0.2">
      <c r="A22" s="205" t="s">
        <v>869</v>
      </c>
      <c r="B22" s="206" t="s">
        <v>870</v>
      </c>
      <c r="C22" s="207">
        <v>0.91</v>
      </c>
      <c r="D22" s="208">
        <v>0.69</v>
      </c>
    </row>
    <row r="23" spans="1:4" ht="18" customHeight="1" x14ac:dyDescent="0.2">
      <c r="A23" s="205" t="s">
        <v>871</v>
      </c>
      <c r="B23" s="206" t="s">
        <v>872</v>
      </c>
      <c r="C23" s="207">
        <v>10.94</v>
      </c>
      <c r="D23" s="208">
        <v>8.33</v>
      </c>
    </row>
    <row r="24" spans="1:4" ht="18" customHeight="1" x14ac:dyDescent="0.2">
      <c r="A24" s="205" t="s">
        <v>873</v>
      </c>
      <c r="B24" s="206" t="s">
        <v>874</v>
      </c>
      <c r="C24" s="207">
        <v>7.0000000000000007E-2</v>
      </c>
      <c r="D24" s="208">
        <v>0.06</v>
      </c>
    </row>
    <row r="25" spans="1:4" ht="18" customHeight="1" x14ac:dyDescent="0.2">
      <c r="A25" s="205" t="s">
        <v>875</v>
      </c>
      <c r="B25" s="206" t="s">
        <v>876</v>
      </c>
      <c r="C25" s="207">
        <v>0.73</v>
      </c>
      <c r="D25" s="208">
        <v>0.56000000000000005</v>
      </c>
    </row>
    <row r="26" spans="1:4" ht="18" customHeight="1" x14ac:dyDescent="0.2">
      <c r="A26" s="205" t="s">
        <v>877</v>
      </c>
      <c r="B26" s="206" t="s">
        <v>878</v>
      </c>
      <c r="C26" s="207">
        <v>2.66</v>
      </c>
      <c r="D26" s="208">
        <v>0</v>
      </c>
    </row>
    <row r="27" spans="1:4" ht="18" customHeight="1" x14ac:dyDescent="0.2">
      <c r="A27" s="205" t="s">
        <v>879</v>
      </c>
      <c r="B27" s="206" t="s">
        <v>880</v>
      </c>
      <c r="C27" s="207">
        <v>0.11</v>
      </c>
      <c r="D27" s="208">
        <v>0.09</v>
      </c>
    </row>
    <row r="28" spans="1:4" ht="18" customHeight="1" x14ac:dyDescent="0.2">
      <c r="A28" s="205" t="s">
        <v>881</v>
      </c>
      <c r="B28" s="206" t="s">
        <v>882</v>
      </c>
      <c r="C28" s="207">
        <v>8.5299999999999994</v>
      </c>
      <c r="D28" s="208">
        <v>6.5</v>
      </c>
    </row>
    <row r="29" spans="1:4" ht="18" customHeight="1" x14ac:dyDescent="0.2">
      <c r="A29" s="205" t="s">
        <v>883</v>
      </c>
      <c r="B29" s="206" t="s">
        <v>884</v>
      </c>
      <c r="C29" s="207">
        <v>0.03</v>
      </c>
      <c r="D29" s="208">
        <v>0.03</v>
      </c>
    </row>
    <row r="30" spans="1:4" ht="63.75" customHeight="1" x14ac:dyDescent="0.2">
      <c r="A30" s="209" t="s">
        <v>885</v>
      </c>
      <c r="B30" s="213" t="s">
        <v>886</v>
      </c>
      <c r="C30" s="211">
        <f>SUM(C20:C29)</f>
        <v>46.239999999999995</v>
      </c>
      <c r="D30" s="212">
        <f>SUM(D20:D29)</f>
        <v>16.260000000000002</v>
      </c>
    </row>
    <row r="31" spans="1:4" ht="18" customHeight="1" x14ac:dyDescent="0.2">
      <c r="A31" s="202" t="s">
        <v>887</v>
      </c>
      <c r="B31" s="203"/>
      <c r="C31" s="203"/>
      <c r="D31" s="204"/>
    </row>
    <row r="32" spans="1:4" ht="18" customHeight="1" x14ac:dyDescent="0.2">
      <c r="A32" s="205" t="s">
        <v>888</v>
      </c>
      <c r="B32" s="206" t="s">
        <v>889</v>
      </c>
      <c r="C32" s="207">
        <v>5.23</v>
      </c>
      <c r="D32" s="208">
        <v>3.98</v>
      </c>
    </row>
    <row r="33" spans="1:4" ht="18" customHeight="1" x14ac:dyDescent="0.2">
      <c r="A33" s="205" t="s">
        <v>890</v>
      </c>
      <c r="B33" s="206" t="s">
        <v>891</v>
      </c>
      <c r="C33" s="207">
        <v>0.12</v>
      </c>
      <c r="D33" s="208">
        <v>0.09</v>
      </c>
    </row>
    <row r="34" spans="1:4" ht="18" customHeight="1" x14ac:dyDescent="0.2">
      <c r="A34" s="205" t="s">
        <v>892</v>
      </c>
      <c r="B34" s="206" t="s">
        <v>893</v>
      </c>
      <c r="C34" s="207">
        <v>5.28</v>
      </c>
      <c r="D34" s="208">
        <v>4.0199999999999996</v>
      </c>
    </row>
    <row r="35" spans="1:4" ht="18" customHeight="1" x14ac:dyDescent="0.2">
      <c r="A35" s="205" t="s">
        <v>894</v>
      </c>
      <c r="B35" s="206" t="s">
        <v>895</v>
      </c>
      <c r="C35" s="207">
        <v>3.9</v>
      </c>
      <c r="D35" s="208">
        <v>2.97</v>
      </c>
    </row>
    <row r="36" spans="1:4" ht="18" customHeight="1" x14ac:dyDescent="0.2">
      <c r="A36" s="205" t="s">
        <v>896</v>
      </c>
      <c r="B36" s="206" t="s">
        <v>897</v>
      </c>
      <c r="C36" s="207">
        <v>0.44</v>
      </c>
      <c r="D36" s="208">
        <v>0.34</v>
      </c>
    </row>
    <row r="37" spans="1:4" ht="69" customHeight="1" x14ac:dyDescent="0.2">
      <c r="A37" s="209" t="s">
        <v>898</v>
      </c>
      <c r="B37" s="213" t="s">
        <v>899</v>
      </c>
      <c r="C37" s="211">
        <f>SUM(C32:C36)</f>
        <v>14.97</v>
      </c>
      <c r="D37" s="212">
        <f>SUM(D32:D36)</f>
        <v>11.4</v>
      </c>
    </row>
    <row r="38" spans="1:4" ht="18" customHeight="1" x14ac:dyDescent="0.2">
      <c r="A38" s="202" t="s">
        <v>900</v>
      </c>
      <c r="B38" s="203"/>
      <c r="C38" s="203"/>
      <c r="D38" s="204"/>
    </row>
    <row r="39" spans="1:4" ht="18" customHeight="1" x14ac:dyDescent="0.2">
      <c r="A39" s="205" t="s">
        <v>901</v>
      </c>
      <c r="B39" s="206" t="s">
        <v>902</v>
      </c>
      <c r="C39" s="207">
        <v>17.02</v>
      </c>
      <c r="D39" s="208">
        <v>5.98</v>
      </c>
    </row>
    <row r="40" spans="1:4" ht="96" customHeight="1" x14ac:dyDescent="0.2">
      <c r="A40" s="205" t="s">
        <v>903</v>
      </c>
      <c r="B40" s="214" t="s">
        <v>904</v>
      </c>
      <c r="C40" s="215">
        <v>0.46</v>
      </c>
      <c r="D40" s="216">
        <v>0.35</v>
      </c>
    </row>
    <row r="41" spans="1:4" ht="64.5" customHeight="1" thickBot="1" x14ac:dyDescent="0.25">
      <c r="A41" s="217" t="s">
        <v>905</v>
      </c>
      <c r="B41" s="218" t="s">
        <v>906</v>
      </c>
      <c r="C41" s="219">
        <f>SUM(C39:C40)</f>
        <v>17.48</v>
      </c>
      <c r="D41" s="220">
        <f>SUM(D39:D40)</f>
        <v>6.33</v>
      </c>
    </row>
    <row r="42" spans="1:4" ht="15.75" thickBot="1" x14ac:dyDescent="0.25">
      <c r="A42" s="221" t="s">
        <v>907</v>
      </c>
      <c r="B42" s="222"/>
      <c r="C42" s="223">
        <f>(C18+C30+C37+C41)</f>
        <v>115.49</v>
      </c>
      <c r="D42" s="224">
        <f>D18+D30+D37+D41</f>
        <v>70.790000000000006</v>
      </c>
    </row>
    <row r="43" spans="1:4" x14ac:dyDescent="0.2">
      <c r="A43" s="225"/>
      <c r="B43" s="225"/>
      <c r="C43" s="226"/>
      <c r="D43" s="226"/>
    </row>
    <row r="44" spans="1:4" x14ac:dyDescent="0.2">
      <c r="A44" s="225" t="s">
        <v>908</v>
      </c>
      <c r="B44" s="225"/>
      <c r="C44" s="226"/>
      <c r="D44" s="226"/>
    </row>
  </sheetData>
  <mergeCells count="11">
    <mergeCell ref="A8:D8"/>
    <mergeCell ref="A19:D19"/>
    <mergeCell ref="A31:D31"/>
    <mergeCell ref="A38:D38"/>
    <mergeCell ref="A42:B42"/>
    <mergeCell ref="A3:D3"/>
    <mergeCell ref="A1:D1"/>
    <mergeCell ref="A2:D2"/>
    <mergeCell ref="A4:D4"/>
    <mergeCell ref="A5:D5"/>
    <mergeCell ref="A6:D6"/>
  </mergeCells>
  <pageMargins left="0.511811024" right="0.511811024" top="0.78740157499999996" bottom="0.78740157499999996" header="0.31496062000000002" footer="0.31496062000000002"/>
  <pageSetup paperSize="9" scale="72"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Orçamento Sintético</vt:lpstr>
      <vt:lpstr>CRONOGRAMA</vt:lpstr>
      <vt:lpstr>CPU</vt:lpstr>
      <vt:lpstr>BDI</vt:lpstr>
      <vt:lpstr>LS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user</cp:lastModifiedBy>
  <cp:revision>0</cp:revision>
  <cp:lastPrinted>2023-02-13T23:43:32Z</cp:lastPrinted>
  <dcterms:created xsi:type="dcterms:W3CDTF">2023-02-13T19:01:14Z</dcterms:created>
  <dcterms:modified xsi:type="dcterms:W3CDTF">2023-02-13T23:44:38Z</dcterms:modified>
</cp:coreProperties>
</file>