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NICIANA NOURA\PMA 2023\LICITAÇÃO\11-23- REFORMA DO CAMPO DE URUBU\LICITAÇÃO\TEXTOS\"/>
    </mc:Choice>
  </mc:AlternateContent>
  <bookViews>
    <workbookView xWindow="0" yWindow="0" windowWidth="20490" windowHeight="7755"/>
  </bookViews>
  <sheets>
    <sheet name="Orçamento Sintético" sheetId="1" r:id="rId1"/>
    <sheet name="CPU" sheetId="2" r:id="rId2"/>
    <sheet name="CRONOGRAMA" sheetId="3" r:id="rId3"/>
    <sheet name="BDI" sheetId="4" r:id="rId4"/>
    <sheet name="LS" sheetId="5" r:id="rId5"/>
  </sheets>
  <calcPr calcId="152511"/>
</workbook>
</file>

<file path=xl/calcChain.xml><?xml version="1.0" encoding="utf-8"?>
<calcChain xmlns="http://schemas.openxmlformats.org/spreadsheetml/2006/main">
  <c r="C22" i="3" l="1"/>
  <c r="C39" i="4" l="1"/>
  <c r="C38" i="4"/>
  <c r="H38" i="4" s="1"/>
  <c r="H39" i="4" s="1"/>
  <c r="C37" i="4"/>
  <c r="C36" i="4"/>
  <c r="H36" i="4" s="1"/>
  <c r="H37" i="4" s="1"/>
  <c r="C34" i="4"/>
  <c r="H34" i="4" s="1"/>
  <c r="C33" i="4"/>
  <c r="C35" i="4" s="1"/>
  <c r="C32" i="4"/>
  <c r="H32" i="4" s="1"/>
  <c r="H27" i="4"/>
  <c r="H22" i="4"/>
  <c r="H16" i="4" s="1"/>
  <c r="H15" i="4" s="1"/>
  <c r="C41" i="4" s="1"/>
  <c r="H13" i="4"/>
  <c r="H9" i="4"/>
  <c r="D40" i="5"/>
  <c r="C40" i="5"/>
  <c r="D36" i="5"/>
  <c r="C36" i="5"/>
  <c r="D29" i="5"/>
  <c r="C29" i="5"/>
  <c r="D17" i="5"/>
  <c r="D41" i="5" s="1"/>
  <c r="C17" i="5"/>
  <c r="C41" i="5" s="1"/>
  <c r="H41" i="4" l="1"/>
  <c r="H42" i="4" s="1"/>
  <c r="C42" i="4"/>
  <c r="C44" i="4" s="1"/>
  <c r="H33" i="4"/>
  <c r="H35" i="4" s="1"/>
  <c r="H44" i="4" s="1"/>
</calcChain>
</file>

<file path=xl/sharedStrings.xml><?xml version="1.0" encoding="utf-8"?>
<sst xmlns="http://schemas.openxmlformats.org/spreadsheetml/2006/main" count="13444" uniqueCount="1613">
  <si>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</si>
  <si>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</si>
  <si>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</si>
  <si>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</si>
  <si>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</si>
  <si>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</si>
  <si>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</si>
  <si>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</si>
  <si>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</si>
  <si>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</si>
  <si>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</si>
  <si>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</si>
  <si>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TAPUME COM TELHA METÁLICA E REDE</t>
  </si>
  <si>
    <t>m</t>
  </si>
  <si>
    <t xml:space="preserve"> 1.4 </t>
  </si>
  <si>
    <t xml:space="preserve"> 4657 </t>
  </si>
  <si>
    <t>ORSE</t>
  </si>
  <si>
    <t>Locação de Banheiro Químico - Rev 02_02/2022</t>
  </si>
  <si>
    <t>mês</t>
  </si>
  <si>
    <t xml:space="preserve"> 1.5 </t>
  </si>
  <si>
    <t>LOCAÇÃO DE OBRAS COM TOPOGRÁFO</t>
  </si>
  <si>
    <t>MÊS</t>
  </si>
  <si>
    <t xml:space="preserve"> 1.6 </t>
  </si>
  <si>
    <t xml:space="preserve"> 9416 </t>
  </si>
  <si>
    <t>Instalação provisória de energia elétrica, aerea, trifasica, em poste galvanizado, exclusive fornecimento do medidor</t>
  </si>
  <si>
    <t>un</t>
  </si>
  <si>
    <t xml:space="preserve"> 2 </t>
  </si>
  <si>
    <t>DEMOLIÇÃO E RETIRADA</t>
  </si>
  <si>
    <t xml:space="preserve"> 2.1 </t>
  </si>
  <si>
    <t xml:space="preserve"> 020628 </t>
  </si>
  <si>
    <t>Retirada de piso cimentado</t>
  </si>
  <si>
    <t xml:space="preserve"> 2.2 </t>
  </si>
  <si>
    <t xml:space="preserve"> 020020 </t>
  </si>
  <si>
    <t>Demolição da estrutura em madeira da cobertura</t>
  </si>
  <si>
    <t xml:space="preserve"> 2.3 </t>
  </si>
  <si>
    <t xml:space="preserve"> 020018 </t>
  </si>
  <si>
    <t>Demolição manual de concreto simples</t>
  </si>
  <si>
    <t>m³</t>
  </si>
  <si>
    <t xml:space="preserve"> 2.4 </t>
  </si>
  <si>
    <t xml:space="preserve"> 020024 </t>
  </si>
  <si>
    <t>Retirada de telhas fibrocimento sem aproveitamento</t>
  </si>
  <si>
    <t xml:space="preserve"> 2.5 </t>
  </si>
  <si>
    <t>Retirada de mourão</t>
  </si>
  <si>
    <t xml:space="preserve"> 2.6 </t>
  </si>
  <si>
    <t xml:space="preserve"> 98530 </t>
  </si>
  <si>
    <t>SINAPI</t>
  </si>
  <si>
    <t>CORTE RASO E RECORTE DE ÁRVORE COM DIÂMETRO DE TRONCO MAIOR OU IGUAL A 0,40 M E MENOR QUE 0,60 M.AF_05/2018</t>
  </si>
  <si>
    <t xml:space="preserve"> 2.7 </t>
  </si>
  <si>
    <t xml:space="preserve"> 98527 </t>
  </si>
  <si>
    <t>REMOÇÃO DE RAÍZES REMANESCENTES DE TRONCO DE ÁRVORE COM DIÂMETRO MAIOR OU IGUAL A 0,40 M E MENOR QUE 0,60 M.AF_05/2018</t>
  </si>
  <si>
    <t xml:space="preserve"> 2.8 </t>
  </si>
  <si>
    <t xml:space="preserve"> 010008 </t>
  </si>
  <si>
    <t>Limpeza do terreno</t>
  </si>
  <si>
    <t xml:space="preserve"> 3 </t>
  </si>
  <si>
    <t>MOVIMENTAÇÃO DE TERRA</t>
  </si>
  <si>
    <t xml:space="preserve"> 3.1 </t>
  </si>
  <si>
    <t xml:space="preserve"> 030011 </t>
  </si>
  <si>
    <t>Aterro incluindo carga, descarga, transporte e apiloamento</t>
  </si>
  <si>
    <t xml:space="preserve"> 4 </t>
  </si>
  <si>
    <t>PAVIMENTAÇÃO</t>
  </si>
  <si>
    <t xml:space="preserve"> 4.1 </t>
  </si>
  <si>
    <t>PISO EM CONCRETO COM 20MPA COM JUNTA ELASTICA POLIURETANO E= 7 CM</t>
  </si>
  <si>
    <t xml:space="preserve"> 4.2 </t>
  </si>
  <si>
    <t xml:space="preserve"> 260728 </t>
  </si>
  <si>
    <t>Bloco de concreto intertravado e=8cm (incl. colchao de areia e rejuntamento)</t>
  </si>
  <si>
    <t xml:space="preserve"> 4.3 </t>
  </si>
  <si>
    <t>Recuperação de Piso (Calçada) existente em concreto (cimento/areia/seixo rolado)</t>
  </si>
  <si>
    <t xml:space="preserve"> 4.4 </t>
  </si>
  <si>
    <t>Colchao de areia e=10 cm</t>
  </si>
  <si>
    <t xml:space="preserve"> 4.5 </t>
  </si>
  <si>
    <t xml:space="preserve"> 94267 </t>
  </si>
  <si>
    <t>EXECUÇÃO E RECUPERAÇÃO GUIA (MEIO-FIO) E SARJETA CONJUGADOS DE CONCRETO, MOLDADA  IN LOCO  EM TRECHO RETO COM EXTRUSORA, 45 CM BASE (15 CM BASE DA GUIA + 30 CM BASE DA SARJETA) X 22 CM ALTURA. AF_06/2016</t>
  </si>
  <si>
    <t xml:space="preserve"> 4.6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</si>
  <si>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</si>
  <si>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</si>
  <si>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4.7 </t>
  </si>
  <si>
    <t xml:space="preserve"> 313 </t>
  </si>
  <si>
    <t>RAMPA PARA DEFICIENTE FISICO EM CONCRETO FCK = 25 MPA</t>
  </si>
  <si>
    <t xml:space="preserve"> 4.8 </t>
  </si>
  <si>
    <t xml:space="preserve"> 102498 </t>
  </si>
  <si>
    <t>PINTURA DE MEIO-FIO COM TINTA BRANCA A BASE DE CAL (CAIAÇÃO). AF_05/2021</t>
  </si>
  <si>
    <t xml:space="preserve"> 5 </t>
  </si>
  <si>
    <t>QUADRA DE AREIA</t>
  </si>
  <si>
    <t xml:space="preserve"> 5.1 </t>
  </si>
  <si>
    <t>FUNDAÇÃO</t>
  </si>
  <si>
    <t xml:space="preserve"> 5.1.1 </t>
  </si>
  <si>
    <t xml:space="preserve"> 030010 </t>
  </si>
  <si>
    <t>Escavação manual ate 1.50m de profundidade</t>
  </si>
  <si>
    <t xml:space="preserve"> 5.1.2 </t>
  </si>
  <si>
    <t xml:space="preserve"> 040283 </t>
  </si>
  <si>
    <t>Bloco em concreto armado p/ fundaçao (incl. forma)</t>
  </si>
  <si>
    <t xml:space="preserve"> 5.1.3 </t>
  </si>
  <si>
    <t xml:space="preserve"> 040285 </t>
  </si>
  <si>
    <t>Baldrame em conc.simples c/seixo incl.forma mad.br.</t>
  </si>
  <si>
    <t xml:space="preserve"> 5.1.4 </t>
  </si>
  <si>
    <t xml:space="preserve"> 080676 </t>
  </si>
  <si>
    <t>Impermeabilização com massa asfáltica para concreto (2 demãos)</t>
  </si>
  <si>
    <t xml:space="preserve"> 5.1.5 </t>
  </si>
  <si>
    <t xml:space="preserve"> 9377 </t>
  </si>
  <si>
    <t>Tubo pvc rigido soldavel, serie reforçada, p/esgoto e aguas pluviais, d= 100mm</t>
  </si>
  <si>
    <t xml:space="preserve"> 5.2 </t>
  </si>
  <si>
    <t>ESTRUTURA</t>
  </si>
  <si>
    <t xml:space="preserve"> 5.2.1 </t>
  </si>
  <si>
    <t xml:space="preserve"> 060046 </t>
  </si>
  <si>
    <t>Alvenaria tijolo de barro a cutelo</t>
  </si>
  <si>
    <t xml:space="preserve"> 5.2.2 </t>
  </si>
  <si>
    <t xml:space="preserve"> 110143 </t>
  </si>
  <si>
    <t>Chapisco de cimento e areia no traço 1:3</t>
  </si>
  <si>
    <t xml:space="preserve"> 5.2.3 </t>
  </si>
  <si>
    <t xml:space="preserve"> 110763 </t>
  </si>
  <si>
    <t>Reboco com argamassa 1:6:Adit. Plast.</t>
  </si>
  <si>
    <t xml:space="preserve"> 5.2.4 </t>
  </si>
  <si>
    <t xml:space="preserve"> 102363 </t>
  </si>
  <si>
    <t>ALAMBRADO PARA QUADRA POLIESPORTIVA, ESTRUTURADO POR TUBOS DE ACO GALVANIZADO, (MONTANTES COM DIAMETRO 2", TRAVESSAS E ESCORAS COM DIÂMETRO 1 ¼), COM TELA DE ARAME GALVANIZADO, FIO 12 BWG E MALHA QUADRADA 5X5CM (EXCETO MURETA). AF_03/2021</t>
  </si>
  <si>
    <t xml:space="preserve"> 5.2.5 </t>
  </si>
  <si>
    <t xml:space="preserve"> 090623 </t>
  </si>
  <si>
    <t>Portão tubo/tela arame galv.c/ferragens(incl.pint.anti-corrosiva)</t>
  </si>
  <si>
    <t xml:space="preserve"> 5.3 </t>
  </si>
  <si>
    <t>INSTALAÇÃO ELÉTRICA</t>
  </si>
  <si>
    <t xml:space="preserve"> 5.3.1 </t>
  </si>
  <si>
    <t xml:space="preserve"> 171502 </t>
  </si>
  <si>
    <t>Poste em concreto 100 - DaN, h=7,0m (incl. base em concreto ciclópico)</t>
  </si>
  <si>
    <t xml:space="preserve"> 5.3.2 </t>
  </si>
  <si>
    <t xml:space="preserve"> 12577 </t>
  </si>
  <si>
    <t>Refletor Slim LED 150W de potência, branco Frio, 6500k, Autovolt, marca G-light ou similar - Rev 01</t>
  </si>
  <si>
    <t xml:space="preserve"> 5.3.3 </t>
  </si>
  <si>
    <t xml:space="preserve"> 92979 </t>
  </si>
  <si>
    <t>CABO DE COBRE FLEXÍVEL ISOLADO, 10 MM², ANTI-CHAMA 450/750 V, PARA DISTRIBUIÇÃO - FORNECIMENTO E INSTALAÇÃO. AF_12/2015</t>
  </si>
  <si>
    <t xml:space="preserve"> 5.3.4 </t>
  </si>
  <si>
    <t xml:space="preserve"> 171059 </t>
  </si>
  <si>
    <t>Rele fotoeletrico</t>
  </si>
  <si>
    <t xml:space="preserve"> 5.3.5 </t>
  </si>
  <si>
    <t xml:space="preserve"> 170078 </t>
  </si>
  <si>
    <t>Eletroduto PVC Rígido de 1"</t>
  </si>
  <si>
    <t xml:space="preserve"> 5.3.6 </t>
  </si>
  <si>
    <t xml:space="preserve"> AP21-208 </t>
  </si>
  <si>
    <t>Quadro de comando - proteção trifásico - 1,5CV</t>
  </si>
  <si>
    <t xml:space="preserve"> 5.4 </t>
  </si>
  <si>
    <t>PINTURA</t>
  </si>
  <si>
    <t xml:space="preserve"> 5.4.1 </t>
  </si>
  <si>
    <t xml:space="preserve"> 88489 </t>
  </si>
  <si>
    <t>APLICAÇÃO MANUAL DE PINTURA COM TINTA LÁTEX ACRÍLICA EM PAREDES, DUAS DEMÃOS. AF_06/2014</t>
  </si>
  <si>
    <t xml:space="preserve"> 6 </t>
  </si>
  <si>
    <t>QUIOSQUES</t>
  </si>
  <si>
    <t xml:space="preserve"> 6.1 </t>
  </si>
  <si>
    <t xml:space="preserve"> 6.1.1 </t>
  </si>
  <si>
    <t xml:space="preserve"> 99059 </t>
  </si>
  <si>
    <t>LOCACAO CONVENCIONAL DE OBRA, UTILIZANDO GABARITO DE TÁBUAS CORRIDAS PONTALETADAS A CADA 2,00M -  2 UTILIZAÇÕES. AF_10/2018</t>
  </si>
  <si>
    <t xml:space="preserve"> 6.1.2 </t>
  </si>
  <si>
    <t xml:space="preserve"> 6.1.3 </t>
  </si>
  <si>
    <t>Bloco em concreto armado p/ fundaçao (0,8x0,8x0,8 m) (incl. forma)</t>
  </si>
  <si>
    <t xml:space="preserve"> 6.1.4 </t>
  </si>
  <si>
    <t xml:space="preserve"> 040284 </t>
  </si>
  <si>
    <t>Baldrame em concreto armado c/ cinta de amarração (0,15x0,30 m)</t>
  </si>
  <si>
    <t xml:space="preserve"> 6.1.5 </t>
  </si>
  <si>
    <t xml:space="preserve"> 051172 </t>
  </si>
  <si>
    <t>Concreto armado FCK=25MPA com forma aparente - 1 reaproveitamento (incl. lançamento e adens) - PILAR</t>
  </si>
  <si>
    <t xml:space="preserve"> 6.1.6 </t>
  </si>
  <si>
    <t xml:space="preserve"> 84223 </t>
  </si>
  <si>
    <t>MONTAGEM E DESMONTAGEM DE FORMA PARA ESTRUTURAS DE CONCRETO (PILAR, VIGA E LAJE) EM CHAPA DE MADEIRA COMPENSADA PLASTIFICADA, DE 1,10 X 2,20, ESPESSURA = 18 MM, 05 UTILIZACOES. (FABRICACAO, MONTAGEM E DESMONTAGEM - EXCLUSIVE ESCORAMENTO)</t>
  </si>
  <si>
    <t xml:space="preserve"> 6.1.7 </t>
  </si>
  <si>
    <t xml:space="preserve"> 6.1.8 </t>
  </si>
  <si>
    <t xml:space="preserve"> 101747 </t>
  </si>
  <si>
    <t>PISO EM CONCRETO 20 MPA PREPARO MECÂNICO, ESPESSURA 10CM COM JUNTA DE DILATAÇÃO</t>
  </si>
  <si>
    <t xml:space="preserve"> 6.2 </t>
  </si>
  <si>
    <t xml:space="preserve"> 6.2.1 </t>
  </si>
  <si>
    <t>Concreto armado FCK=25MPA com forma aparente - 1 reaproveitamento (incl. lançamento e aden) - VIGA</t>
  </si>
  <si>
    <t xml:space="preserve"> 6.2.2 </t>
  </si>
  <si>
    <t xml:space="preserve"> 6.2.3 </t>
  </si>
  <si>
    <t xml:space="preserve"> 6.2.4 </t>
  </si>
  <si>
    <t xml:space="preserve"> 6.2.5 </t>
  </si>
  <si>
    <t xml:space="preserve"> 6.3 </t>
  </si>
  <si>
    <t>COBERTURA</t>
  </si>
  <si>
    <t xml:space="preserve"> 6.3.1 </t>
  </si>
  <si>
    <t xml:space="preserve"> 070051 </t>
  </si>
  <si>
    <t>Estrutura em mad. lei p/ telha de barro - pç.aparelhada</t>
  </si>
  <si>
    <t xml:space="preserve"> 6.3.2 </t>
  </si>
  <si>
    <t xml:space="preserve"> 070058 </t>
  </si>
  <si>
    <t>Cobertura - telha plan</t>
  </si>
  <si>
    <t xml:space="preserve"> 6.3.3 </t>
  </si>
  <si>
    <t xml:space="preserve"> 070287 </t>
  </si>
  <si>
    <t>Cumeeira de barro</t>
  </si>
  <si>
    <t xml:space="preserve"> 6.4 </t>
  </si>
  <si>
    <t>FORRO</t>
  </si>
  <si>
    <t xml:space="preserve"> 6.4.1 </t>
  </si>
  <si>
    <t xml:space="preserve"> 141336 </t>
  </si>
  <si>
    <t>Forro em lambri de PVC</t>
  </si>
  <si>
    <t xml:space="preserve"> 6.5 </t>
  </si>
  <si>
    <t>ESQUADRIAS</t>
  </si>
  <si>
    <t xml:space="preserve"> 6.5.1 </t>
  </si>
  <si>
    <t xml:space="preserve"> 090070 </t>
  </si>
  <si>
    <t>Janela de aço-esteira de enrolar c/ferr.(incl.pint.anti-corrosiva)</t>
  </si>
  <si>
    <t xml:space="preserve"> 6.5.2 </t>
  </si>
  <si>
    <t xml:space="preserve"> 12334 </t>
  </si>
  <si>
    <t>Porta de abrir em aluminio tipo veneziana, acabamento anodizado natural,</t>
  </si>
  <si>
    <t xml:space="preserve"> 6.6 </t>
  </si>
  <si>
    <t xml:space="preserve"> 6.6.1 </t>
  </si>
  <si>
    <t xml:space="preserve"> 6.7 </t>
  </si>
  <si>
    <t>BANCADA</t>
  </si>
  <si>
    <t xml:space="preserve"> 6.7.1 </t>
  </si>
  <si>
    <t xml:space="preserve"> 050681 </t>
  </si>
  <si>
    <t>Concreto armado Fck=15 MPA c/forma mad. branca (incl. lançamento e adensamento)</t>
  </si>
  <si>
    <t xml:space="preserve"> 6.7.2 </t>
  </si>
  <si>
    <t xml:space="preserve"> 110653 </t>
  </si>
  <si>
    <t>Granilite ou similar e=2cm</t>
  </si>
  <si>
    <t xml:space="preserve"> 6.7.3 </t>
  </si>
  <si>
    <t xml:space="preserve"> 190883 </t>
  </si>
  <si>
    <t>SBC</t>
  </si>
  <si>
    <t>PIA DE COZINHA(BANCADA) ACO INOX COM 1 CUBA 1,00x0,55m GHELP</t>
  </si>
  <si>
    <t xml:space="preserve"> 6.7.4 </t>
  </si>
  <si>
    <t xml:space="preserve"> 6.7.5 </t>
  </si>
  <si>
    <t xml:space="preserve"> 6.7.6 </t>
  </si>
  <si>
    <t xml:space="preserve"> 6.8 </t>
  </si>
  <si>
    <t>INSTALAÇÕES ELÉTRICAS</t>
  </si>
  <si>
    <t xml:space="preserve"> 6.8.1 </t>
  </si>
  <si>
    <t xml:space="preserve"> 170073 </t>
  </si>
  <si>
    <t>Quadro de mediçao bifasico (c/ disjuntor)</t>
  </si>
  <si>
    <t xml:space="preserve"> 6.8.2 </t>
  </si>
  <si>
    <t xml:space="preserve"> 12223 </t>
  </si>
  <si>
    <t>Quadro de distribuição de embutir, em chapa de aço, para até 12 disjuntores, com barramento, padrão DIN, exclusive disjuntores</t>
  </si>
  <si>
    <t xml:space="preserve"> 6.8.3 </t>
  </si>
  <si>
    <t xml:space="preserve"> 170081 </t>
  </si>
  <si>
    <t>Ponto de luz / força (c/tubul., cx. e fiaçao) ate 200W</t>
  </si>
  <si>
    <t>PT</t>
  </si>
  <si>
    <t xml:space="preserve"> 6.8.4 </t>
  </si>
  <si>
    <t xml:space="preserve"> 103782 </t>
  </si>
  <si>
    <t>LUMINÁRIA TIPO PLAFON CIRCULAR, DE SOBREPOR, COM LED DE 12/13 W - FORNECIMENTO E INSTALAÇÃO. AF_03/2022</t>
  </si>
  <si>
    <t xml:space="preserve"> 6.8.5 </t>
  </si>
  <si>
    <t xml:space="preserve"> 170339 </t>
  </si>
  <si>
    <t>Tomada 2P+T 10A (s/fiaçao)</t>
  </si>
  <si>
    <t xml:space="preserve"> 6.8.6 </t>
  </si>
  <si>
    <t xml:space="preserve"> 170337 </t>
  </si>
  <si>
    <t>Interruptor 1 tecla+tomada (s/fiaçao)</t>
  </si>
  <si>
    <t xml:space="preserve"> 6.9 </t>
  </si>
  <si>
    <t>INSTALAÇÕES HIDRÁULICAS</t>
  </si>
  <si>
    <t xml:space="preserve"> 6.9.1 </t>
  </si>
  <si>
    <t>ÁGUA FRIA</t>
  </si>
  <si>
    <t xml:space="preserve"> 6.9.1.1 </t>
  </si>
  <si>
    <t xml:space="preserve"> 180299 </t>
  </si>
  <si>
    <t>Ponto de agua (incl. tubos e conexoes)</t>
  </si>
  <si>
    <t xml:space="preserve"> 6.9.1.2 </t>
  </si>
  <si>
    <t>Reservatório em polietileno de 310 L</t>
  </si>
  <si>
    <t xml:space="preserve"> 6.9.1.3 </t>
  </si>
  <si>
    <t xml:space="preserve"> 190230 </t>
  </si>
  <si>
    <t>Torneira plastica de 1/2"</t>
  </si>
  <si>
    <t xml:space="preserve"> 6.9.2 </t>
  </si>
  <si>
    <t>ESGOTO</t>
  </si>
  <si>
    <t xml:space="preserve"> 6.9.2.1 </t>
  </si>
  <si>
    <t xml:space="preserve"> 180214 </t>
  </si>
  <si>
    <t>Ponto de esgoto (incl. tubos, conexoes,cx. e ralos)</t>
  </si>
  <si>
    <t xml:space="preserve"> 6.9.2.2 </t>
  </si>
  <si>
    <t xml:space="preserve"> 180486 </t>
  </si>
  <si>
    <t>Sumidouro em concreto armado d=0,80m p=1,40m cap=40 pessoas</t>
  </si>
  <si>
    <t xml:space="preserve"> 6.9.3 </t>
  </si>
  <si>
    <t>REVESTIMENTO</t>
  </si>
  <si>
    <t xml:space="preserve"> 6.9.3.1 </t>
  </si>
  <si>
    <t xml:space="preserve"> 130119 </t>
  </si>
  <si>
    <t>Lajota ceramica -  (Padrão Médio)</t>
  </si>
  <si>
    <t xml:space="preserve"> 6.9.3.2 </t>
  </si>
  <si>
    <t xml:space="preserve"> 10866 </t>
  </si>
  <si>
    <t>Rejuntamento de revestimentos cerâmicos 30cm x 60cm - Rev 01_05/2022</t>
  </si>
  <si>
    <t xml:space="preserve"> 7 </t>
  </si>
  <si>
    <t>CAMPO DE FUTEBOL</t>
  </si>
  <si>
    <t xml:space="preserve"> 7.1 </t>
  </si>
  <si>
    <t>MURETA</t>
  </si>
  <si>
    <t xml:space="preserve"> 7.1.1 </t>
  </si>
  <si>
    <t xml:space="preserve"> 7.1.2 </t>
  </si>
  <si>
    <t>Recuperação da mureta em alvenaria tijolo de barro a cutelo</t>
  </si>
  <si>
    <t xml:space="preserve"> 7.1.3 </t>
  </si>
  <si>
    <t xml:space="preserve"> 7.1.4 </t>
  </si>
  <si>
    <t xml:space="preserve"> 7.2 </t>
  </si>
  <si>
    <t xml:space="preserve"> 7.2.1 </t>
  </si>
  <si>
    <t xml:space="preserve"> 83397 </t>
  </si>
  <si>
    <t>POSTE DE CONCRETO DUPLO T H=9M CARGA NOMINAL 500KG INCLUSIVE ESCAVACAO, EXCLUSIVE TRANSPORTE - FORNECIMENTO E INSTALACAO</t>
  </si>
  <si>
    <t xml:space="preserve"> 7.2.2 </t>
  </si>
  <si>
    <t xml:space="preserve"> 7.2.3 </t>
  </si>
  <si>
    <t xml:space="preserve"> 7.2.4 </t>
  </si>
  <si>
    <t xml:space="preserve"> 7.2.5 </t>
  </si>
  <si>
    <t xml:space="preserve"> 7.2.6 </t>
  </si>
  <si>
    <t xml:space="preserve"> 8 </t>
  </si>
  <si>
    <t>ARQUIBANCADA</t>
  </si>
  <si>
    <t xml:space="preserve"> 8.1 </t>
  </si>
  <si>
    <t>Bloco em concreto armado p/ fundaçao 0,5x0,5x0,5 m (incl. forma)</t>
  </si>
  <si>
    <t xml:space="preserve"> 8.2 </t>
  </si>
  <si>
    <t xml:space="preserve"> 050729 </t>
  </si>
  <si>
    <t>Concreto armado fck=20MPA c/ forma mad. branca (incl. lançamento e adensamento)</t>
  </si>
  <si>
    <t xml:space="preserve"> 8.3 </t>
  </si>
  <si>
    <t xml:space="preserve"> 8.4 </t>
  </si>
  <si>
    <t xml:space="preserve"> 8.5 </t>
  </si>
  <si>
    <t xml:space="preserve"> 8.6 </t>
  </si>
  <si>
    <t xml:space="preserve"> 102494 </t>
  </si>
  <si>
    <t>PINTURA DE ARQUIBANCADA COM TINTA EPÓXI, APLICAÇÃO MANUAL, 2 DEMÃOS, INCLUSO PRIMER EPÓXI. AF_05/2021</t>
  </si>
  <si>
    <t xml:space="preserve"> 9 </t>
  </si>
  <si>
    <t>GINÁSTICA</t>
  </si>
  <si>
    <t xml:space="preserve"> 9.1 </t>
  </si>
  <si>
    <t xml:space="preserve"> 9148 </t>
  </si>
  <si>
    <t>Equipamento de ginástica - simulador de caminhada duplo - galvanizado - Rev 01</t>
  </si>
  <si>
    <t xml:space="preserve"> 9.2 </t>
  </si>
  <si>
    <t xml:space="preserve"> 9147 </t>
  </si>
  <si>
    <t>Equipamento de ginástica - leg press duplo - galvanizado - Rev 01</t>
  </si>
  <si>
    <t xml:space="preserve"> 9.3 </t>
  </si>
  <si>
    <t xml:space="preserve"> 9145 </t>
  </si>
  <si>
    <t>Equipamento de ginástica - elíptico - galvanizado - Rev 01</t>
  </si>
  <si>
    <t xml:space="preserve"> 9.4 </t>
  </si>
  <si>
    <t xml:space="preserve"> 12448 </t>
  </si>
  <si>
    <t>Equipamento de ginástica - rotação diagonal duplo - galvanizado - Rev 01</t>
  </si>
  <si>
    <t xml:space="preserve"> 9.5 </t>
  </si>
  <si>
    <t xml:space="preserve"> 3222 </t>
  </si>
  <si>
    <t>Equipamento de ginástica nº 06 (padrão emurb)</t>
  </si>
  <si>
    <t xml:space="preserve"> 10 </t>
  </si>
  <si>
    <t>EQUIPAMENTOS DA PRAÇA</t>
  </si>
  <si>
    <t xml:space="preserve"> 10.1 </t>
  </si>
  <si>
    <t xml:space="preserve"> 251510 </t>
  </si>
  <si>
    <t>Lixeira em tela moeda</t>
  </si>
  <si>
    <t xml:space="preserve"> 10.2 </t>
  </si>
  <si>
    <t>BANCO DE CONCRETO 1,50 M X 0,50 M - E H = 0,40 COM PINTURA ACRÍLICA E RESINA</t>
  </si>
  <si>
    <t xml:space="preserve"> 11 </t>
  </si>
  <si>
    <t>PAISAGISMO</t>
  </si>
  <si>
    <t xml:space="preserve"> 11.1 </t>
  </si>
  <si>
    <t xml:space="preserve"> 260168 </t>
  </si>
  <si>
    <t>Plantio de grama (incl. terra preta)</t>
  </si>
  <si>
    <t xml:space="preserve"> 11.2 </t>
  </si>
  <si>
    <t xml:space="preserve"> 98511 </t>
  </si>
  <si>
    <t>PLANTIO DE ÁRVORE ORNAMENTAL COM ALTURA DE MUDA MAIOR QUE 2,00 M E MENOR OU IGUAL A 4,00 M. AF_05/2018</t>
  </si>
  <si>
    <t xml:space="preserve"> 12 </t>
  </si>
  <si>
    <t>SERVIÇOS COMPLEMENTARES</t>
  </si>
  <si>
    <t xml:space="preserve"> 12.1 </t>
  </si>
  <si>
    <t xml:space="preserve"> 2450 </t>
  </si>
  <si>
    <t>Limpeza geral</t>
  </si>
  <si>
    <t xml:space="preserve"> 12.2 </t>
  </si>
  <si>
    <t>PLACA DE INAUGURAÇÃO COMPLETA</t>
  </si>
  <si>
    <t xml:space="preserve">_______________________________________________________________
Sesan - Setor de Projetos
</t>
  </si>
  <si>
    <t>PREFEITURA MUNICIPAL DE ANANINDEUA - PMA</t>
  </si>
  <si>
    <t>SECRETARIA MUNICIPAL DE SANEAMENTO E INFRAESTRUTURA - SESAN</t>
  </si>
  <si>
    <t>OBRA: REFORMA DO CAMPO DO URUBU</t>
  </si>
  <si>
    <t>LOCAL: RUA TREZE DE MAIO - MAGUARI - ANANINDEUA - PARÁ</t>
  </si>
  <si>
    <t>ORÇAMENTO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</si>
  <si>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</si>
  <si>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</si>
  <si>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</si>
  <si>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</si>
  <si>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</si>
  <si>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</si>
  <si>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</si>
  <si>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</si>
  <si>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</si>
  <si>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</si>
  <si>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</si>
  <si>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</si>
  <si>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</si>
  <si>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</si>
  <si>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</si>
  <si>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</si>
  <si>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</si>
  <si>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</si>
  <si>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</si>
  <si>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</si>
  <si>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</si>
  <si>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</si>
  <si>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</si>
  <si>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</si>
  <si>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</si>
  <si>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</si>
  <si>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</si>
  <si>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</si>
  <si>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</si>
  <si>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</si>
  <si>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</si>
  <si>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</si>
  <si>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</si>
  <si>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</si>
  <si>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</si>
  <si>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</si>
  <si>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</si>
  <si>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</si>
  <si>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</si>
  <si>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</si>
  <si>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</si>
  <si>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</si>
  <si>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</si>
  <si>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</si>
  <si>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</si>
  <si>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</si>
  <si>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</si>
  <si>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</si>
  <si>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</si>
  <si>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</si>
  <si>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</si>
  <si>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</si>
  <si>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</si>
  <si>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</si>
  <si>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</si>
  <si>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</si>
  <si>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</si>
  <si>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</si>
  <si>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</si>
  <si>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</si>
  <si>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</si>
  <si>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</si>
  <si>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</si>
  <si>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</si>
  <si>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</si>
  <si>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</si>
  <si>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</si>
  <si>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</si>
  <si>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</si>
  <si>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</si>
  <si>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</si>
  <si>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</si>
  <si>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</si>
  <si>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</si>
  <si>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</si>
  <si>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</si>
  <si>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</si>
  <si>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</si>
  <si>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</si>
  <si>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</si>
  <si>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</si>
  <si>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</si>
  <si>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</si>
  <si>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</si>
  <si>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</si>
  <si>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</si>
  <si>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</si>
  <si>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</si>
  <si>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</si>
  <si>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</si>
  <si>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</si>
  <si>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</si>
  <si>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</si>
  <si>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</si>
  <si>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</si>
  <si>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</si>
  <si>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</si>
  <si>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</si>
  <si>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</si>
  <si>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</si>
  <si>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</si>
  <si>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</si>
  <si>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</si>
  <si>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</si>
  <si>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</si>
  <si>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</si>
  <si>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</si>
  <si>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</si>
  <si>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</si>
  <si>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</si>
  <si>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</si>
  <si>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</si>
  <si>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</si>
  <si>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</si>
  <si>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</si>
  <si>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</si>
  <si>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SECRETARIA MUNICIPAL SANEAMENTO E INFRAESTRUTURA - SESAN</t>
  </si>
  <si>
    <t>CRONOGRAMA</t>
  </si>
  <si>
    <t>ITEM</t>
  </si>
  <si>
    <t>BANCO</t>
  </si>
  <si>
    <t>DESCRIÇÃO DOS SERVIÇOS</t>
  </si>
  <si>
    <t>UNID.</t>
  </si>
  <si>
    <t>QUANT.</t>
  </si>
  <si>
    <t>PREÇO UNITÁRIO</t>
  </si>
  <si>
    <t>PREÇO UNIT. COM BDI</t>
  </si>
  <si>
    <t>TOTAL COM BDI</t>
  </si>
  <si>
    <t>PESO (%)</t>
  </si>
  <si>
    <t>DESCRIÇÃO</t>
  </si>
  <si>
    <t>TOTAL POR ETAPA</t>
  </si>
  <si>
    <t/>
  </si>
  <si>
    <t>PREFEITURA MUNICIPAL DE ANANINDEUA</t>
  </si>
  <si>
    <t>COMPOSIÇÕES ANALÍTICAS COM PREÇO UNITÁRIO</t>
  </si>
  <si>
    <t>COMPOSIÇÕES PRINCIPAIS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</si>
  <si>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</si>
  <si>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</si>
  <si>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</si>
  <si>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</si>
  <si>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</si>
  <si>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</si>
  <si>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</si>
  <si>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</si>
  <si>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</si>
  <si>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>Composição Auxiliar</t>
  </si>
  <si>
    <t xml:space="preserve"> 280026 </t>
  </si>
  <si>
    <t>SERVENTE COM ENCARGOS COMPLEMENTARES</t>
  </si>
  <si>
    <t>H</t>
  </si>
  <si>
    <t xml:space="preserve"> 280013 </t>
  </si>
  <si>
    <t>CARPINTEIRO COM ENCARGOS COMPLEMENTARES</t>
  </si>
  <si>
    <t>Insumo</t>
  </si>
  <si>
    <t xml:space="preserve"> D00475 </t>
  </si>
  <si>
    <t>Lona com plotagem de gráfica</t>
  </si>
  <si>
    <t>Material</t>
  </si>
  <si>
    <t xml:space="preserve"> D00281 </t>
  </si>
  <si>
    <t>Pernamanca 3" x 2" 4 m - madeira branca</t>
  </si>
  <si>
    <t>Dz</t>
  </si>
  <si>
    <t xml:space="preserve"> D00084 </t>
  </si>
  <si>
    <t>Prego 1 1/2"x13</t>
  </si>
  <si>
    <t>KG</t>
  </si>
  <si>
    <t>MO sem LS =&gt;</t>
  </si>
  <si>
    <t>LS =&gt;</t>
  </si>
  <si>
    <t>MO com LS =&gt;</t>
  </si>
  <si>
    <t>Valor do BDI =&gt;</t>
  </si>
  <si>
    <t>Valor com BDI =&gt;</t>
  </si>
  <si>
    <t xml:space="preserve"> 180095 </t>
  </si>
  <si>
    <t>Registro de gaveta s/ canopla -  1/2"</t>
  </si>
  <si>
    <t>UN</t>
  </si>
  <si>
    <t xml:space="preserve"> 190224 </t>
  </si>
  <si>
    <t>Caixa de descarga plastica - externa</t>
  </si>
  <si>
    <t xml:space="preserve"> 190218 </t>
  </si>
  <si>
    <t>Chuveiro em PVC</t>
  </si>
  <si>
    <t xml:space="preserve"> 180349 </t>
  </si>
  <si>
    <t>Fossa septica pre-moldada cap= 10 pessoas</t>
  </si>
  <si>
    <t xml:space="preserve"> 190232 </t>
  </si>
  <si>
    <t>Lavatorio de louça s/col.c/torn.,sifao e valv.</t>
  </si>
  <si>
    <t xml:space="preserve"> 180102 </t>
  </si>
  <si>
    <t>Tubo em PVC - 100mm (LS)</t>
  </si>
  <si>
    <t>M</t>
  </si>
  <si>
    <t xml:space="preserve"> 190090 </t>
  </si>
  <si>
    <t>Bacia sifonada de louça c/ assento</t>
  </si>
  <si>
    <t xml:space="preserve"> 180093 </t>
  </si>
  <si>
    <t>Caixa sifonada de PVC c/ grelha - 100x100x50mm</t>
  </si>
  <si>
    <t xml:space="preserve"> 180350 </t>
  </si>
  <si>
    <t>Sumidouro pre-moldado cap= 10 pessoas</t>
  </si>
  <si>
    <t xml:space="preserve"> 180352 </t>
  </si>
  <si>
    <t>Caixa em alvenaria de  60x60x80cm c/ tpo. concreto</t>
  </si>
  <si>
    <t xml:space="preserve"> 180103 </t>
  </si>
  <si>
    <t>Tubo em PVC -  75mm (LS)</t>
  </si>
  <si>
    <t xml:space="preserve"> D00016 </t>
  </si>
  <si>
    <t>Tábua de madeira branca 4m</t>
  </si>
  <si>
    <t xml:space="preserve"> D00015 </t>
  </si>
  <si>
    <t>Tábua de madeira forte 4m</t>
  </si>
  <si>
    <t xml:space="preserve"> D00081 </t>
  </si>
  <si>
    <t>Prego 2 1/2"x10</t>
  </si>
  <si>
    <t xml:space="preserve"> D00059 </t>
  </si>
  <si>
    <t>Cadeado No. 30</t>
  </si>
  <si>
    <t xml:space="preserve"> D00002 </t>
  </si>
  <si>
    <t>Massa de vedação</t>
  </si>
  <si>
    <t xml:space="preserve"> D00062 </t>
  </si>
  <si>
    <t>Dobradiça 3"x3" com parafuso</t>
  </si>
  <si>
    <t xml:space="preserve"> D00060 </t>
  </si>
  <si>
    <t>Aldrava p/ cadeado (4x1/2")</t>
  </si>
  <si>
    <t xml:space="preserve"> D00001 </t>
  </si>
  <si>
    <t>Parafuso fo go 5/16" c= 110mm</t>
  </si>
  <si>
    <t xml:space="preserve"> D00019 </t>
  </si>
  <si>
    <t>Régua 3"x1" 4 m apar.</t>
  </si>
  <si>
    <t xml:space="preserve"> D00049 </t>
  </si>
  <si>
    <t>Telha fibrotex (1.22x0.55m) e=4mm</t>
  </si>
  <si>
    <t xml:space="preserve"> D00061 </t>
  </si>
  <si>
    <t>Fechadura de sobrepor comum</t>
  </si>
  <si>
    <t xml:space="preserve"> D00344 </t>
  </si>
  <si>
    <t>Arruela concava em PVC d=5/16"</t>
  </si>
  <si>
    <t xml:space="preserve"> SESAN 1.5.2 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</si>
  <si>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</si>
  <si>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</si>
  <si>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</si>
  <si>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</si>
  <si>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</si>
  <si>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</si>
  <si>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Mobilização / Instalações Provisórias / Desmobilização</t>
  </si>
  <si>
    <t xml:space="preserve"> 4298 </t>
  </si>
  <si>
    <t>Aluguel de container - Escritório com banheiro - 6,20 x 2,40m, equipado com Ar condicionado mês</t>
  </si>
  <si>
    <t xml:space="preserve"> SESAN 1.5.3 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</si>
  <si>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</si>
  <si>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</si>
  <si>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</si>
  <si>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</si>
  <si>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</si>
  <si>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</si>
  <si>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 xml:space="preserve"> 124 </t>
  </si>
  <si>
    <t>Concreto simples fabricado na obra, fck=13,5 mpa (b1/b2), sem lançamento e adensamento</t>
  </si>
  <si>
    <t>Concreto Simples</t>
  </si>
  <si>
    <t xml:space="preserve"> 10550 </t>
  </si>
  <si>
    <t>Encargos Complementares - Pedreiro</t>
  </si>
  <si>
    <t>Provisórios</t>
  </si>
  <si>
    <t>h</t>
  </si>
  <si>
    <t xml:space="preserve"> 10549 </t>
  </si>
  <si>
    <t>Encargos Complementares - Servente</t>
  </si>
  <si>
    <t xml:space="preserve"> 10552 </t>
  </si>
  <si>
    <t>Encargos Complementares - Eletricista</t>
  </si>
  <si>
    <t xml:space="preserve"> 208 </t>
  </si>
  <si>
    <t>Arruela de alumínio p/eletroduto d=1 " un</t>
  </si>
  <si>
    <t xml:space="preserve"> 414 </t>
  </si>
  <si>
    <t>Cabo cobre rígido, isolado, 16mm2 - 450/750v / 70º m</t>
  </si>
  <si>
    <t>Bucha alumínio p/eletroduto d=1 " un</t>
  </si>
  <si>
    <t xml:space="preserve"> 436 </t>
  </si>
  <si>
    <t>Caixa de medicao bi ou trifásica, em noril (policarbonato) un</t>
  </si>
  <si>
    <t xml:space="preserve"> 2645 </t>
  </si>
  <si>
    <t>Poste de ferro galvanizado, 3" x 6m, completo, para entrada de energia un</t>
  </si>
  <si>
    <t xml:space="preserve"> 3331 </t>
  </si>
  <si>
    <t>Cabo de cobre nú 16 mm2 - 4AWG Kg</t>
  </si>
  <si>
    <t>Kg</t>
  </si>
  <si>
    <t xml:space="preserve"> 4676 </t>
  </si>
  <si>
    <t>Fita em aço 1/2" Fusimec ou similar m</t>
  </si>
  <si>
    <t xml:space="preserve"> 4786 </t>
  </si>
  <si>
    <t>Parafuso cabeça sextavada 5/8" x 6" cj</t>
  </si>
  <si>
    <t>cj</t>
  </si>
  <si>
    <t xml:space="preserve"> 00000420 </t>
  </si>
  <si>
    <t>CINTA CIRCULAR EM ACO GALVANIZADO DE 150 MM DE DIAMETRO PARA FIXACAO DE CAIXA MEDICAO, INCLUI PARAFUSOS E PORCAS</t>
  </si>
  <si>
    <t xml:space="preserve"> 00002685 </t>
  </si>
  <si>
    <t>ELETRODUTO DE PVC RIGIDO ROSCAVEL DE 1 ", SEM LUVA</t>
  </si>
  <si>
    <t xml:space="preserve"> 00002392 </t>
  </si>
  <si>
    <t>DISJUNTOR TIPO NEMA, TRIPOLAR 10  ATE  50A, TENSAO MAXIMA DE 415 V</t>
  </si>
  <si>
    <t xml:space="preserve"> 00002436 </t>
  </si>
  <si>
    <t>ELETRICISTA (HORISTA)</t>
  </si>
  <si>
    <t>Mão de Obra</t>
  </si>
  <si>
    <t xml:space="preserve"> 00003379 </t>
  </si>
  <si>
    <t>HASTE DE ATERRAMENTO EM ACO COM 3,00 M DE COMPRIMENTO E DN = 5/8", REVESTIDA COM BAIXA CAMADA DE COBRE, SEM CONECTOR</t>
  </si>
  <si>
    <t xml:space="preserve"> 00003398 </t>
  </si>
  <si>
    <t>ISOLADOR DE PORCELANA, TIPO ROLDANA, DIMENSOES DE *72* X *72* MM, PARA USO EM BAIXA TENSAO</t>
  </si>
  <si>
    <t xml:space="preserve"> 00001892 </t>
  </si>
  <si>
    <t>LUVA EM PVC RIGIDO ROSCAVEL, DE 1", PARA ELETRODUTO</t>
  </si>
  <si>
    <t xml:space="preserve"> 00004750 </t>
  </si>
  <si>
    <t>PEDREIRO (HORISTA)</t>
  </si>
  <si>
    <t xml:space="preserve"> 00006111 </t>
  </si>
  <si>
    <t>SERVENTE DE OBRAS</t>
  </si>
  <si>
    <t xml:space="preserve"> 280023 </t>
  </si>
  <si>
    <t>PEDREIRO COM ENCARGOS COMPLEMENTARES</t>
  </si>
  <si>
    <t xml:space="preserve"> 280028 </t>
  </si>
  <si>
    <t>TELHADISTA COM ENCARGOS COMPLEMENTARES</t>
  </si>
  <si>
    <t xml:space="preserve"> PMA.SESAN.217 </t>
  </si>
  <si>
    <t>METRO QUADRADO</t>
  </si>
  <si>
    <t xml:space="preserve"> 88316 </t>
  </si>
  <si>
    <t xml:space="preserve"> D00492 </t>
  </si>
  <si>
    <t>Aluguel de andaime modular fachadeiro</t>
  </si>
  <si>
    <t xml:space="preserve"> E00408 </t>
  </si>
  <si>
    <t>Cabo de aço 1/4"</t>
  </si>
  <si>
    <t xml:space="preserve"> E00107 </t>
  </si>
  <si>
    <t>Suporte simples c/roldana p/cordoalha (35-50mm2)</t>
  </si>
  <si>
    <t>URBA - URBANIZAÇÃO</t>
  </si>
  <si>
    <t xml:space="preserve"> 88441 </t>
  </si>
  <si>
    <t>JARDINEIRO COM ENCARGOS COMPLEMENTARES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</si>
  <si>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</si>
  <si>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</si>
  <si>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CHOR - CUSTOS HORÁRIOS DE MÁQUINAS E EQUIPAMENTOS</t>
  </si>
  <si>
    <t>CHP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</si>
  <si>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</si>
  <si>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</si>
  <si>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CHI</t>
  </si>
  <si>
    <t xml:space="preserve"> M00006 </t>
  </si>
  <si>
    <t>Compactador de solo CM-13</t>
  </si>
  <si>
    <t>Equipamento</t>
  </si>
  <si>
    <t>Hp</t>
  </si>
  <si>
    <t xml:space="preserve"> J00001 </t>
  </si>
  <si>
    <t>Aterro arenoso</t>
  </si>
  <si>
    <t xml:space="preserve"> SESAN 355 </t>
  </si>
  <si>
    <t>PAVI - PAVIMENTAÇÃO</t>
  </si>
  <si>
    <t xml:space="preserve"> 88309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</si>
  <si>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</si>
  <si>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</si>
  <si>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</si>
  <si>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</si>
  <si>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</si>
  <si>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</si>
  <si>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 xml:space="preserve"> 280012 </t>
  </si>
  <si>
    <t>CALCETEIRO COM ENCARGOS COMPLEMENTARES</t>
  </si>
  <si>
    <t xml:space="preserve"> 260765 </t>
  </si>
  <si>
    <t>Argamassa p/rejuntamento de blokret (1:7)</t>
  </si>
  <si>
    <t xml:space="preserve"> J00005 </t>
  </si>
  <si>
    <t>Areia</t>
  </si>
  <si>
    <t xml:space="preserve"> D00339 </t>
  </si>
  <si>
    <t>Bloco de concreto intertravado e=8cm</t>
  </si>
  <si>
    <t xml:space="preserve"> PMA.SESAN.233 </t>
  </si>
  <si>
    <t>DROP - DRENAGEM/OBRAS DE CONTENÇÃO / POÇOS DE VISITA E CAIXAS</t>
  </si>
  <si>
    <t xml:space="preserve"> 92961 </t>
  </si>
  <si>
    <t>MÁQUINA EXTRUSORA DE CONCRETO PARA GUIAS E SARJETAS, MOTOR A DIESEL, POTÊNCIA 14 CV - CHI DIURNO. AF_12/2015</t>
  </si>
  <si>
    <t xml:space="preserve"> 92960 </t>
  </si>
  <si>
    <t>MÁQUINA EXTRUSORA DE CONCRETO PARA GUIAS E SARJETAS, MOTOR A DIESEL, POTÊNCIA 14 CV - CHP DIURNO. AF_12/2015</t>
  </si>
  <si>
    <t xml:space="preserve"> 88631 </t>
  </si>
  <si>
    <t>ARGAMASSA TRAÇO 1:4 (EM VOLUME DE CIMENTO E AREIA MÉDIA ÚMIDA), PREPARO MANUAL. AF_08/2019</t>
  </si>
  <si>
    <t xml:space="preserve"> 88243 </t>
  </si>
  <si>
    <t>AJUDANTE ESPECIALIZADO COM ENCARGOS COMPLEMENTARES</t>
  </si>
  <si>
    <t xml:space="preserve"> 00000370 </t>
  </si>
  <si>
    <t>AREIA MEDIA - POSTO JAZIDA/FORNECEDOR (RETIRADO NA JAZIDA, SEM TRANSPORTE)</t>
  </si>
  <si>
    <t xml:space="preserve"> 00034492 </t>
  </si>
  <si>
    <t>CONCRETO USINADO BOMBEAVEL, CLASSE DE RESISTENCIA C20, COM BRITA 0 E 1, SLUMP = 100 +/- 20 MM, EXCLUI SERVICO DE BOMBEAMENTO (NBR 8953)</t>
  </si>
  <si>
    <t>PISO - PISOS</t>
  </si>
  <si>
    <t>M²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</si>
  <si>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</si>
  <si>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</si>
  <si>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</si>
  <si>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</si>
  <si>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</si>
  <si>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</si>
  <si>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</si>
  <si>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>PINT - PINTURAS</t>
  </si>
  <si>
    <t xml:space="preserve"> 88310 </t>
  </si>
  <si>
    <t>PINTOR COM ENCARGOS COMPLEMENTARES</t>
  </si>
  <si>
    <t xml:space="preserve"> 00011161 </t>
  </si>
  <si>
    <t>CAL HIDRATADA PARA PINTURA</t>
  </si>
  <si>
    <t xml:space="preserve"> 050037 </t>
  </si>
  <si>
    <t>Desforma</t>
  </si>
  <si>
    <t xml:space="preserve"> 050036 </t>
  </si>
  <si>
    <t>Forma  c/ madeira branca</t>
  </si>
  <si>
    <t xml:space="preserve"> 050038 </t>
  </si>
  <si>
    <t>Armação p/ concreto</t>
  </si>
  <si>
    <t xml:space="preserve"> 050259 </t>
  </si>
  <si>
    <t>Concreto c/ seixo Fck= 20 MPA (incl. lançamento e adensamento)</t>
  </si>
  <si>
    <t xml:space="preserve"> 280024 </t>
  </si>
  <si>
    <t xml:space="preserve"> I00007 </t>
  </si>
  <si>
    <t>Carbolastico</t>
  </si>
  <si>
    <t>GL</t>
  </si>
  <si>
    <t>Tubos e Conexões de PVC Rígido Soldável para Esgoto</t>
  </si>
  <si>
    <t xml:space="preserve"> 10554 </t>
  </si>
  <si>
    <t>Encargos Complementares - Encanador</t>
  </si>
  <si>
    <t xml:space="preserve"> 138 </t>
  </si>
  <si>
    <t>Adesivo pvc em frasco de 850 gramas kg</t>
  </si>
  <si>
    <t>tubo</t>
  </si>
  <si>
    <t xml:space="preserve"> 2036 </t>
  </si>
  <si>
    <t>Solucao limpadora pvc l</t>
  </si>
  <si>
    <t>l</t>
  </si>
  <si>
    <t xml:space="preserve"> 00002696 </t>
  </si>
  <si>
    <t>ENCANADOR OU BOMBEIRO HIDRAULICO (HORISTA)</t>
  </si>
  <si>
    <t xml:space="preserve"> 00009841 </t>
  </si>
  <si>
    <t>TUBO PVC, SERIE R, DN 100 MM, PARA ESGOTO OU AGUAS PLUVIAIS PREDIAIS (NBR 5688)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</si>
  <si>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</si>
  <si>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</si>
  <si>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</si>
  <si>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</si>
  <si>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110248 </t>
  </si>
  <si>
    <t>Argamassa de cimento e areia no traço 1:3</t>
  </si>
  <si>
    <t xml:space="preserve"> 280004 </t>
  </si>
  <si>
    <t>AJUDANTE DE PEDREIRO COM ENCARGOS COMPLEMENTARES</t>
  </si>
  <si>
    <t xml:space="preserve"> 94962 </t>
  </si>
  <si>
    <t>CONCRETO MAGRO PARA LASTRO, TRAÇO 1:4,5:4,5 (EM MASSA SECA DE CIMENTO/ AREIA MÉDIA/ BRITA 1) - PREPARO MECÂNICO COM BETONEIRA 400 L. AF_05/2021</t>
  </si>
  <si>
    <t xml:space="preserve"> 88315 </t>
  </si>
  <si>
    <t>SERRALHEIRO COM ENCARGOS COMPLEMENTARES</t>
  </si>
  <si>
    <t xml:space="preserve"> 00043130 </t>
  </si>
  <si>
    <t>ARAME GALVANIZADO 12 BWG, D = 2,76 MM (0,048 KG/M) OU 14 BWG, D = 2,11 MM (0,026 KG/M)</t>
  </si>
  <si>
    <t xml:space="preserve"> 00011002 </t>
  </si>
  <si>
    <t>ELETRODO REVESTIDO AWS - E6013, DIAMETRO IGUAL A 2,50 MM</t>
  </si>
  <si>
    <t xml:space="preserve"> 00007158 </t>
  </si>
  <si>
    <t>TELA DE ARAME GALVANIZADA QUADRANGULAR / LOSANGULAR, FIO 2,77 MM (12 BWG), MALHA 5 X 5 CM, H = 2 M</t>
  </si>
  <si>
    <t xml:space="preserve"> 00007698 </t>
  </si>
  <si>
    <t>TUBO ACO GALVANIZADO COM COSTURA, CLASSE MEDIA, DN 1.1/4", E = *3,25* MM, PESO *3,14* KG/M (NBR 5580)</t>
  </si>
  <si>
    <t xml:space="preserve"> 00007696 </t>
  </si>
  <si>
    <t>TUBO ACO GALVANIZADO COM COSTURA, CLASSE MEDIA, DN 2", E = *3,65* MM, PESO *5,10* KG/M (NBR 5580)</t>
  </si>
  <si>
    <t xml:space="preserve"> 110142 </t>
  </si>
  <si>
    <t>Argamassa de cimento e areia 1:6</t>
  </si>
  <si>
    <t xml:space="preserve"> D00235 </t>
  </si>
  <si>
    <t>Portão tubo fo go tela arame galv. c/ ferr.-(incl.pint.anti-corrosiva)</t>
  </si>
  <si>
    <t xml:space="preserve"> 020174 </t>
  </si>
  <si>
    <t>Retirada de entulho - manualmente (incluindo caixa coletora)</t>
  </si>
  <si>
    <t xml:space="preserve"> 040025 </t>
  </si>
  <si>
    <t>Fundação corrida com seixo</t>
  </si>
  <si>
    <t xml:space="preserve"> M00007 </t>
  </si>
  <si>
    <t>Caminhão c/ munck</t>
  </si>
  <si>
    <t xml:space="preserve"> E00736 </t>
  </si>
  <si>
    <t>Poste em concreto 100 - DaN, h=7,0m</t>
  </si>
  <si>
    <t>Luminárias Externas</t>
  </si>
  <si>
    <t xml:space="preserve"> 1691 </t>
  </si>
  <si>
    <t>Parafuso metal 2 1/2" x 12 p/ bucha s-10 un</t>
  </si>
  <si>
    <t xml:space="preserve"> 13292 </t>
  </si>
  <si>
    <t>Refletor Slim LED 150W de potência, branco Frio, 6500k, Autovolt, marca G-light ou similar un</t>
  </si>
  <si>
    <t>INEL - INSTALAÇÃO ELÉTRICA/ELETRIFICAÇÃO E ILUMINAÇÃO EXTERNA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</si>
  <si>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</si>
  <si>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</si>
  <si>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</si>
  <si>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</si>
  <si>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00000980 </t>
  </si>
  <si>
    <t>CABO DE COBRE, FLEXIVEL, CLASSE 4 OU 5, ISOLACAO EM PVC/A, ANTICHAMA BWF-B, 1 CONDUTOR, 450/750 V, SECAO NOMINAL 10 MM2</t>
  </si>
  <si>
    <t xml:space="preserve"> 00021127 </t>
  </si>
  <si>
    <t>FITA ISOLANTE ADESIVA ANTICHAMA, USO ATE 750 V, EM ROLO DE 19 MM X 5 M</t>
  </si>
  <si>
    <t xml:space="preserve"> 280007 </t>
  </si>
  <si>
    <t xml:space="preserve"> 280014 </t>
  </si>
  <si>
    <t xml:space="preserve"> E00658 </t>
  </si>
  <si>
    <t>Relé fotoeletrico</t>
  </si>
  <si>
    <t xml:space="preserve"> E00015 </t>
  </si>
  <si>
    <t xml:space="preserve"> E00667 </t>
  </si>
  <si>
    <t>Quadro de comando - proteção trifásico - 2CV</t>
  </si>
  <si>
    <t xml:space="preserve"> 00007356 </t>
  </si>
  <si>
    <t>TINTA LATEX ACRILICA PREMIUM, COR BRANCO FOSCO</t>
  </si>
  <si>
    <t>SERT - SERVIÇOS TÉCNICOS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</si>
  <si>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</si>
  <si>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</si>
  <si>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</si>
  <si>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</si>
  <si>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94974 </t>
  </si>
  <si>
    <t>CONCRETO MAGRO PARA LASTRO, TRAÇO 1:4,5:4,5 (EM MASSA SECA DE CIMENTO/ AREIA MÉDIA/ BRITA 1) - PREPARO MANUAL. AF_05/2021</t>
  </si>
  <si>
    <t xml:space="preserve"> 99062 </t>
  </si>
  <si>
    <t>MARCAÇÃO DE PONTOS EM GABARITO OU CAVALETE. AF_10/2018</t>
  </si>
  <si>
    <t xml:space="preserve"> 88262 </t>
  </si>
  <si>
    <t>CARPINTEIRO DE FORMAS COM ENCARGOS COMPLEMENTARES</t>
  </si>
  <si>
    <t xml:space="preserve"> 88239 </t>
  </si>
  <si>
    <t>AJUDANTE DE CARPINTEIRO COM ENCARGOS COMPLEMENTARES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</si>
  <si>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</si>
  <si>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</si>
  <si>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</si>
  <si>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</si>
  <si>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00004417 </t>
  </si>
  <si>
    <t>SARRAFO NAO APARELHADO *2,5 X 7* CM, EM MACARANDUBA, ANGELIM OU EQUIVALENTE DA REGIAO -  BRUTA</t>
  </si>
  <si>
    <t xml:space="preserve"> 00010567 </t>
  </si>
  <si>
    <t>TABUA *2,5 X 23* CM EM PINUS, MISTA OU EQUIVALENTE DA REGIAO - BRUTA</t>
  </si>
  <si>
    <t xml:space="preserve"> 050740 </t>
  </si>
  <si>
    <t>Concreto c/ seixo Fck= 25MPA (incl. lançamento e adensamento)</t>
  </si>
  <si>
    <t xml:space="preserve"> 050041 </t>
  </si>
  <si>
    <t>Formas para concreto em chapa de madeira compensada resinada e=15mm (REAP 1x)</t>
  </si>
  <si>
    <t xml:space="preserve"> 00001345 </t>
  </si>
  <si>
    <t>CHAPA/PAINEL DE MADEIRA COMPENSADA PLASTIFICADA (MADEIRITE PLASTIFICADO) PARA FORMA DE CONCRETO, DE 2200 x 1100 MM, E = *17* MM</t>
  </si>
  <si>
    <t xml:space="preserve"> 00002692 </t>
  </si>
  <si>
    <t>DESMOLDANTE PROTETOR PARA FORMAS DE MADEIRA, DE BASE OLEOSA EMULSIONADA EM AGUA</t>
  </si>
  <si>
    <t xml:space="preserve"> 00004491 </t>
  </si>
  <si>
    <t>PONTALETE *7,5 X 7,5* CM EM PINUS, MISTA OU EQUIVALENTE DA REGIAO - BRUTA</t>
  </si>
  <si>
    <t xml:space="preserve"> 00004506 </t>
  </si>
  <si>
    <t>!EM PROCESSO DE DESATIVACAO! PECA DE MADEIRANATIVA/REGIONAL 2,5 X 10CM (1X4") NAO APARELHADA (SARRAFO-P/FORMA)</t>
  </si>
  <si>
    <t xml:space="preserve"> 95282 </t>
  </si>
  <si>
    <t>DESEMPENADEIRA DE CONCRETO, PESO DE 78 KG, 4 PÁS, MOTOR A GASOLINA, POTÊNCIA 5,5 HP - CHP DIURNO. AF_09/2016</t>
  </si>
  <si>
    <t xml:space="preserve"> 00043146 </t>
  </si>
  <si>
    <t>ENDURECEDOR MINERAL DE BASE CIMENTICIA PARA PISO DE CONCRETO</t>
  </si>
  <si>
    <t xml:space="preserve"> 280002 </t>
  </si>
  <si>
    <t xml:space="preserve"> D00009 </t>
  </si>
  <si>
    <t>Pernamanca 3"x2" 4 m ap - mad. forte</t>
  </si>
  <si>
    <t xml:space="preserve"> D00013 </t>
  </si>
  <si>
    <t>Ripa 2 1/2"x1/2" 4 m apar.</t>
  </si>
  <si>
    <t xml:space="preserve"> D00085 </t>
  </si>
  <si>
    <t>Prego 1"x16</t>
  </si>
  <si>
    <t xml:space="preserve"> D00005 </t>
  </si>
  <si>
    <t>Peça em madeira de lei 6"x3" 4 m apar.</t>
  </si>
  <si>
    <t xml:space="preserve"> D00210 </t>
  </si>
  <si>
    <t>Telha de barro - plan</t>
  </si>
  <si>
    <t xml:space="preserve"> 110141 </t>
  </si>
  <si>
    <t>Argamassa de cimento e areia 1:4</t>
  </si>
  <si>
    <t xml:space="preserve"> D00173 </t>
  </si>
  <si>
    <t xml:space="preserve"> A00024 </t>
  </si>
  <si>
    <t xml:space="preserve"> 280006 </t>
  </si>
  <si>
    <t>ARMADOR COM ENCARGOS COMPLEMENTARES</t>
  </si>
  <si>
    <t xml:space="preserve"> D00090 </t>
  </si>
  <si>
    <t>Porta de enrolar galvanizada  (incl. pint. anti-corrosiva)</t>
  </si>
  <si>
    <t>Esquadrias de Alumínio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</si>
  <si>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</si>
  <si>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</si>
  <si>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</si>
  <si>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00004917 </t>
  </si>
  <si>
    <t>PORTA DE ABRIR EM ALUMINIO TIPO VENEZIANA, ACABAMENTO ANODIZADO NATURAL, SEM GUARNICAO/ALIZAR/VISTA</t>
  </si>
  <si>
    <t xml:space="preserve"> 050258 </t>
  </si>
  <si>
    <t>Concreto c/ seixo Fck= 15 MPA (incl. lançamento e adensamento)</t>
  </si>
  <si>
    <t xml:space="preserve"> D00079 </t>
  </si>
  <si>
    <t>Rejunte (p/ ceramica)</t>
  </si>
  <si>
    <t xml:space="preserve"> D00345 </t>
  </si>
  <si>
    <t>Argamassa AC-III</t>
  </si>
  <si>
    <t xml:space="preserve"> A00059 </t>
  </si>
  <si>
    <t>Granito cinza e=2cm</t>
  </si>
  <si>
    <t>APARELHOS SANITARIOS</t>
  </si>
  <si>
    <t xml:space="preserve"> 88267 </t>
  </si>
  <si>
    <t>ENCANADOR OU BOMBEIRO HIDRÁULICO COM ENCARGOS COMPLEMENTARES</t>
  </si>
  <si>
    <t xml:space="preserve"> 88248 </t>
  </si>
  <si>
    <t>AUXILIAR DE ENCANADOR OU BOMBEIRO HIDRÁULICO COM ENCARGOS COMPLEMENTARES</t>
  </si>
  <si>
    <t xml:space="preserve"> 003872 </t>
  </si>
  <si>
    <t>PIA DE COZINHA(BANCADA) ACO INOX COM 1 CUBA 1,00x0,53m GHELP</t>
  </si>
  <si>
    <t xml:space="preserve"> E00083 </t>
  </si>
  <si>
    <t>Disjuntor 2P-40A e 50A</t>
  </si>
  <si>
    <t xml:space="preserve"> E00302 </t>
  </si>
  <si>
    <t>Curva 90º p/elet. FºGº 1" (IE)</t>
  </si>
  <si>
    <t xml:space="preserve"> E00304 </t>
  </si>
  <si>
    <t>Luva p/ elet. FºGº de 1" (IE)</t>
  </si>
  <si>
    <t xml:space="preserve"> E00042 </t>
  </si>
  <si>
    <t>Cabo de cobre 10mm2 - 750V</t>
  </si>
  <si>
    <t xml:space="preserve"> E00267 </t>
  </si>
  <si>
    <t>Eletroduto - ferro galvanizado 1"</t>
  </si>
  <si>
    <t xml:space="preserve"> E00002 </t>
  </si>
  <si>
    <t>Bucha e arruela de 1"-aluminio</t>
  </si>
  <si>
    <t xml:space="preserve"> E00299 </t>
  </si>
  <si>
    <t>Quadro p/ medição bifásico - padrão CELPA</t>
  </si>
  <si>
    <t>Conversão InfoWOrca</t>
  </si>
  <si>
    <t xml:space="preserve"> 87296 </t>
  </si>
  <si>
    <t>ARGAMASSA TRAÇO 1:3:12 (EM VOLUME DE CIMENTO, CAL E AREIA MÉDIA ÚMIDA) PARA EMBOÇO/MASSA ÚNICA/ASSENTAMENTO DE ALVENARIA DE VEDAÇÃO, PREPARO MECÂNICO COM BETONEIRA 600 L. AF_08/2019</t>
  </si>
  <si>
    <t xml:space="preserve"> 2527 </t>
  </si>
  <si>
    <t>Quadro de distribuição de embutir em chapa de aço, p/até 12 disjuntores c/barramento, padrão DIN, ref.904301, Cemar ou similar un</t>
  </si>
  <si>
    <t xml:space="preserve"> E00012 </t>
  </si>
  <si>
    <t>Eletroduto PVC Rígido de 1/2"</t>
  </si>
  <si>
    <t xml:space="preserve"> E00008 </t>
  </si>
  <si>
    <t>Cabo de cobre 2,5mm2  -750V</t>
  </si>
  <si>
    <t xml:space="preserve"> E00034 </t>
  </si>
  <si>
    <t>Arruela de 1/2"</t>
  </si>
  <si>
    <t xml:space="preserve"> E00033 </t>
  </si>
  <si>
    <t>Bucha de 1/2"</t>
  </si>
  <si>
    <t xml:space="preserve"> E00019 </t>
  </si>
  <si>
    <t>Caixa de derivação 4"x2"- Plástica</t>
  </si>
  <si>
    <t xml:space="preserve"> 00039385 </t>
  </si>
  <si>
    <t>LUMINARIA LED PLAFON REDONDO DE SOBREPOR BIVOLT 12/13 W,  D = *17* CM</t>
  </si>
  <si>
    <t xml:space="preserve"> E00065 </t>
  </si>
  <si>
    <t xml:space="preserve"> E00063 </t>
  </si>
  <si>
    <t>Interruptor 1 tecla e 1 tomada 10A - 250V</t>
  </si>
  <si>
    <t xml:space="preserve"> 280008 </t>
  </si>
  <si>
    <t xml:space="preserve"> 280016 </t>
  </si>
  <si>
    <t xml:space="preserve"> H00078 </t>
  </si>
  <si>
    <t>Tubo em PVC 3/4" (LH)</t>
  </si>
  <si>
    <t xml:space="preserve"> H00074 </t>
  </si>
  <si>
    <t>Tubo em PVC 1 1/2" (LH)</t>
  </si>
  <si>
    <t xml:space="preserve"> H00075 </t>
  </si>
  <si>
    <t>Adaptador curto em PVC 1 1/2"  (LH)</t>
  </si>
  <si>
    <t xml:space="preserve"> H00080 </t>
  </si>
  <si>
    <t>Cotovelo em PVC 3/4" x 3/4" (LH)</t>
  </si>
  <si>
    <t xml:space="preserve"> H00079 </t>
  </si>
  <si>
    <t>Te em PVC 3/4" x 3/4" (LH)</t>
  </si>
  <si>
    <t xml:space="preserve"> H00082 </t>
  </si>
  <si>
    <t>Adaptador curto em PVC 3/4" (LH)</t>
  </si>
  <si>
    <t xml:space="preserve"> SESAN 6.9.6 </t>
  </si>
  <si>
    <t>INHI - INSTALAÇÕES HIDROS SANITÁRIAS</t>
  </si>
  <si>
    <t xml:space="preserve"> D00224 </t>
  </si>
  <si>
    <t>Viga de peroba 6x16cm</t>
  </si>
  <si>
    <t xml:space="preserve"> H00055 </t>
  </si>
  <si>
    <t>Fita de vedacao</t>
  </si>
  <si>
    <t xml:space="preserve"> 00000065 </t>
  </si>
  <si>
    <t>ADAPTADOR PVC SOLDAVEL CURTO COM BOLSA E ROSCA, 25 MM X 3/4", PARA AGUA FRIA</t>
  </si>
  <si>
    <t xml:space="preserve"> 00000108 </t>
  </si>
  <si>
    <t>ADAPTADOR PVC SOLDAVEL CURTO COM BOLSA E ROSCA, 32 MM X 1", PARA AGUA FRIA</t>
  </si>
  <si>
    <t xml:space="preserve"> 006030 </t>
  </si>
  <si>
    <t>CAIXA D'AGUA EM POLIETILENO 310 LITROS COM TAMPA FORTLEV</t>
  </si>
  <si>
    <t xml:space="preserve"> H00049 </t>
  </si>
  <si>
    <t>Torneira p/jardim em PVC de 1/2"</t>
  </si>
  <si>
    <t xml:space="preserve"> H00088 </t>
  </si>
  <si>
    <t>Joelho/Cotovelo 90º  em PVC - JS - 40mm-LH</t>
  </si>
  <si>
    <t xml:space="preserve"> H00008 </t>
  </si>
  <si>
    <t xml:space="preserve"> H00086 </t>
  </si>
  <si>
    <t>Ralo PVC c/ saída 100x53x40mm</t>
  </si>
  <si>
    <t xml:space="preserve"> H00084 </t>
  </si>
  <si>
    <t>Junção simples inv.45 em PVC - JS - 75x75mm (LS)</t>
  </si>
  <si>
    <t xml:space="preserve"> H00085 </t>
  </si>
  <si>
    <t>Curva 45 em PVC - JS - 75mm (LH)</t>
  </si>
  <si>
    <t xml:space="preserve"> H00003 </t>
  </si>
  <si>
    <t>Tubo em PVC - 50mm (LS)</t>
  </si>
  <si>
    <t xml:space="preserve"> H00089 </t>
  </si>
  <si>
    <t>Te longo em PVC - JS - 100x75mm (LS)</t>
  </si>
  <si>
    <t xml:space="preserve"> H00004 </t>
  </si>
  <si>
    <t>Tubo em PVC - 40mm (LS)</t>
  </si>
  <si>
    <t xml:space="preserve"> H00072 </t>
  </si>
  <si>
    <t>Tampa de fo fo  d =  0,50m</t>
  </si>
  <si>
    <t xml:space="preserve"> A00055 </t>
  </si>
  <si>
    <t>Lajota ceramica - (Padrão Médio)</t>
  </si>
  <si>
    <t xml:space="preserve"> D00080 </t>
  </si>
  <si>
    <t>Argamassa AC-I</t>
  </si>
  <si>
    <t>Azulejos e Cerâmicas</t>
  </si>
  <si>
    <t xml:space="preserve"> 2540 </t>
  </si>
  <si>
    <t>Rejunte colorido flexivel  para revestimentos cerâmicos kg</t>
  </si>
  <si>
    <t>kg</t>
  </si>
  <si>
    <t xml:space="preserve"> 91634 </t>
  </si>
  <si>
    <t>GUINDAUTO HIDRÁULICO, CAPACIDADE MÁXIMA DE CARGA 6500 KG, MOMENTO MÁXIMO DE CARGA 5,8 TM, ALCANCE MÁXIMO HORIZONTAL 7,60 M, INCLUSIVE CAMINHÃO TOCO PBT 9.700 KG, POTÊNCIA DE 160 CV - CHP DIURNO. AF_08/2015</t>
  </si>
  <si>
    <t xml:space="preserve"> 94969 </t>
  </si>
  <si>
    <t>CONCRETO FCK = 15MPA, TRAÇO 1:3,4:3,5 (EM MASSA SECA DE CIMENTO/ AREIA MÉDIA/ BRITA 1) - PREPARO MECÂNICO COM BETONEIRA 600 L. AF_05/2021</t>
  </si>
  <si>
    <t xml:space="preserve"> 92873 </t>
  </si>
  <si>
    <t>LANÇAMENTO COM USO DE BALDES, ADENSAMENTO E ACABAMENTO DE CONCRETO EM ESTRUTURAS. AF_12/2015</t>
  </si>
  <si>
    <t xml:space="preserve"> 00005056 </t>
  </si>
  <si>
    <t>POSTE DE CONCRETO DUPLO T ,TIPO B, 500 KG, H = 9 M (NBR 8451)</t>
  </si>
  <si>
    <t xml:space="preserve"> 00005330 </t>
  </si>
  <si>
    <t>DILUENTE EPOXI</t>
  </si>
  <si>
    <t xml:space="preserve"> 00012815 </t>
  </si>
  <si>
    <t>FITA CREPE ROLO DE 25 MM X 50 M</t>
  </si>
  <si>
    <t xml:space="preserve"> 00044072 </t>
  </si>
  <si>
    <t>PRIMER EPOXI / EPOXIDICO</t>
  </si>
  <si>
    <t xml:space="preserve"> 00007304 </t>
  </si>
  <si>
    <t>TINTA EPOXI BASE AGUA PREMIUM, BRANCA</t>
  </si>
  <si>
    <t>Urbanização de Parques e Praças</t>
  </si>
  <si>
    <t xml:space="preserve"> 95 </t>
  </si>
  <si>
    <t>Concreto simples fabricado na obra, fck=13,5 mpa, lançado e adensado</t>
  </si>
  <si>
    <t>Alvenarias de Pedra e Concretos para Fundações</t>
  </si>
  <si>
    <t xml:space="preserve"> 9442 </t>
  </si>
  <si>
    <t>Equipamento de ginástica - simulador de caminhada duplo - galvanizado un</t>
  </si>
  <si>
    <t xml:space="preserve"> 9441 </t>
  </si>
  <si>
    <t>Equipamento de ginástica - leg press duplo - galvanizado un</t>
  </si>
  <si>
    <t xml:space="preserve"> 9439 </t>
  </si>
  <si>
    <t>Equipamento de ginástica - elíptico - galvanizado un</t>
  </si>
  <si>
    <t xml:space="preserve"> 13283 </t>
  </si>
  <si>
    <t>Equipamento de ginástica - rotação diagonal duplo - galvanizado un</t>
  </si>
  <si>
    <t xml:space="preserve"> 72 </t>
  </si>
  <si>
    <t>Reaterro manual de valas, com compactação utilizando sêpo, sem controle do grau de compactação</t>
  </si>
  <si>
    <t>Aterros / Reaterros / Compactações</t>
  </si>
  <si>
    <t xml:space="preserve"> 889 </t>
  </si>
  <si>
    <t>Tubo aço galvanizado c/costura 2" (50mm), p/condução fluidos, classe leve, e=3,00mm, 4,40kg/m, NBR-5580</t>
  </si>
  <si>
    <t>Tubos e Conexões de Ferro Galvanizado</t>
  </si>
  <si>
    <t xml:space="preserve"> 888 </t>
  </si>
  <si>
    <t>Tubo aço galvanizado c/costura 1 1/2" (40mm), p/condução fluidos, classe leve, e=3,00mm, 3,48kg/m, NBR-5580</t>
  </si>
  <si>
    <t xml:space="preserve"> 2311 </t>
  </si>
  <si>
    <t>Pintura de acabamento com lixamento, aplicação de 01 demão de tinta à base de zarcão e 02 demãos de tinta esmalte</t>
  </si>
  <si>
    <t>Esmalte Sintético / Óleo</t>
  </si>
  <si>
    <t xml:space="preserve"> 2497 </t>
  </si>
  <si>
    <t>Escavação manual de vala ou cava em material de 1ª categoria, profundidade até 1,50m</t>
  </si>
  <si>
    <t>Escavação Manual em Área Urbana</t>
  </si>
  <si>
    <t xml:space="preserve"> 2509 </t>
  </si>
  <si>
    <t>Carga manual de material de 1ª categoria</t>
  </si>
  <si>
    <t>Carga de Material</t>
  </si>
  <si>
    <t xml:space="preserve"> 280025 </t>
  </si>
  <si>
    <t xml:space="preserve"> H00269 </t>
  </si>
  <si>
    <t>Tubo fo go 2" - (sem costura com rosca)</t>
  </si>
  <si>
    <t xml:space="preserve"> D00423 </t>
  </si>
  <si>
    <t xml:space="preserve"> SESAN 7.5.8 </t>
  </si>
  <si>
    <t>INES - INSTALAÇÕES ESPECIAIS</t>
  </si>
  <si>
    <t xml:space="preserve"> 102492 </t>
  </si>
  <si>
    <t>PINTURA DE PISO COM TINTA ACRÍLICA, APLICAÇÃO MANUAL, 3 DEMÃOS, INCLUSO FUNDO PREPARADOR. AF_05/2021</t>
  </si>
  <si>
    <t xml:space="preserve"> 050267 </t>
  </si>
  <si>
    <t>Concreto armado Fck=18 MPA c/ forma mad. branca (incl. lançamento e adensamento)</t>
  </si>
  <si>
    <t xml:space="preserve"> 280018 </t>
  </si>
  <si>
    <t xml:space="preserve"> U00003 </t>
  </si>
  <si>
    <t>Grama em placa</t>
  </si>
  <si>
    <t xml:space="preserve"> J00008 </t>
  </si>
  <si>
    <t>Terra preta vegetal</t>
  </si>
  <si>
    <t xml:space="preserve"> 00000359 </t>
  </si>
  <si>
    <t>MUDA DE ARVORE ORNAMENTAL, OITI/AROEIRA SALSA/ANGICO/IPE/JACARANDA OU EQUIVALENTE  DA REGIAO, H= *2* M</t>
  </si>
  <si>
    <t>Limpeza</t>
  </si>
  <si>
    <t xml:space="preserve"> 1997 </t>
  </si>
  <si>
    <t>Sabão em pó kg</t>
  </si>
  <si>
    <t xml:space="preserve"> 2414 </t>
  </si>
  <si>
    <t>Vassoura piaçava un</t>
  </si>
  <si>
    <t xml:space="preserve"> PMA.SESAN.226 </t>
  </si>
  <si>
    <t>UNIDADE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</si>
  <si>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</si>
  <si>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</si>
  <si>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</si>
  <si>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</si>
  <si>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</si>
  <si>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</si>
  <si>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</si>
  <si>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</si>
  <si>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Composições Auxiliares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</si>
  <si>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</si>
  <si>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</si>
  <si>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H </t>
  </si>
  <si>
    <t xml:space="preserve"> 6117 </t>
  </si>
  <si>
    <t>CARPINTEIRO AUXILIAR</t>
  </si>
  <si>
    <t xml:space="preserve"> 6127 </t>
  </si>
  <si>
    <t>AJUDANTE DE PEDREIRO</t>
  </si>
  <si>
    <t xml:space="preserve"> 378 </t>
  </si>
  <si>
    <t>ARMADOR</t>
  </si>
  <si>
    <t xml:space="preserve"> 247 </t>
  </si>
  <si>
    <t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</si>
  <si>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</si>
  <si>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</si>
  <si>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</si>
  <si>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>AUXILIAR DE ENCANADOR OU BOMBEIRO HIDRAULICO</t>
  </si>
  <si>
    <t xml:space="preserve"> 4759 </t>
  </si>
  <si>
    <t>CALCETEIRO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</si>
  <si>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</si>
  <si>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</si>
  <si>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</si>
  <si>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</si>
  <si>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2436 </t>
  </si>
  <si>
    <t>ELETRICISTA</t>
  </si>
  <si>
    <t xml:space="preserve"> 2696 </t>
  </si>
  <si>
    <t>ENCANADOR OU BOMBEIRO HIDRAULICO</t>
  </si>
  <si>
    <t xml:space="preserve"> 25964 </t>
  </si>
  <si>
    <t>JARDINEIRO</t>
  </si>
  <si>
    <t xml:space="preserve"> 37666 </t>
  </si>
  <si>
    <t>OPERADOR DE BETONEIRA /MISTURADOR</t>
  </si>
  <si>
    <t xml:space="preserve"> 4750 </t>
  </si>
  <si>
    <t>PEDREIRO</t>
  </si>
  <si>
    <t xml:space="preserve"> 4783 </t>
  </si>
  <si>
    <t>PINTOR</t>
  </si>
  <si>
    <t xml:space="preserve"> 6110 </t>
  </si>
  <si>
    <t>SERRALHEIRO</t>
  </si>
  <si>
    <t xml:space="preserve"> 6111 </t>
  </si>
  <si>
    <t>SERVENTE</t>
  </si>
  <si>
    <t xml:space="preserve"> 095385 </t>
  </si>
  <si>
    <t xml:space="preserve">CURSO DE CAPACITAÇÃO PARA TELHADISTA    (ENCARGOS COMPLEMENTARES) - HORISTA                   </t>
  </si>
  <si>
    <t xml:space="preserve"> 12869 </t>
  </si>
  <si>
    <t>TELHADISTA</t>
  </si>
  <si>
    <t xml:space="preserve"> 95309 </t>
  </si>
  <si>
    <t>CURSO DE CAPACITAÇÃO PARA AJUDANTE DE CARPINTEIRO (ENCARGOS COMPLEMENTARES) - HORISTA</t>
  </si>
  <si>
    <t xml:space="preserve"> 00037370 </t>
  </si>
  <si>
    <t>ALIMENTACAO - HORISTA (COLETADO CAIXA)</t>
  </si>
  <si>
    <t>Outros</t>
  </si>
  <si>
    <t xml:space="preserve"> 00006117 </t>
  </si>
  <si>
    <t>CARPINTEIRO AUXILIAR (HORISTA)</t>
  </si>
  <si>
    <t xml:space="preserve"> 00043483 </t>
  </si>
  <si>
    <t>EPI - FAMILIA CARPINTEIRO DE FORMAS - HORISTA (ENCARGOS COMPLEMENTARES - COLETADO CAIXA)</t>
  </si>
  <si>
    <t xml:space="preserve"> 00037372 </t>
  </si>
  <si>
    <t>EXAMES - HORISTA (COLETADO CAIXA)</t>
  </si>
  <si>
    <t xml:space="preserve"> 00043459 </t>
  </si>
  <si>
    <t>FERRAMENTAS - FAMILIA CARPINTEIRO DE FORMAS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</si>
  <si>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</si>
  <si>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</si>
  <si>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</si>
  <si>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</si>
  <si>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</si>
  <si>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</si>
  <si>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37372 </t>
  </si>
  <si>
    <t>EXAMES - HORISTA (ENCARGOS COMPLEMENTARES) (COLETADO CAIXA)</t>
  </si>
  <si>
    <t xml:space="preserve"> 37373 </t>
  </si>
  <si>
    <t>SEGURO - HORISTA (ENCARGOS COMPLEMENTARES) (COLETADO CAIXA)</t>
  </si>
  <si>
    <t xml:space="preserve"> 37371 </t>
  </si>
  <si>
    <t>TRANSPORTE - HORISTA (ENCARGOS COMPLEMENTARES) (COLETADO CAIXA)</t>
  </si>
  <si>
    <t xml:space="preserve"> 43459 </t>
  </si>
  <si>
    <t xml:space="preserve"> 37370 </t>
  </si>
  <si>
    <t>ALIMENTACAO - HORISTA (ENCARGOS COMPLEMENTARES) (COLETADO CAIXA)</t>
  </si>
  <si>
    <t xml:space="preserve"> 43483 </t>
  </si>
  <si>
    <t xml:space="preserve"> 43465 </t>
  </si>
  <si>
    <t>FERRAMENTAS - FAMILIA PEDREIRO - HORISTA (ENCARGOS COMPLEMENTARES - COLETADO CAIXA)</t>
  </si>
  <si>
    <t xml:space="preserve"> 43489 </t>
  </si>
  <si>
    <t>EPI - FAMILIA PEDREIRO - HORISTA (ENCARGOS COMPLEMENTARES - COLETADO CAIXA)</t>
  </si>
  <si>
    <t xml:space="preserve"> 95313 </t>
  </si>
  <si>
    <t>CURSO DE CAPACITAÇÃO PARA AJUDANTE ESPECIALIZADO (ENCARGOS COMPLEMENTARES) - HORISTA</t>
  </si>
  <si>
    <t xml:space="preserve"> 00000242 </t>
  </si>
  <si>
    <t>AJUDANTE ESPECIALIZADO (HORISTA)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</si>
  <si>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</si>
  <si>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</si>
  <si>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</si>
  <si>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</si>
  <si>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</si>
  <si>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</si>
  <si>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</si>
  <si>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</si>
  <si>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88377 </t>
  </si>
  <si>
    <t>OPERADOR DE BETONEIRA ESTACIONÁRIA/MISTURADOR COM ENCARGOS COMPLEMENTARES</t>
  </si>
  <si>
    <t xml:space="preserve"> 00001106 </t>
  </si>
  <si>
    <t>CAL HIDRATADA CH-I PARA ARGAMASSAS</t>
  </si>
  <si>
    <t xml:space="preserve"> 00001379 </t>
  </si>
  <si>
    <t>CIMENTO PORTLAND COMPOSTO CP II-32</t>
  </si>
  <si>
    <t xml:space="preserve"> 43460 </t>
  </si>
  <si>
    <t>FERRAMENTAS - FAMILIA ELETRICISTA - HORISTA (ENCARGOS COMPLEMENTARES - COLETADO CAIXA)</t>
  </si>
  <si>
    <t xml:space="preserve"> 43484 </t>
  </si>
  <si>
    <t>EPI - FAMILIA ELETRICISTA - HORISTA (ENCARGOS COMPLEMENTARES - COLETADO CAIXA)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</si>
  <si>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</si>
  <si>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</si>
  <si>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</si>
  <si>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</si>
  <si>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00043484 </t>
  </si>
  <si>
    <t xml:space="preserve"> 00043460 </t>
  </si>
  <si>
    <t xml:space="preserve"> 43485 </t>
  </si>
  <si>
    <t>EPI - FAMILIA ENCANADOR - HORISTA (ENCARGOS COMPLEMENTARES - COLETADO CAIXA)</t>
  </si>
  <si>
    <t xml:space="preserve"> 43461 </t>
  </si>
  <si>
    <t>FERRAMENTAS - FAMILIA ENCANADOR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</si>
  <si>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</si>
  <si>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</si>
  <si>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</si>
  <si>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</si>
  <si>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00043485 </t>
  </si>
  <si>
    <t xml:space="preserve"> 00043461 </t>
  </si>
  <si>
    <t xml:space="preserve"> 101301 </t>
  </si>
  <si>
    <t>CURSO DE CAPACITAÇÃO PARA AUXILIAR DE TOPÓGRAFO (ENCARGOS COMPLEMENTARES) - MENSALISTA</t>
  </si>
  <si>
    <t xml:space="preserve"> 00041093 </t>
  </si>
  <si>
    <t>AUXILIAR DE TOPOGRAFO (MENSALISTA)</t>
  </si>
  <si>
    <t xml:space="preserve"> 00043505 </t>
  </si>
  <si>
    <t>EPI - FAMILIA TOPOGRAFO - MENSALISTA (ENCARGOS COMPLEMENTARES - COLETADO CAIXA)</t>
  </si>
  <si>
    <t xml:space="preserve"> 00040863 </t>
  </si>
  <si>
    <t>EXAMES - MENSALISTA (COLETADO CAIXA)</t>
  </si>
  <si>
    <t xml:space="preserve"> 00043481 </t>
  </si>
  <si>
    <t>FERRAMENTAS - FAMILIA TOPOGRAFO - MENSALISTA (ENCARGOS COMPLEMENTARES - COLETADO CAIXA)</t>
  </si>
  <si>
    <t xml:space="preserve"> 00040864 </t>
  </si>
  <si>
    <t>SEGURO - MENSALISTA (COLETADO CAIXA)</t>
  </si>
  <si>
    <t xml:space="preserve"> 060045 </t>
  </si>
  <si>
    <t>Alvenaria tijolo de barro a singelo</t>
  </si>
  <si>
    <t xml:space="preserve"> J00003 </t>
  </si>
  <si>
    <t>Cimento</t>
  </si>
  <si>
    <t>SC</t>
  </si>
  <si>
    <t xml:space="preserve"> D00349 </t>
  </si>
  <si>
    <t>Aditivo plastificante</t>
  </si>
  <si>
    <t xml:space="preserve"> D00043 </t>
  </si>
  <si>
    <t>Arame recozido No. 18</t>
  </si>
  <si>
    <t xml:space="preserve"> D00425 </t>
  </si>
  <si>
    <t>Aço CA 50/60 -  Preço médio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</si>
  <si>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</si>
  <si>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</si>
  <si>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</si>
  <si>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</si>
  <si>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</si>
  <si>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</si>
  <si>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</si>
  <si>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</si>
  <si>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</si>
  <si>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</si>
  <si>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</si>
  <si>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</si>
  <si>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</si>
  <si>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</si>
  <si>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</si>
  <si>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</si>
  <si>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</si>
  <si>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</si>
  <si>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</si>
  <si>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</si>
  <si>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</si>
  <si>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</si>
  <si>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</si>
  <si>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</si>
  <si>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</si>
  <si>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</si>
  <si>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</si>
  <si>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D00222 </t>
  </si>
  <si>
    <t>Solução limpadora</t>
  </si>
  <si>
    <t xml:space="preserve"> D00223 </t>
  </si>
  <si>
    <t>Adesivo p/ PVC - 75g</t>
  </si>
  <si>
    <t>TB</t>
  </si>
  <si>
    <t xml:space="preserve"> H00042 </t>
  </si>
  <si>
    <t>Parafuso niquelado para loucas sanitarias</t>
  </si>
  <si>
    <t xml:space="preserve"> H00023 </t>
  </si>
  <si>
    <t>Bolsa plastica  (vaso sanitario)</t>
  </si>
  <si>
    <t xml:space="preserve"> H00024 </t>
  </si>
  <si>
    <t>Anel de borracha de 1"</t>
  </si>
  <si>
    <t xml:space="preserve"> H00021 </t>
  </si>
  <si>
    <t>Bacia sanitaria de louca</t>
  </si>
  <si>
    <t xml:space="preserve"> H00025 </t>
  </si>
  <si>
    <t>Tubo de ligacao em PVC c/ canopla (LS)</t>
  </si>
  <si>
    <t xml:space="preserve"> H00022 </t>
  </si>
  <si>
    <t>Assento plastico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</si>
  <si>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</si>
  <si>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</si>
  <si>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</si>
  <si>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</si>
  <si>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00004721 </t>
  </si>
  <si>
    <t>PEDRA BRITADA N. 1 (9,5 a 19 MM) POSTO PEDREIRA/FORNECEDOR, SEM FRETE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</si>
  <si>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</si>
  <si>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</si>
  <si>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</si>
  <si>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</si>
  <si>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95390 </t>
  </si>
  <si>
    <t>CURSO DE CAPACITAÇÃO PARA JARDINEIRO (ENCARGOS COMPLEMENTARES) - HORISTA</t>
  </si>
  <si>
    <t xml:space="preserve"> 00044503 </t>
  </si>
  <si>
    <t>JARDINEIRO (HORISTA)</t>
  </si>
  <si>
    <t xml:space="preserve"> 95351 </t>
  </si>
  <si>
    <t>CURSO DE CAPACITAÇÃO PARA MOTORISTA OPERADOR DE MUNCK (ENCARGOS COMPLEMENTARES) - HORISTA</t>
  </si>
  <si>
    <t xml:space="preserve"> 00004096 </t>
  </si>
  <si>
    <t>MOTORISTA OPERADOR DE CAMINHAO COM MUNCK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</si>
  <si>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</si>
  <si>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</si>
  <si>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</si>
  <si>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</si>
  <si>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95357 </t>
  </si>
  <si>
    <t>CURSO DE CAPACITAÇÃO PARA OPERADOR DE ESCAVADEIRA (ENCARGOS COMPLEMENTARES) - HORISTA</t>
  </si>
  <si>
    <t xml:space="preserve"> 00004234 </t>
  </si>
  <si>
    <t>OPERADOR DE ESCAVADEIRA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</si>
  <si>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</si>
  <si>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</si>
  <si>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</si>
  <si>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</si>
  <si>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</si>
  <si>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</si>
  <si>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</si>
  <si>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</si>
  <si>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</si>
  <si>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</si>
  <si>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95377 </t>
  </si>
  <si>
    <t>CURSO DE CAPACITAÇÃO PARA SERRALHEIRO (ENCARGOS COMPLEMENTARES) - HORISTA</t>
  </si>
  <si>
    <t xml:space="preserve"> 00006110 </t>
  </si>
  <si>
    <t>SERRALHEIRO (HORISTA)</t>
  </si>
  <si>
    <t xml:space="preserve"> 95378 </t>
  </si>
  <si>
    <t>CURSO DE CAPACITAÇÃO PARA SERVENTE (ENCARGOS COMPLEMENTARES) - HORISTA</t>
  </si>
  <si>
    <t xml:space="preserve"> 95424 </t>
  </si>
  <si>
    <t>CURSO DE CAPACITAÇÃO PARA TOPÓGRAFO (ENCARGOS COMPLEMENTARES) - MENSALISTA</t>
  </si>
  <si>
    <t xml:space="preserve"> 00040820 </t>
  </si>
  <si>
    <t>TOPOGRAFO (MENSALISTA)</t>
  </si>
  <si>
    <t xml:space="preserve"> H00044 </t>
  </si>
  <si>
    <t>Caixa de descarga plastica externa</t>
  </si>
  <si>
    <t xml:space="preserve"> H00045 </t>
  </si>
  <si>
    <t>Tubo de descarga em PVC - 40mm</t>
  </si>
  <si>
    <t xml:space="preserve"> H00046 </t>
  </si>
  <si>
    <t>Ligacao flexivel (engate) plastico</t>
  </si>
  <si>
    <t xml:space="preserve"> 040257 </t>
  </si>
  <si>
    <t>Lastro de concreto magro c/ seixo</t>
  </si>
  <si>
    <t xml:space="preserve"> 130113 </t>
  </si>
  <si>
    <t>Cimentado liso e=2cm traço 1:3</t>
  </si>
  <si>
    <t xml:space="preserve"> 5914655 </t>
  </si>
  <si>
    <t>Carga, manobra e descarga de materiais diversos em caminhão carroceria de 15 t - carga e descarga manuais</t>
  </si>
  <si>
    <t>t</t>
  </si>
  <si>
    <t>Equipamentos</t>
  </si>
  <si>
    <t>Quantidade</t>
  </si>
  <si>
    <t>Utilização</t>
  </si>
  <si>
    <t>Custo Operacional</t>
  </si>
  <si>
    <t>Custo Horário</t>
  </si>
  <si>
    <t>Operativa</t>
  </si>
  <si>
    <t>Improdutiva</t>
  </si>
  <si>
    <t>E9592</t>
  </si>
  <si>
    <t>Caminhão carroceria com capacidade de 15 t - 188 kW</t>
  </si>
  <si>
    <t>Custo Horário de Equipamentos =&gt;</t>
  </si>
  <si>
    <t>Salário Hora</t>
  </si>
  <si>
    <t>P9824</t>
  </si>
  <si>
    <t>Servente</t>
  </si>
  <si>
    <t>Custo Horário da Mão de Obra =&gt;</t>
  </si>
  <si>
    <t>Adc.M.O. - Ferramentas (0,0%)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</si>
  <si>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</si>
  <si>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</si>
  <si>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</si>
  <si>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</si>
  <si>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</si>
  <si>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 xml:space="preserve"> H00043 </t>
  </si>
  <si>
    <t xml:space="preserve"> 050260 </t>
  </si>
  <si>
    <t>Concreto c/ seixo Fck= 18.0 MPA (incl. lançamento e adensamento)</t>
  </si>
  <si>
    <t xml:space="preserve"> 280022 </t>
  </si>
  <si>
    <t>OPERADOR DE BETONEIRA/MISTURADOR COM ENCARGOS COMPLEMENTARES</t>
  </si>
  <si>
    <t xml:space="preserve"> J00007 </t>
  </si>
  <si>
    <t>Seixo lavado</t>
  </si>
  <si>
    <t xml:space="preserve"> M00008 </t>
  </si>
  <si>
    <t>Betoneira eletrica - 320l</t>
  </si>
  <si>
    <t xml:space="preserve"> 00000367 </t>
  </si>
  <si>
    <t>AREIA GROSSA - POSTO JAZIDA/FORNECEDOR (RETIRADO NA JAZIDA, SEM TRANSPORTE)</t>
  </si>
  <si>
    <t xml:space="preserve"> 7692 </t>
  </si>
  <si>
    <t>Lançamento de concreto simples fabricado na obra, inclusive adensamento e acabamento em peças da superestrutura</t>
  </si>
  <si>
    <t xml:space="preserve"> 95281 </t>
  </si>
  <si>
    <t>DESEMPENADEIRA DE CONCRETO, PESO DE 78 KG, 4 PÁS, MOTOR A GASOLINA, POTÊNCIA 5,5 HP   MATERIAIS NA OPERAÇÃO. AF_09/2016</t>
  </si>
  <si>
    <t xml:space="preserve"> 00004222 </t>
  </si>
  <si>
    <t>GASOLINA COMUM</t>
  </si>
  <si>
    <t xml:space="preserve"> 95278 </t>
  </si>
  <si>
    <t>DESEMPENADEIRA DE CONCRETO, PESO DE 78 KG, 4 PÁS, MOTOR A GASOLINA, POTÊNCIA 5,5 HP - DEPRECIAÇÃO. AF_09/2016</t>
  </si>
  <si>
    <t xml:space="preserve"> 95279 </t>
  </si>
  <si>
    <t>DESEMPENADEIRA DE CONCRETO, PESO DE 78 KG, 4 PÁS, MOTOR A GASOLINA, POTÊNCIA 5,5 HP - JUROS. AF_09/2016</t>
  </si>
  <si>
    <t xml:space="preserve"> 95280 </t>
  </si>
  <si>
    <t>DESEMPENADEIRA DE CONCRETO, PESO DE 78 KG, 4 PÁS, MOTOR A GASOLINA, POTÊNCIA 5,5 HP - MANUTENÇÃO. AF_09/2016</t>
  </si>
  <si>
    <t xml:space="preserve"> 00010658 </t>
  </si>
  <si>
    <t>ALISADORA DE CONCRETO COM MOTOR A GASOLINA DE 5,5 HP, PESO COM MOTOR DE 78 KG, 4 PAS</t>
  </si>
  <si>
    <t xml:space="preserve"> 10555 </t>
  </si>
  <si>
    <t>Encargos Complementares - Armador</t>
  </si>
  <si>
    <t xml:space="preserve"> 941 </t>
  </si>
  <si>
    <t>Fardamento com mangas curta un</t>
  </si>
  <si>
    <t xml:space="preserve"> 158 </t>
  </si>
  <si>
    <t>Almoço (Participação do empregador)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</si>
  <si>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</si>
  <si>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</si>
  <si>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</si>
  <si>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</si>
  <si>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</si>
  <si>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10362 </t>
  </si>
  <si>
    <t>Seguro de vida e acidente em grupo un</t>
  </si>
  <si>
    <t xml:space="preserve"> 10585 </t>
  </si>
  <si>
    <t>Arco de serra un</t>
  </si>
  <si>
    <t xml:space="preserve"> 10596 </t>
  </si>
  <si>
    <t>Protetor auricular un</t>
  </si>
  <si>
    <t xml:space="preserve"> 10517 </t>
  </si>
  <si>
    <t>Exames admissionais/demissionais (checkup) cj</t>
  </si>
  <si>
    <t xml:space="preserve"> 10761 </t>
  </si>
  <si>
    <t>Refeição - café da manhã ( café com leite e dois pães com manteiga) un</t>
  </si>
  <si>
    <t xml:space="preserve"> 10599 </t>
  </si>
  <si>
    <t>Protetor solar fps 30 com 120ml un</t>
  </si>
  <si>
    <t xml:space="preserve"> 10492 </t>
  </si>
  <si>
    <t>Cesta Básica un</t>
  </si>
  <si>
    <t xml:space="preserve"> 10586 </t>
  </si>
  <si>
    <t>Torquesa un</t>
  </si>
  <si>
    <t xml:space="preserve"> 00012893 </t>
  </si>
  <si>
    <t>BOTA DE SEGURANCA COM BIQUEIRA DE ACO E COLARINHO ACOLCHOADO</t>
  </si>
  <si>
    <t>PAR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</si>
  <si>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</si>
  <si>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</si>
  <si>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</si>
  <si>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</si>
  <si>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</si>
  <si>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</si>
  <si>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10551 </t>
  </si>
  <si>
    <t>Encargos Complementares - Carpinteiro</t>
  </si>
  <si>
    <t xml:space="preserve"> 10577 </t>
  </si>
  <si>
    <t>Serrote 40cm un</t>
  </si>
  <si>
    <t xml:space="preserve"> 10579 </t>
  </si>
  <si>
    <t>Chave de fenda chata 30 cm un</t>
  </si>
  <si>
    <t xml:space="preserve"> 10578 </t>
  </si>
  <si>
    <t>Formão grande un</t>
  </si>
  <si>
    <t xml:space="preserve"> 11249 </t>
  </si>
  <si>
    <t>Serra circular eletrica portatil un</t>
  </si>
  <si>
    <t xml:space="preserve"> 11244 </t>
  </si>
  <si>
    <t>Martelo com unha un</t>
  </si>
  <si>
    <t xml:space="preserve"> 11248 </t>
  </si>
  <si>
    <t>Furadeira e Parafusadeira eletrica Bosch ou Similar profissional un</t>
  </si>
  <si>
    <t xml:space="preserve"> 11240 </t>
  </si>
  <si>
    <t>Alicate com isolamento un</t>
  </si>
  <si>
    <t xml:space="preserve"> 11242 </t>
  </si>
  <si>
    <t>Chave inglesa 12" un</t>
  </si>
  <si>
    <t xml:space="preserve"> 11241 </t>
  </si>
  <si>
    <t>Alicate volt-amperimetro un</t>
  </si>
  <si>
    <t xml:space="preserve"> 10593 </t>
  </si>
  <si>
    <t>Praio simples 30cm un</t>
  </si>
  <si>
    <t xml:space="preserve"> 10592 </t>
  </si>
  <si>
    <t>Lima chata 12" un</t>
  </si>
  <si>
    <t xml:space="preserve"> 11253 </t>
  </si>
  <si>
    <t>Tarracha para tubos PVC de 1/2" un</t>
  </si>
  <si>
    <t xml:space="preserve"> 11256 </t>
  </si>
  <si>
    <t>Tarracha para tubos PVC de 1 1/2" un</t>
  </si>
  <si>
    <t xml:space="preserve"> 11255 </t>
  </si>
  <si>
    <t>Tarracha para tubos PVC de 1" un</t>
  </si>
  <si>
    <t xml:space="preserve"> 11257 </t>
  </si>
  <si>
    <t>Tarracha para tubos PVC de 1 1/4" un</t>
  </si>
  <si>
    <t xml:space="preserve"> 11254 </t>
  </si>
  <si>
    <t>Tarracha para tubos PVC de 3/4" un</t>
  </si>
  <si>
    <t xml:space="preserve"> 4174 </t>
  </si>
  <si>
    <t>Desempenadeira de aço lisa, cabo madeira, ref:143, Atlas ou similar un</t>
  </si>
  <si>
    <t xml:space="preserve"> 4722 </t>
  </si>
  <si>
    <t>Colher de pedreiro un</t>
  </si>
  <si>
    <t xml:space="preserve"> 10282 </t>
  </si>
  <si>
    <t>Regua de alumínio c/ 2,00m (para pedreiro) un</t>
  </si>
  <si>
    <t xml:space="preserve"> 10790 </t>
  </si>
  <si>
    <t>Prumo de face un</t>
  </si>
  <si>
    <t xml:space="preserve"> 10789 </t>
  </si>
  <si>
    <t>Nível de bolha de madeira un</t>
  </si>
  <si>
    <t xml:space="preserve"> 11245 </t>
  </si>
  <si>
    <t>Desempoladeira de madeira 12x22 un</t>
  </si>
  <si>
    <t xml:space="preserve"> 11265 </t>
  </si>
  <si>
    <t>Martelo de borracha com cabo un</t>
  </si>
  <si>
    <t xml:space="preserve"> 11243 </t>
  </si>
  <si>
    <t>Martelo sem unha un</t>
  </si>
  <si>
    <t xml:space="preserve"> 11247 </t>
  </si>
  <si>
    <t>Serra mármore Serra marmore un</t>
  </si>
  <si>
    <t xml:space="preserve"> 11264 </t>
  </si>
  <si>
    <t>Marreta de 1/2 kg com cabo un</t>
  </si>
  <si>
    <t xml:space="preserve"> 11246 </t>
  </si>
  <si>
    <t>Escala métrica de bambú Un</t>
  </si>
  <si>
    <t>Un</t>
  </si>
  <si>
    <t xml:space="preserve"> 10553 </t>
  </si>
  <si>
    <t>Encargos Complementares - Pintor</t>
  </si>
  <si>
    <t xml:space="preserve"> 4725 </t>
  </si>
  <si>
    <t>Espátula un</t>
  </si>
  <si>
    <t xml:space="preserve"> 10583 </t>
  </si>
  <si>
    <t>Trincha 3" un</t>
  </si>
  <si>
    <t xml:space="preserve"> 11250 </t>
  </si>
  <si>
    <t>Rolo lã de carneiro 20cm un</t>
  </si>
  <si>
    <t xml:space="preserve"> 11252 </t>
  </si>
  <si>
    <t>Escada de aluminio de abrir com 7 degraus un</t>
  </si>
  <si>
    <t xml:space="preserve"> 11251 </t>
  </si>
  <si>
    <t>Pincel de seda 2" un</t>
  </si>
  <si>
    <t xml:space="preserve"> 4728 </t>
  </si>
  <si>
    <t>Talhadeira chata 10" Talhadeira chara 10" un</t>
  </si>
  <si>
    <t xml:space="preserve"> 4729 </t>
  </si>
  <si>
    <t>Marreta 1 kg com cabo un</t>
  </si>
  <si>
    <t xml:space="preserve"> 10788 </t>
  </si>
  <si>
    <t>Pá quadrada un</t>
  </si>
  <si>
    <t xml:space="preserve"> 00002711 </t>
  </si>
  <si>
    <t>CARRINHO DE MAO DE ACO CAPACIDADE 50 A 60 L, PNEU COM CAMARA</t>
  </si>
  <si>
    <t xml:space="preserve"> P00019 </t>
  </si>
  <si>
    <t>Tinta esmalte</t>
  </si>
  <si>
    <t xml:space="preserve"> P00027 </t>
  </si>
  <si>
    <t>Aguarraz</t>
  </si>
  <si>
    <t xml:space="preserve"> D00141 </t>
  </si>
  <si>
    <t>Lixa p/ ferro</t>
  </si>
  <si>
    <t xml:space="preserve"> D00082 </t>
  </si>
  <si>
    <t>Prego 2"x11</t>
  </si>
  <si>
    <t xml:space="preserve"> D00012 </t>
  </si>
  <si>
    <t>Ripão em madeira de lei 2"x1" serr.</t>
  </si>
  <si>
    <t xml:space="preserve"> D00427 </t>
  </si>
  <si>
    <t>Desmoldante</t>
  </si>
  <si>
    <t xml:space="preserve"> D00021 </t>
  </si>
  <si>
    <t>Régua 3"x7/8" 4 m apar.</t>
  </si>
  <si>
    <t xml:space="preserve"> D00030 </t>
  </si>
  <si>
    <t>Chapa de madeira compensada resinada e=15mm</t>
  </si>
  <si>
    <t xml:space="preserve"> D00086 </t>
  </si>
  <si>
    <t>Prego 2 1/2"x12</t>
  </si>
  <si>
    <t xml:space="preserve"> 030254 </t>
  </si>
  <si>
    <t>Reaterro compactado</t>
  </si>
  <si>
    <t xml:space="preserve"> H00061 </t>
  </si>
  <si>
    <t>Fossa septica cap= 10 pessoas</t>
  </si>
  <si>
    <t>E9066</t>
  </si>
  <si>
    <t>Grupo gerador - 13/14 kVA</t>
  </si>
  <si>
    <t>E9535</t>
  </si>
  <si>
    <t>Serra circular com bancada - D = 30 cm - 4 kW</t>
  </si>
  <si>
    <t>P9801</t>
  </si>
  <si>
    <t>Ajudante</t>
  </si>
  <si>
    <t>P9808</t>
  </si>
  <si>
    <t>Carpinteiro</t>
  </si>
  <si>
    <t>Unidade</t>
  </si>
  <si>
    <t>Preço Unitário</t>
  </si>
  <si>
    <t>M0560</t>
  </si>
  <si>
    <t>Desmoldante para fôrmas de madeira</t>
  </si>
  <si>
    <t>M1205</t>
  </si>
  <si>
    <t>Prego de ferro</t>
  </si>
  <si>
    <t>M0290</t>
  </si>
  <si>
    <t>Tábua - E = 2,5 cm e L = 10 cm</t>
  </si>
  <si>
    <t>M1429</t>
  </si>
  <si>
    <t>Tábua de pinho de terceira - E = 2,5 cm</t>
  </si>
  <si>
    <t>Custo Total do Material =&gt;</t>
  </si>
  <si>
    <t>E</t>
  </si>
  <si>
    <t>Tempos Fixos</t>
  </si>
  <si>
    <t>Tempo Fixo</t>
  </si>
  <si>
    <t>Custo Total dos Tempos Fixos =&gt;</t>
  </si>
  <si>
    <t xml:space="preserve"> 91632 </t>
  </si>
  <si>
    <t>GUINDAUTO HIDRÁULICO, CAPACIDADE MÁXIMA DE CARGA 6500 KG, MOMENTO MÁXIMO DE CARGA 5,8 TM, ALCANCE MÁXIMO HORIZONTAL 7,60 M, INCLUSIVE CAMINHÃO TOCO PBT 9.700 KG, POTÊNCIA DE 160 CV - MANUTENÇÃO. AF_08/2015</t>
  </si>
  <si>
    <t xml:space="preserve"> 91629 </t>
  </si>
  <si>
    <t>GUINDAUTO HIDRÁULICO, CAPACIDADE MÁXIMA DE CARGA 6500 KG, MOMENTO MÁXIMO DE CARGA 5,8 TM, ALCANCE MÁXIMO HORIZONTAL 7,60 M, INCLUSIVE CAMINHÃO TOCO PBT 9.700 KG, POTÊNCIA DE 160 CV - DEPRECIAÇÃO. AF_08/2015</t>
  </si>
  <si>
    <t xml:space="preserve"> 91630 </t>
  </si>
  <si>
    <t>GUINDAUTO HIDRÁULICO, CAPACIDADE MÁXIMA DE CARGA 6500 KG, MOMENTO MÁXIMO DE CARGA 5,8 TM, ALCANCE MÁXIMO HORIZONTAL 7,60 M, INCLUSIVE CAMINHÃO TOCO PBT 9.700 KG, POTÊNCIA DE 160 CV - JUROS. AF_08/2015</t>
  </si>
  <si>
    <t xml:space="preserve"> 91633 </t>
  </si>
  <si>
    <t>GUINDAUTO HIDRÁULICO, CAPACIDADE MÁXIMA DE CARGA 6500 KG, MOMENTO MÁXIMO DE CARGA 5,8 TM, ALCANCE MÁXIMO HORIZONTAL 7,60 M, INCLUSIVE CAMINHÃO TOCO PBT 9.700 KG, POTÊNCIA DE 160 CV - MATERIAIS NA OPERAÇÃO. AF_08/2015</t>
  </si>
  <si>
    <t xml:space="preserve"> 91631 </t>
  </si>
  <si>
    <t>GUINDAUTO HIDRÁULICO, CAPACIDADE MÁXIMA DE CARGA 6500 KG, MOMENTO MÁXIMO DE CARGA 5,8 TM, ALCANCE MÁXIMO HORIZONTAL 7,60 M, INCLUSIVE CAMINHÃO TOCO PBT 9.700 KG, POTÊNCIA DE 160 CV - IMPOSTOS E SEGUROS. AF_08/2015</t>
  </si>
  <si>
    <t xml:space="preserve"> 88286 </t>
  </si>
  <si>
    <t>MOTORISTA OPERADOR DE MUNCK COM ENCARGOS COMPLEMENTARES</t>
  </si>
  <si>
    <t xml:space="preserve"> 00044056 </t>
  </si>
  <si>
    <t>CAMINHAO TOCO, PESO BRUTO TOTAL 10700 KG, CARGA UTIL MAXIMA 7400 KG, DISTANCIA ENTRE EIXOS 4,00 M, POTENCIA 175 CV (INCLUI CABINE E CHASSI, NAO INCLUI CARROCERIA)</t>
  </si>
  <si>
    <t xml:space="preserve"> 00010712 </t>
  </si>
  <si>
    <t>GUINDAUTO HIDRAULICO, CAPACIDADE MAXIMA DE CARGA 3300 KG, MOMENTO MAXIMO DE CARGA 5,8 TM , ALCANCE MAXIMO HORIZONTAL  7,60 M, PARA MONTAGEM SOBRE CHASSI DE CAMINHAO PBT MINIMO 8000 KG (INCLUI MONTAGEM, NAO INCLUI CAMINHAO)</t>
  </si>
  <si>
    <t xml:space="preserve"> 00004221 </t>
  </si>
  <si>
    <t>OLEO DIESEL COMBUSTIVEL COMUM</t>
  </si>
  <si>
    <t xml:space="preserve"> 00043489 </t>
  </si>
  <si>
    <t xml:space="preserve"> 00043465 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</si>
  <si>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</si>
  <si>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</si>
  <si>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</si>
  <si>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</si>
  <si>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00000378 </t>
  </si>
  <si>
    <t>ARMADOR (HORISTA)</t>
  </si>
  <si>
    <t xml:space="preserve"> H00028 </t>
  </si>
  <si>
    <t>Valv. p/ lavat./bide d = 1" - cromada</t>
  </si>
  <si>
    <t xml:space="preserve"> H00056 </t>
  </si>
  <si>
    <t>Torneira metalica p/ lavatorio de 1/2"</t>
  </si>
  <si>
    <t xml:space="preserve"> H00052 </t>
  </si>
  <si>
    <t>Lavatorio de louca s/coluna branco (medio)</t>
  </si>
  <si>
    <t xml:space="preserve"> H00032 </t>
  </si>
  <si>
    <t>Sifao metalico de 1 1/2 "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</si>
  <si>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</si>
  <si>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</si>
  <si>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</si>
  <si>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</si>
  <si>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92957 </t>
  </si>
  <si>
    <t>MÁQUINA EXTRUSORA DE CONCRETO PARA GUIAS E SARJETAS, MOTOR A DIESEL, POTÊNCIA 14 CV - JUROS. AF_12/2015</t>
  </si>
  <si>
    <t xml:space="preserve"> 92956 </t>
  </si>
  <si>
    <t>MÁQUINA EXTRUSORA DE CONCRETO PARA GUIAS E SARJETAS, MOTOR A DIESEL, POTÊNCIA 14 CV - DEPRECIAÇÃO. AF_12/2015</t>
  </si>
  <si>
    <t xml:space="preserve"> 92958 </t>
  </si>
  <si>
    <t>MÁQUINA EXTRUSORA DE CONCRETO PARA GUIAS E SARJETAS, MOTOR A DIESEL, POTÊNCIA 14 CV - MANUTENÇÃO. AF_12/2015</t>
  </si>
  <si>
    <t xml:space="preserve"> 92959 </t>
  </si>
  <si>
    <t>MÁQUINA EXTRUSORA DE CONCRETO PARA GUIAS E SARJETAS, MOTOR A DIESEL, POTÊNCIA 14 CV - MATERIAIS NA OPERAÇÃO. AF_12/2015</t>
  </si>
  <si>
    <t xml:space="preserve"> 00013836 </t>
  </si>
  <si>
    <t>MAQUINA EXTRUSORA DE CONCRETO PARA GUIAS E SARJETAS, COM MOTOR A DIESEL DE 14 CV</t>
  </si>
  <si>
    <t xml:space="preserve"> 43488 </t>
  </si>
  <si>
    <t xml:space="preserve"> 43464 </t>
  </si>
  <si>
    <t xml:space="preserve"> 88294 </t>
  </si>
  <si>
    <t>OPERADOR DE ESCAVADEIRA COM ENCARGOS COMPLEMENTARES</t>
  </si>
  <si>
    <t xml:space="preserve"> 88297 </t>
  </si>
  <si>
    <t>OPERADOR DE MÁQUINAS E EQUIPAMENTOS COM ENCARGOS COMPLEMENTARES</t>
  </si>
  <si>
    <t xml:space="preserve"> 43466 </t>
  </si>
  <si>
    <t>FERRAMENTAS - FAMILIA PINTOR - HORISTA (ENCARGOS COMPLEMENTARES - COLETADO CAIXA)</t>
  </si>
  <si>
    <t xml:space="preserve"> 43490 </t>
  </si>
  <si>
    <t>EPI - FAMILIA PINTOR - HORISTA (ENCARGOS COMPLEMENTARES - COLETADO CAIXA)</t>
  </si>
  <si>
    <t xml:space="preserve"> 00043490 </t>
  </si>
  <si>
    <t xml:space="preserve"> 00043466 </t>
  </si>
  <si>
    <t xml:space="preserve"> 00006085 </t>
  </si>
  <si>
    <t>SELADOR ACRILICO OPACO PREMIUM INTERIOR/EXTERIOR</t>
  </si>
  <si>
    <t xml:space="preserve"> 00007348 </t>
  </si>
  <si>
    <t>TINTA ACRILICA PREMIUM PARA PISO</t>
  </si>
  <si>
    <t xml:space="preserve"> 2306 </t>
  </si>
  <si>
    <t>Pintura de acabamento com aplicação de 02 demãos de esmalte  sintético sobre superfícies metálicas - R1</t>
  </si>
  <si>
    <t xml:space="preserve"> 2226 </t>
  </si>
  <si>
    <t>Tinta esmalte sintético (coralit ou similar) Tinta esmalte sintético, coralit ou similar (galão de 3,6 l) l</t>
  </si>
  <si>
    <t>gl</t>
  </si>
  <si>
    <t xml:space="preserve"> 00003768 </t>
  </si>
  <si>
    <t>LIXA EM FOLHA PARA FERRO, NUMERO 150</t>
  </si>
  <si>
    <t xml:space="preserve"> 2304 </t>
  </si>
  <si>
    <t>Pintura de proteção sobre superfícies metálicas com aplicação de 01 demão de tinta anti-corrosiva zarcão - R2</t>
  </si>
  <si>
    <t xml:space="preserve"> 2446 </t>
  </si>
  <si>
    <t>Zarcão anticorrosivo l</t>
  </si>
  <si>
    <t xml:space="preserve"> 00003767 </t>
  </si>
  <si>
    <t>LIXA EM FOLHA PARA PAREDE OU MADEIRA, NUMERO 120, COR VERMELHA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</si>
  <si>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</si>
  <si>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</si>
  <si>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</si>
  <si>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</si>
  <si>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</si>
  <si>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</si>
  <si>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</si>
  <si>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</si>
  <si>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00036531 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</si>
  <si>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</si>
  <si>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 xml:space="preserve"> H00009 </t>
  </si>
  <si>
    <t>Registro de gaveta s/ canopla - 1/2"</t>
  </si>
  <si>
    <t xml:space="preserve"> D00453 </t>
  </si>
  <si>
    <t>Caixa Coletora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</si>
  <si>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</si>
  <si>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</si>
  <si>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</si>
  <si>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</si>
  <si>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</si>
  <si>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</si>
  <si>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</si>
  <si>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</si>
  <si>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</si>
  <si>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</si>
  <si>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43467 </t>
  </si>
  <si>
    <t xml:space="preserve"> 43491 </t>
  </si>
  <si>
    <t xml:space="preserve"> H00062 </t>
  </si>
  <si>
    <t>Sumidouro cap=10 pessoas</t>
  </si>
  <si>
    <t xml:space="preserve"> 00005061 </t>
  </si>
  <si>
    <t>PREGO DE ACO POLIDO COM CABECA 18 X 27 (2 1/2 X 10)</t>
  </si>
  <si>
    <t xml:space="preserve"> 00003992 </t>
  </si>
  <si>
    <t>TABUA APARELHADA *2,5 X 30* CM, EM MACARANDUBA, ANGELIM OU EQUIVALENTE DA REGIAO</t>
  </si>
  <si>
    <t xml:space="preserve"> 00007243 </t>
  </si>
  <si>
    <t>TELHA TRAPEZOIDAL EM ACO ZINCADO, SEM PINTURA, ALTURA DE APROXIMADAMENTE 40 MM, ESPESSURA DE 0,50 MM E LARGURA UTIL DE 980 MM</t>
  </si>
  <si>
    <t xml:space="preserve"> 1569 </t>
  </si>
  <si>
    <t>Madeira mista serrada (barrote) 6 x 6cm - 0,0036 m3/m (angelim, louro) m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</si>
  <si>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</si>
  <si>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</si>
  <si>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</si>
  <si>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</si>
  <si>
    <t xml:space="preserve"> 981 </t>
  </si>
  <si>
    <t>Fita veda rosca 18mm m</t>
  </si>
  <si>
    <t xml:space="preserve"> 00021012 </t>
  </si>
  <si>
    <t>TUBO ACO GALVANIZADO COM COSTURA, CLASSE LEVE, DN 40 MM ( 1 1/2"),  E = 3,00 MM,  *3,48* KG/M (NBR 5580)</t>
  </si>
  <si>
    <t xml:space="preserve"> 00021013 </t>
  </si>
  <si>
    <t>TUBO ACO GALVANIZADO COM COSTURA, CLASSE LEVE, DN 50 MM ( 2"),  E = 3,00 MM,  *4,40* KG/M (NBR 5580)</t>
  </si>
  <si>
    <t xml:space="preserve"> H00002 </t>
  </si>
  <si>
    <t>Tubo em PVC - 75mm (LS)</t>
  </si>
  <si>
    <t xml:space="preserve"> H00001 </t>
  </si>
  <si>
    <t xml:space="preserve"> 90582 </t>
  </si>
  <si>
    <t>VIBRADOR DE IMERSÃO, DIÂMETRO DE PONTEIRA 45MM, MOTOR ELÉTRICO TRIFÁSICO POTÊNCIA DE 2 CV - DEPRECIAÇÃO. AF_06/2015</t>
  </si>
  <si>
    <t xml:space="preserve"> 90583 </t>
  </si>
  <si>
    <t>VIBRADOR DE IMERSÃO, DIÂMETRO DE PONTEIRA 45MM, MOTOR ELÉTRICO TRIFÁSICO POTÊNCIA DE 2 CV - JUROS. AF_06/2015</t>
  </si>
  <si>
    <t xml:space="preserve"> 90585 </t>
  </si>
  <si>
    <t>VIBRADOR DE IMERSÃO, DIÂMETRO DE PONTEIRA 45MM, MOTOR ELÉTRICO TRIFÁSICO POTÊNCIA DE 2 CV - MATERIAIS NA OPERAÇÃO. AF_06/2015</t>
  </si>
  <si>
    <t xml:space="preserve"> 90584 </t>
  </si>
  <si>
    <t>VIBRADOR DE IMERSÃO, DIÂMETRO DE PONTEIRA 45MM, MOTOR ELÉTRICO TRIFÁSICO POTÊNCIA DE 2 CV - MANUTENÇÃO. AF_06/2015</t>
  </si>
  <si>
    <t xml:space="preserve"> 00013896 </t>
  </si>
  <si>
    <t>VIBRADOR DE IMERSAO, DIAMETRO DA PONTEIRA DE *45* MM, COM MOTOR ELETRICO TRIFASICO DE 2 HP (2 CV)</t>
  </si>
  <si>
    <t>Total sem BDI</t>
  </si>
  <si>
    <t>Total do BDI</t>
  </si>
  <si>
    <t>Total Geral</t>
  </si>
  <si>
    <t>DATA ORÇAMENTO:  JANEIRO/2023</t>
  </si>
  <si>
    <t>100,00%
69.845,50</t>
  </si>
  <si>
    <t>100,00%
47.493,74</t>
  </si>
  <si>
    <t>100,00%
12.709,49</t>
  </si>
  <si>
    <t>50,00%
6.354,75</t>
  </si>
  <si>
    <t>100,00%
110.033,46</t>
  </si>
  <si>
    <t>50,00%
55.016,73</t>
  </si>
  <si>
    <t>100,00%
82.575,26</t>
  </si>
  <si>
    <t>100,00%
71.416,89</t>
  </si>
  <si>
    <t>100,00%
154.349,94</t>
  </si>
  <si>
    <t>50,00%
77.174,97</t>
  </si>
  <si>
    <t>100,00%
48.198,26</t>
  </si>
  <si>
    <t>100,00%
26.574,38</t>
  </si>
  <si>
    <t>100,00%
9.122,84</t>
  </si>
  <si>
    <t>100,00%
7.435,76</t>
  </si>
  <si>
    <t>100,00%
19.665,10</t>
  </si>
  <si>
    <t>PORCENTAGEM</t>
  </si>
  <si>
    <t>CUSTO</t>
  </si>
  <si>
    <t>PORCENTAGEM ACUMULADO</t>
  </si>
  <si>
    <t>CUSTO ACUMULADO</t>
  </si>
  <si>
    <t>DATA DO ORÇAMENTO: JANEIRO/2023</t>
  </si>
  <si>
    <t xml:space="preserve"> M00013 </t>
  </si>
  <si>
    <t>Vibrador de imersão, diâmetro de ponteira 45mm, motor elétrico trifásico potência de 2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</si>
</sst>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#,##0.00\ %"/>
    <numFmt numFmtId="165" formatCode="_(* #,##0.00_);_(* \(#,##0.00\);_(* &quot;-&quot;??_);_(@_)"/>
    <numFmt numFmtId="166" formatCode="#,##0.0000000"/>
    <numFmt numFmtId="167" formatCode="#,##0.0000"/>
    <numFmt numFmtId="169" formatCode="&quot;R$&quot;\ #,##0.00"/>
  </numFmts>
  <fonts count="26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CCCCCC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10" fillId="0" borderId="0"/>
    <xf numFmtId="9" fontId="7" fillId="0" borderId="0" applyFill="0" applyBorder="0" applyAlignment="0" applyProtection="0"/>
    <xf numFmtId="0" fontId="7" fillId="0" borderId="0"/>
  </cellStyleXfs>
  <cellXfs count="273">
    <xf numFmtId="0" fontId="0" fillId="0" borderId="0" xfId="0"/>
    <xf numFmtId="0" fontId="7" fillId="0" borderId="4" xfId="2" applyBorder="1" applyAlignment="1">
      <alignment vertical="center" wrapText="1"/>
    </xf>
    <xf numFmtId="0" fontId="6" fillId="0" borderId="1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7" fillId="0" borderId="18" xfId="2" applyBorder="1" applyAlignment="1">
      <alignment horizontal="center" vertical="center"/>
    </xf>
    <xf numFmtId="0" fontId="7" fillId="0" borderId="19" xfId="2" applyBorder="1" applyAlignment="1">
      <alignment vertical="center"/>
    </xf>
    <xf numFmtId="43" fontId="0" fillId="0" borderId="19" xfId="1" applyFont="1" applyBorder="1" applyAlignment="1">
      <alignment horizontal="center" vertical="center"/>
    </xf>
    <xf numFmtId="43" fontId="0" fillId="0" borderId="20" xfId="1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9" xfId="2" applyFont="1" applyBorder="1" applyAlignment="1">
      <alignment vertical="center"/>
    </xf>
    <xf numFmtId="165" fontId="6" fillId="0" borderId="19" xfId="2" applyNumberFormat="1" applyFont="1" applyBorder="1" applyAlignment="1">
      <alignment horizontal="center" vertical="center"/>
    </xf>
    <xf numFmtId="165" fontId="6" fillId="0" borderId="20" xfId="2" applyNumberFormat="1" applyFont="1" applyBorder="1" applyAlignment="1">
      <alignment horizontal="center" vertical="center"/>
    </xf>
    <xf numFmtId="0" fontId="6" fillId="0" borderId="19" xfId="2" applyFont="1" applyBorder="1" applyAlignment="1">
      <alignment vertical="center" wrapText="1"/>
    </xf>
    <xf numFmtId="0" fontId="7" fillId="0" borderId="19" xfId="2" applyBorder="1" applyAlignment="1">
      <alignment vertical="center" wrapText="1"/>
    </xf>
    <xf numFmtId="165" fontId="7" fillId="0" borderId="19" xfId="2" applyNumberFormat="1" applyBorder="1" applyAlignment="1">
      <alignment horizontal="center" vertical="center"/>
    </xf>
    <xf numFmtId="165" fontId="7" fillId="0" borderId="20" xfId="2" applyNumberForma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vertical="center" wrapText="1"/>
    </xf>
    <xf numFmtId="165" fontId="6" fillId="0" borderId="22" xfId="2" applyNumberFormat="1" applyFont="1" applyBorder="1" applyAlignment="1">
      <alignment horizontal="center" vertical="center"/>
    </xf>
    <xf numFmtId="165" fontId="6" fillId="0" borderId="23" xfId="2" applyNumberFormat="1" applyFont="1" applyBorder="1" applyAlignment="1">
      <alignment horizontal="center" vertical="center"/>
    </xf>
    <xf numFmtId="165" fontId="6" fillId="8" borderId="10" xfId="2" applyNumberFormat="1" applyFont="1" applyFill="1" applyBorder="1" applyAlignment="1">
      <alignment horizontal="center" vertical="center"/>
    </xf>
    <xf numFmtId="165" fontId="6" fillId="8" borderId="11" xfId="2" applyNumberFormat="1" applyFont="1" applyFill="1" applyBorder="1" applyAlignment="1">
      <alignment horizontal="center" vertical="center"/>
    </xf>
    <xf numFmtId="0" fontId="7" fillId="0" borderId="0" xfId="2" applyAlignment="1">
      <alignment vertical="center"/>
    </xf>
    <xf numFmtId="0" fontId="7" fillId="0" borderId="0" xfId="2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2" fontId="11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11" borderId="6" xfId="0" applyFont="1" applyFill="1" applyBorder="1" applyAlignment="1">
      <alignment vertical="center"/>
    </xf>
    <xf numFmtId="0" fontId="14" fillId="11" borderId="7" xfId="0" applyFont="1" applyFill="1" applyBorder="1" applyAlignment="1">
      <alignment vertical="center"/>
    </xf>
    <xf numFmtId="2" fontId="14" fillId="11" borderId="8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/>
    </xf>
    <xf numFmtId="2" fontId="13" fillId="11" borderId="6" xfId="0" applyNumberFormat="1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vertical="center"/>
    </xf>
    <xf numFmtId="2" fontId="13" fillId="11" borderId="8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2" fontId="13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10" fontId="18" fillId="0" borderId="0" xfId="4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0" fontId="20" fillId="0" borderId="5" xfId="4" applyNumberFormat="1" applyFont="1" applyBorder="1" applyAlignment="1">
      <alignment vertical="center"/>
    </xf>
    <xf numFmtId="10" fontId="21" fillId="0" borderId="0" xfId="0" applyNumberFormat="1" applyFont="1" applyBorder="1" applyAlignment="1">
      <alignment vertical="center"/>
    </xf>
    <xf numFmtId="10" fontId="22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1" fillId="12" borderId="6" xfId="0" applyFont="1" applyFill="1" applyBorder="1" applyAlignment="1">
      <alignment horizontal="right" vertical="center"/>
    </xf>
    <xf numFmtId="0" fontId="21" fillId="12" borderId="7" xfId="0" applyFont="1" applyFill="1" applyBorder="1" applyAlignment="1">
      <alignment vertical="center"/>
    </xf>
    <xf numFmtId="10" fontId="21" fillId="12" borderId="8" xfId="0" applyNumberFormat="1" applyFont="1" applyFill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10" fontId="22" fillId="0" borderId="8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5" xfId="0" applyFont="1" applyBorder="1" applyAlignment="1">
      <alignment horizontal="right" vertical="center"/>
    </xf>
    <xf numFmtId="0" fontId="7" fillId="13" borderId="4" xfId="5" applyFill="1" applyBorder="1" applyAlignment="1">
      <alignment vertical="center"/>
    </xf>
    <xf numFmtId="0" fontId="7" fillId="13" borderId="0" xfId="5" applyFill="1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6" borderId="28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10" fontId="3" fillId="6" borderId="0" xfId="0" applyNumberFormat="1" applyFont="1" applyFill="1" applyBorder="1" applyAlignment="1">
      <alignment horizontal="center" vertical="center" wrapText="1"/>
    </xf>
    <xf numFmtId="10" fontId="3" fillId="6" borderId="5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4" fillId="14" borderId="34" xfId="0" applyFont="1" applyFill="1" applyBorder="1" applyAlignment="1">
      <alignment horizontal="right" vertical="top" wrapText="1"/>
    </xf>
    <xf numFmtId="0" fontId="4" fillId="14" borderId="34" xfId="0" applyFont="1" applyFill="1" applyBorder="1" applyAlignment="1">
      <alignment horizontal="left" vertical="top" wrapText="1"/>
    </xf>
    <xf numFmtId="0" fontId="4" fillId="14" borderId="34" xfId="0" applyFont="1" applyFill="1" applyBorder="1" applyAlignment="1">
      <alignment horizontal="center" vertical="top" wrapText="1"/>
    </xf>
    <xf numFmtId="166" fontId="4" fillId="14" borderId="34" xfId="0" applyNumberFormat="1" applyFont="1" applyFill="1" applyBorder="1" applyAlignment="1">
      <alignment horizontal="right" vertical="top" wrapText="1"/>
    </xf>
    <xf numFmtId="4" fontId="4" fillId="14" borderId="34" xfId="0" applyNumberFormat="1" applyFont="1" applyFill="1" applyBorder="1" applyAlignment="1">
      <alignment horizontal="right" vertical="top" wrapText="1"/>
    </xf>
    <xf numFmtId="0" fontId="25" fillId="15" borderId="34" xfId="0" applyFont="1" applyFill="1" applyBorder="1" applyAlignment="1">
      <alignment horizontal="right" vertical="top" wrapText="1"/>
    </xf>
    <xf numFmtId="0" fontId="25" fillId="15" borderId="34" xfId="0" applyFont="1" applyFill="1" applyBorder="1" applyAlignment="1">
      <alignment horizontal="left" vertical="top" wrapText="1"/>
    </xf>
    <xf numFmtId="0" fontId="25" fillId="15" borderId="34" xfId="0" applyFont="1" applyFill="1" applyBorder="1" applyAlignment="1">
      <alignment horizontal="center" vertical="top" wrapText="1"/>
    </xf>
    <xf numFmtId="166" fontId="25" fillId="15" borderId="34" xfId="0" applyNumberFormat="1" applyFont="1" applyFill="1" applyBorder="1" applyAlignment="1">
      <alignment horizontal="right" vertical="top" wrapText="1"/>
    </xf>
    <xf numFmtId="4" fontId="25" fillId="15" borderId="34" xfId="0" applyNumberFormat="1" applyFont="1" applyFill="1" applyBorder="1" applyAlignment="1">
      <alignment horizontal="right" vertical="top" wrapText="1"/>
    </xf>
    <xf numFmtId="0" fontId="25" fillId="16" borderId="34" xfId="0" applyFont="1" applyFill="1" applyBorder="1" applyAlignment="1">
      <alignment horizontal="right" vertical="top" wrapText="1"/>
    </xf>
    <xf numFmtId="0" fontId="25" fillId="16" borderId="34" xfId="0" applyFont="1" applyFill="1" applyBorder="1" applyAlignment="1">
      <alignment horizontal="left" vertical="top" wrapText="1"/>
    </xf>
    <xf numFmtId="0" fontId="25" fillId="16" borderId="34" xfId="0" applyFont="1" applyFill="1" applyBorder="1" applyAlignment="1">
      <alignment horizontal="center" vertical="top" wrapText="1"/>
    </xf>
    <xf numFmtId="166" fontId="25" fillId="16" borderId="34" xfId="0" applyNumberFormat="1" applyFont="1" applyFill="1" applyBorder="1" applyAlignment="1">
      <alignment horizontal="right" vertical="top" wrapText="1"/>
    </xf>
    <xf numFmtId="4" fontId="25" fillId="16" borderId="34" xfId="0" applyNumberFormat="1" applyFont="1" applyFill="1" applyBorder="1" applyAlignment="1">
      <alignment horizontal="right" vertical="top" wrapText="1"/>
    </xf>
    <xf numFmtId="0" fontId="25" fillId="6" borderId="0" xfId="0" applyFont="1" applyFill="1" applyAlignment="1">
      <alignment horizontal="right" vertical="top" wrapText="1"/>
    </xf>
    <xf numFmtId="4" fontId="25" fillId="6" borderId="0" xfId="0" applyNumberFormat="1" applyFont="1" applyFill="1" applyAlignment="1">
      <alignment horizontal="right" vertical="top" wrapText="1"/>
    </xf>
    <xf numFmtId="0" fontId="25" fillId="6" borderId="0" xfId="0" applyFont="1" applyFill="1" applyAlignment="1">
      <alignment horizontal="right" vertical="top" wrapText="1"/>
    </xf>
    <xf numFmtId="0" fontId="4" fillId="14" borderId="35" xfId="0" applyFont="1" applyFill="1" applyBorder="1" applyAlignment="1">
      <alignment horizontal="left" vertical="top" wrapText="1"/>
    </xf>
    <xf numFmtId="0" fontId="1" fillId="6" borderId="34" xfId="0" applyFont="1" applyFill="1" applyBorder="1" applyAlignment="1">
      <alignment horizontal="left" vertical="top" wrapText="1"/>
    </xf>
    <xf numFmtId="0" fontId="0" fillId="0" borderId="0" xfId="0"/>
    <xf numFmtId="0" fontId="1" fillId="6" borderId="34" xfId="0" applyFont="1" applyFill="1" applyBorder="1" applyAlignment="1">
      <alignment horizontal="right" vertical="top" wrapText="1"/>
    </xf>
    <xf numFmtId="0" fontId="1" fillId="6" borderId="34" xfId="0" applyFont="1" applyFill="1" applyBorder="1" applyAlignment="1">
      <alignment horizontal="center" vertical="top" wrapText="1"/>
    </xf>
    <xf numFmtId="167" fontId="3" fillId="6" borderId="0" xfId="0" applyNumberFormat="1" applyFont="1" applyFill="1" applyAlignment="1">
      <alignment horizontal="right" vertical="top" wrapText="1"/>
    </xf>
    <xf numFmtId="167" fontId="25" fillId="16" borderId="34" xfId="0" applyNumberFormat="1" applyFont="1" applyFill="1" applyBorder="1" applyAlignment="1">
      <alignment horizontal="right" vertical="top" wrapText="1"/>
    </xf>
    <xf numFmtId="167" fontId="25" fillId="15" borderId="34" xfId="0" applyNumberFormat="1" applyFont="1" applyFill="1" applyBorder="1" applyAlignment="1">
      <alignment horizontal="right" vertical="top" wrapText="1"/>
    </xf>
    <xf numFmtId="0" fontId="25" fillId="6" borderId="0" xfId="0" applyFont="1" applyFill="1" applyAlignment="1">
      <alignment horizontal="center" vertical="top" wrapText="1"/>
    </xf>
    <xf numFmtId="0" fontId="25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right" vertical="top" wrapText="1"/>
    </xf>
    <xf numFmtId="0" fontId="3" fillId="6" borderId="0" xfId="0" applyFont="1" applyFill="1" applyAlignment="1">
      <alignment horizontal="center" vertical="top" wrapText="1"/>
    </xf>
    <xf numFmtId="0" fontId="25" fillId="6" borderId="0" xfId="0" applyFont="1" applyFill="1" applyAlignment="1">
      <alignment horizontal="center" vertical="top" wrapText="1"/>
    </xf>
    <xf numFmtId="0" fontId="2" fillId="5" borderId="34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2" fillId="5" borderId="30" xfId="0" applyFont="1" applyFill="1" applyBorder="1" applyAlignment="1">
      <alignment horizontal="center" vertical="center" wrapText="1"/>
    </xf>
    <xf numFmtId="164" fontId="2" fillId="5" borderId="27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" fontId="3" fillId="6" borderId="0" xfId="0" applyNumberFormat="1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10" fontId="3" fillId="6" borderId="2" xfId="0" applyNumberFormat="1" applyFont="1" applyFill="1" applyBorder="1" applyAlignment="1">
      <alignment horizontal="center" vertical="center" wrapText="1"/>
    </xf>
    <xf numFmtId="10" fontId="3" fillId="6" borderId="3" xfId="0" applyNumberFormat="1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0" fontId="23" fillId="0" borderId="4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5" xfId="2" applyFont="1" applyBorder="1" applyAlignment="1">
      <alignment horizontal="center" vertical="center"/>
    </xf>
    <xf numFmtId="0" fontId="23" fillId="0" borderId="4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right" vertical="top" wrapText="1"/>
    </xf>
    <xf numFmtId="0" fontId="3" fillId="6" borderId="0" xfId="0" applyFont="1" applyFill="1" applyAlignment="1">
      <alignment horizontal="left" vertical="top" wrapText="1"/>
    </xf>
    <xf numFmtId="4" fontId="3" fillId="6" borderId="0" xfId="0" applyNumberFormat="1" applyFont="1" applyFill="1" applyAlignment="1">
      <alignment horizontal="right" vertical="top" wrapText="1"/>
    </xf>
    <xf numFmtId="0" fontId="25" fillId="6" borderId="0" xfId="0" applyFont="1" applyFill="1" applyAlignment="1">
      <alignment horizontal="center" vertical="top" wrapText="1"/>
    </xf>
    <xf numFmtId="0" fontId="0" fillId="0" borderId="0" xfId="0"/>
    <xf numFmtId="0" fontId="1" fillId="6" borderId="34" xfId="0" applyFont="1" applyFill="1" applyBorder="1" applyAlignment="1">
      <alignment horizontal="left" vertical="top" wrapText="1"/>
    </xf>
    <xf numFmtId="0" fontId="4" fillId="14" borderId="34" xfId="0" applyFont="1" applyFill="1" applyBorder="1" applyAlignment="1">
      <alignment horizontal="left" vertical="top" wrapText="1"/>
    </xf>
    <xf numFmtId="0" fontId="25" fillId="15" borderId="34" xfId="0" applyFont="1" applyFill="1" applyBorder="1" applyAlignment="1">
      <alignment horizontal="left" vertical="top" wrapText="1"/>
    </xf>
    <xf numFmtId="0" fontId="25" fillId="16" borderId="34" xfId="0" applyFont="1" applyFill="1" applyBorder="1" applyAlignment="1">
      <alignment horizontal="left" vertical="top" wrapText="1"/>
    </xf>
    <xf numFmtId="0" fontId="25" fillId="6" borderId="0" xfId="0" applyFont="1" applyFill="1" applyAlignment="1">
      <alignment horizontal="right" vertical="top" wrapText="1"/>
    </xf>
    <xf numFmtId="167" fontId="25" fillId="15" borderId="34" xfId="0" applyNumberFormat="1" applyFont="1" applyFill="1" applyBorder="1" applyAlignment="1">
      <alignment horizontal="right" vertical="top" wrapText="1"/>
    </xf>
    <xf numFmtId="0" fontId="1" fillId="6" borderId="34" xfId="0" applyFont="1" applyFill="1" applyBorder="1" applyAlignment="1">
      <alignment horizontal="right" vertical="top" wrapText="1"/>
    </xf>
    <xf numFmtId="0" fontId="1" fillId="6" borderId="3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6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" fillId="6" borderId="2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wrapText="1"/>
    </xf>
    <xf numFmtId="167" fontId="25" fillId="16" borderId="34" xfId="0" applyNumberFormat="1" applyFont="1" applyFill="1" applyBorder="1" applyAlignment="1">
      <alignment horizontal="right" vertical="top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8" fillId="9" borderId="6" xfId="3" applyFont="1" applyFill="1" applyBorder="1" applyAlignment="1">
      <alignment horizontal="center" vertical="center" wrapText="1"/>
    </xf>
    <xf numFmtId="0" fontId="8" fillId="9" borderId="7" xfId="3" applyFont="1" applyFill="1" applyBorder="1" applyAlignment="1">
      <alignment horizontal="center" vertical="center" wrapText="1"/>
    </xf>
    <xf numFmtId="0" fontId="8" fillId="9" borderId="8" xfId="3" applyFont="1" applyFill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8" borderId="9" xfId="2" applyFont="1" applyFill="1" applyBorder="1" applyAlignment="1">
      <alignment horizontal="center" vertical="center"/>
    </xf>
    <xf numFmtId="0" fontId="6" fillId="8" borderId="10" xfId="2" applyFont="1" applyFill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0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0" xfId="2" applyBorder="1" applyAlignment="1">
      <alignment horizontal="center" vertical="center" wrapText="1"/>
    </xf>
    <xf numFmtId="0" fontId="7" fillId="0" borderId="5" xfId="2" applyBorder="1" applyAlignment="1">
      <alignment horizontal="center" vertical="center" wrapText="1"/>
    </xf>
    <xf numFmtId="0" fontId="6" fillId="7" borderId="9" xfId="2" applyFont="1" applyFill="1" applyBorder="1" applyAlignment="1">
      <alignment horizontal="center" vertical="center"/>
    </xf>
    <xf numFmtId="0" fontId="6" fillId="7" borderId="10" xfId="2" applyFont="1" applyFill="1" applyBorder="1" applyAlignment="1">
      <alignment horizontal="center" vertical="center"/>
    </xf>
    <xf numFmtId="0" fontId="6" fillId="7" borderId="11" xfId="2" applyFont="1" applyFill="1" applyBorder="1" applyAlignment="1">
      <alignment horizontal="center" vertical="center"/>
    </xf>
    <xf numFmtId="169" fontId="2" fillId="5" borderId="27" xfId="0" applyNumberFormat="1" applyFont="1" applyFill="1" applyBorder="1" applyAlignment="1">
      <alignment horizontal="center" vertical="center" wrapText="1"/>
    </xf>
    <xf numFmtId="169" fontId="4" fillId="0" borderId="13" xfId="0" applyNumberFormat="1" applyFont="1" applyFill="1" applyBorder="1" applyAlignment="1">
      <alignment horizontal="center" vertical="center" wrapText="1"/>
    </xf>
    <xf numFmtId="169" fontId="4" fillId="0" borderId="19" xfId="0" applyNumberFormat="1" applyFont="1" applyFill="1" applyBorder="1" applyAlignment="1">
      <alignment horizontal="center" vertical="center" wrapText="1"/>
    </xf>
    <xf numFmtId="169" fontId="4" fillId="0" borderId="22" xfId="0" applyNumberFormat="1" applyFont="1" applyFill="1" applyBorder="1" applyAlignment="1">
      <alignment horizontal="center" vertical="center" wrapText="1"/>
    </xf>
    <xf numFmtId="169" fontId="4" fillId="0" borderId="31" xfId="0" applyNumberFormat="1" applyFont="1" applyFill="1" applyBorder="1" applyAlignment="1">
      <alignment horizontal="center" vertical="center" wrapText="1"/>
    </xf>
    <xf numFmtId="169" fontId="3" fillId="6" borderId="6" xfId="0" applyNumberFormat="1" applyFont="1" applyFill="1" applyBorder="1" applyAlignment="1">
      <alignment horizontal="center" vertical="center" wrapText="1"/>
    </xf>
    <xf numFmtId="169" fontId="3" fillId="6" borderId="7" xfId="0" applyNumberFormat="1" applyFont="1" applyFill="1" applyBorder="1" applyAlignment="1">
      <alignment horizontal="center" vertical="center" wrapText="1"/>
    </xf>
    <xf numFmtId="169" fontId="3" fillId="6" borderId="8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2" fontId="2" fillId="5" borderId="29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center" vertical="center" wrapText="1"/>
    </xf>
    <xf numFmtId="169" fontId="3" fillId="6" borderId="2" xfId="0" applyNumberFormat="1" applyFont="1" applyFill="1" applyBorder="1" applyAlignment="1">
      <alignment horizontal="center" vertical="center" wrapText="1"/>
    </xf>
    <xf numFmtId="169" fontId="3" fillId="6" borderId="0" xfId="0" applyNumberFormat="1" applyFont="1" applyFill="1" applyBorder="1" applyAlignment="1">
      <alignment horizontal="center" vertical="center" wrapText="1"/>
    </xf>
    <xf numFmtId="169" fontId="3" fillId="6" borderId="25" xfId="0" applyNumberFormat="1" applyFont="1" applyFill="1" applyBorder="1" applyAlignment="1">
      <alignment horizontal="center" vertical="center" wrapText="1"/>
    </xf>
    <xf numFmtId="169" fontId="3" fillId="6" borderId="0" xfId="0" applyNumberFormat="1" applyFont="1" applyFill="1" applyBorder="1" applyAlignment="1">
      <alignment horizontal="center" vertical="center" wrapText="1"/>
    </xf>
    <xf numFmtId="169" fontId="3" fillId="6" borderId="5" xfId="0" applyNumberFormat="1" applyFont="1" applyFill="1" applyBorder="1" applyAlignment="1">
      <alignment horizontal="center" vertical="center" wrapText="1"/>
    </xf>
    <xf numFmtId="169" fontId="3" fillId="6" borderId="25" xfId="0" applyNumberFormat="1" applyFont="1" applyFill="1" applyBorder="1" applyAlignment="1">
      <alignment horizontal="center" vertical="center" wrapText="1"/>
    </xf>
    <xf numFmtId="169" fontId="3" fillId="6" borderId="26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4" xfId="5"/>
    <cellStyle name="Normal_F-06-09" xfId="3"/>
    <cellStyle name="Porcentagem 4" xfId="4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203629</xdr:colOff>
      <xdr:row>0</xdr:row>
      <xdr:rowOff>35719</xdr:rowOff>
    </xdr:from>
    <xdr:to>
      <xdr:col>3</xdr:col>
      <xdr:colOff>90488</xdr:colOff>
      <xdr:row>4</xdr:row>
      <xdr:rowOff>100063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58B14FC-2B11-499E-A9A8-236DB386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629" y="35719"/>
          <a:ext cx="2141109" cy="1160777"/>
        </a:xfrm>
        <a:prstGeom prst="rect">
          <a:avLst/>
        </a:prstGeom>
      </xdr:spPr>
    </xdr:pic>
    <xdr:clientData/>
  </xdr:twoCellAnchor>
  <xdr:twoCellAnchor>
    <xdr:from>
      <xdr:col>8</xdr:col>
      <xdr:colOff>227240</xdr:colOff>
      <xdr:row>0</xdr:row>
      <xdr:rowOff>7938</xdr:rowOff>
    </xdr:from>
    <xdr:to>
      <xdr:col>9</xdr:col>
      <xdr:colOff>849312</xdr:colOff>
      <xdr:row>4</xdr:row>
      <xdr:rowOff>285750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CA64DB97-57E2-4237-B77A-30D2ABACF67A}"/>
            </a:ext>
          </a:extLst>
        </xdr:cNvPr>
        <xdr:cNvSpPr txBox="1"/>
      </xdr:nvSpPr>
      <xdr:spPr>
        <a:xfrm>
          <a:off x="10736490" y="7938"/>
          <a:ext cx="1614260" cy="142081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BANCO:</a:t>
          </a: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10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1</xdr:col>
      <xdr:colOff>556371</xdr:colOff>
      <xdr:row>4</xdr:row>
      <xdr:rowOff>110295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33350"/>
          <a:ext cx="1508871" cy="8627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962026</xdr:colOff>
      <xdr:row>2</xdr:row>
      <xdr:rowOff>201928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58B14FC-2B11-499E-A9A8-236DB386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1371600" cy="773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95250</xdr:colOff>
      <xdr:row>3</xdr:row>
      <xdr:rowOff>231109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386009" cy="935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214191</xdr:colOff>
      <xdr:row>0</xdr:row>
      <xdr:rowOff>76200</xdr:rowOff>
    </xdr:from>
    <xdr:to>
      <xdr:col>1</xdr:col>
      <xdr:colOff>531447</xdr:colOff>
      <xdr:row>3</xdr:row>
      <xdr:rowOff>200025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91" y="76200"/>
          <a:ext cx="1279281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3"/>
  <sheetViews>
    <sheetView tabSelected="1" showOutlineSymbols="0" zoomScale="90" zoomScaleNormal="90" workbookViewId="0">
      <selection activeCell="A2" sqref="A2:J2"/>
    </sheetView>
  </sheetViews>
  <sheetFormatPr defaultRowHeight="14.25"/>
  <cols>
    <col min="1" max="1" width="7.625" customWidth="1"/>
    <col min="2" max="2" width="10" bestFit="1" customWidth="1"/>
    <col min="3" max="3" width="11.875" customWidth="1"/>
    <col min="4" max="4" width="61.375" customWidth="1"/>
    <col min="5" max="5" width="8" bestFit="1" customWidth="1"/>
    <col min="6" max="9" width="13" bestFit="1" customWidth="1"/>
    <col min="10" max="10" width="11.25" customWidth="1"/>
  </cols>
  <sheetData>
    <row r="1" spans="1:10" ht="22.5" customHeight="1">
      <c r="A1" s="160" t="s">
        <v>332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ht="22.5" customHeight="1">
      <c r="A2" s="163" t="s">
        <v>333</v>
      </c>
      <c r="B2" s="164"/>
      <c r="C2" s="164"/>
      <c r="D2" s="164"/>
      <c r="E2" s="164"/>
      <c r="F2" s="164"/>
      <c r="G2" s="164"/>
      <c r="H2" s="164"/>
      <c r="I2" s="164"/>
      <c r="J2" s="165"/>
    </row>
    <row r="3" spans="1:10" ht="22.5" customHeight="1">
      <c r="A3" s="166" t="s">
        <v>334</v>
      </c>
      <c r="B3" s="167"/>
      <c r="C3" s="167"/>
      <c r="D3" s="167"/>
      <c r="E3" s="167"/>
      <c r="F3" s="167"/>
      <c r="G3" s="167"/>
      <c r="H3" s="167"/>
      <c r="I3" s="167"/>
      <c r="J3" s="168"/>
    </row>
    <row r="4" spans="1:10" ht="22.5" customHeight="1">
      <c r="A4" s="163" t="s">
        <v>335</v>
      </c>
      <c r="B4" s="164"/>
      <c r="C4" s="164"/>
      <c r="D4" s="164"/>
      <c r="E4" s="164"/>
      <c r="F4" s="164"/>
      <c r="G4" s="164"/>
      <c r="H4" s="164"/>
      <c r="I4" s="164"/>
      <c r="J4" s="165"/>
    </row>
    <row r="5" spans="1:10" ht="23.25" customHeight="1" thickBot="1">
      <c r="A5" s="163" t="s">
        <v>1590</v>
      </c>
      <c r="B5" s="164"/>
      <c r="C5" s="164"/>
      <c r="D5" s="164"/>
      <c r="E5" s="164"/>
      <c r="F5" s="164"/>
      <c r="G5" s="164"/>
      <c r="H5" s="164"/>
      <c r="I5" s="164"/>
      <c r="J5" s="165"/>
    </row>
    <row r="6" spans="1:10" ht="24" customHeight="1" thickBot="1">
      <c r="A6" s="169" t="s">
        <v>336</v>
      </c>
      <c r="B6" s="170"/>
      <c r="C6" s="170"/>
      <c r="D6" s="170"/>
      <c r="E6" s="170"/>
      <c r="F6" s="170"/>
      <c r="G6" s="170"/>
      <c r="H6" s="170"/>
      <c r="I6" s="170"/>
      <c r="J6" s="171"/>
    </row>
    <row r="7" spans="1:10" ht="30" customHeight="1" thickBot="1">
      <c r="A7" s="118" t="s">
        <v>455</v>
      </c>
      <c r="B7" s="119" t="s">
        <v>338</v>
      </c>
      <c r="C7" s="118" t="s">
        <v>456</v>
      </c>
      <c r="D7" s="118" t="s">
        <v>457</v>
      </c>
      <c r="E7" s="120" t="s">
        <v>458</v>
      </c>
      <c r="F7" s="119" t="s">
        <v>459</v>
      </c>
      <c r="G7" s="119" t="s">
        <v>460</v>
      </c>
      <c r="H7" s="119" t="s">
        <v>461</v>
      </c>
      <c r="I7" s="119" t="s">
        <v>462</v>
      </c>
      <c r="J7" s="119" t="s">
        <v>463</v>
      </c>
    </row>
    <row r="8" spans="1:10" ht="24" customHeight="1" thickBot="1">
      <c r="A8" s="130" t="s">
        <v>0</v>
      </c>
      <c r="B8" s="131"/>
      <c r="C8" s="132"/>
      <c r="D8" s="133" t="s">
        <v>1</v>
      </c>
      <c r="E8" s="132"/>
      <c r="F8" s="132"/>
      <c r="G8" s="132"/>
      <c r="H8" s="134"/>
      <c r="I8" s="253">
        <v>69845.5</v>
      </c>
      <c r="J8" s="135">
        <v>0.10591949642096421</v>
      </c>
    </row>
    <row r="9" spans="1:10" ht="24" customHeight="1">
      <c r="A9" s="124" t="s">
        <v>2</v>
      </c>
      <c r="B9" s="124" t="s">
        <v>3</v>
      </c>
      <c r="C9" s="124" t="s">
        <v>4</v>
      </c>
      <c r="D9" s="125" t="s">
        <v>5</v>
      </c>
      <c r="E9" s="124" t="s">
        <v>6</v>
      </c>
      <c r="F9" s="261">
        <v>18</v>
      </c>
      <c r="G9" s="254">
        <v>159.59</v>
      </c>
      <c r="H9" s="254">
        <v>190.24</v>
      </c>
      <c r="I9" s="254">
        <v>3424.32</v>
      </c>
      <c r="J9" s="126">
        <v>5.192922235279813E-3</v>
      </c>
    </row>
    <row r="10" spans="1:10" ht="24" customHeight="1">
      <c r="A10" s="115" t="s">
        <v>7</v>
      </c>
      <c r="B10" s="115" t="s">
        <v>8</v>
      </c>
      <c r="C10" s="115" t="s">
        <v>4</v>
      </c>
      <c r="D10" s="116" t="s">
        <v>9</v>
      </c>
      <c r="E10" s="115" t="s">
        <v>6</v>
      </c>
      <c r="F10" s="262">
        <v>6</v>
      </c>
      <c r="G10" s="255">
        <v>722.39</v>
      </c>
      <c r="H10" s="255">
        <v>861.16</v>
      </c>
      <c r="I10" s="255">
        <v>5166.96</v>
      </c>
      <c r="J10" s="117">
        <v>7.8356057473604624E-3</v>
      </c>
    </row>
    <row r="11" spans="1:10" ht="27" customHeight="1">
      <c r="A11" s="115" t="s">
        <v>10</v>
      </c>
      <c r="B11" s="115" t="s">
        <v>548</v>
      </c>
      <c r="C11" s="115" t="s">
        <v>11</v>
      </c>
      <c r="D11" s="116" t="s">
        <v>12</v>
      </c>
      <c r="E11" s="115" t="s">
        <v>13</v>
      </c>
      <c r="F11" s="262">
        <v>271.91000000000003</v>
      </c>
      <c r="G11" s="255">
        <v>137</v>
      </c>
      <c r="H11" s="255">
        <v>163.31</v>
      </c>
      <c r="I11" s="255">
        <v>44405.62</v>
      </c>
      <c r="J11" s="117">
        <v>6.7340357054652009E-2</v>
      </c>
    </row>
    <row r="12" spans="1:10" ht="26.1" customHeight="1">
      <c r="A12" s="115" t="s">
        <v>14</v>
      </c>
      <c r="B12" s="115" t="s">
        <v>15</v>
      </c>
      <c r="C12" s="115" t="s">
        <v>16</v>
      </c>
      <c r="D12" s="116" t="s">
        <v>17</v>
      </c>
      <c r="E12" s="115" t="s">
        <v>18</v>
      </c>
      <c r="F12" s="262">
        <v>4</v>
      </c>
      <c r="G12" s="255">
        <v>1431.69</v>
      </c>
      <c r="H12" s="255">
        <v>1706.71</v>
      </c>
      <c r="I12" s="255">
        <v>6826.84</v>
      </c>
      <c r="J12" s="117">
        <v>1.0352785146451745E-2</v>
      </c>
    </row>
    <row r="13" spans="1:10" ht="26.25" customHeight="1">
      <c r="A13" s="115" t="s">
        <v>19</v>
      </c>
      <c r="B13" s="115" t="s">
        <v>558</v>
      </c>
      <c r="C13" s="115" t="s">
        <v>11</v>
      </c>
      <c r="D13" s="116" t="s">
        <v>20</v>
      </c>
      <c r="E13" s="115" t="s">
        <v>21</v>
      </c>
      <c r="F13" s="262">
        <v>1</v>
      </c>
      <c r="G13" s="255">
        <v>6712.26</v>
      </c>
      <c r="H13" s="255">
        <v>8001.68</v>
      </c>
      <c r="I13" s="255">
        <v>8001.68</v>
      </c>
      <c r="J13" s="117">
        <v>1.2134409748970241E-2</v>
      </c>
    </row>
    <row r="14" spans="1:10" ht="39" customHeight="1" thickBot="1">
      <c r="A14" s="122" t="s">
        <v>22</v>
      </c>
      <c r="B14" s="122" t="s">
        <v>23</v>
      </c>
      <c r="C14" s="122" t="s">
        <v>16</v>
      </c>
      <c r="D14" s="123" t="s">
        <v>24</v>
      </c>
      <c r="E14" s="122" t="s">
        <v>25</v>
      </c>
      <c r="F14" s="263">
        <v>1</v>
      </c>
      <c r="G14" s="256">
        <v>1694.56</v>
      </c>
      <c r="H14" s="256">
        <v>2020.08</v>
      </c>
      <c r="I14" s="256">
        <v>2020.08</v>
      </c>
      <c r="J14" s="121">
        <v>3.0634164882499429E-3</v>
      </c>
    </row>
    <row r="15" spans="1:10" ht="24" customHeight="1" thickBot="1">
      <c r="A15" s="130" t="s">
        <v>26</v>
      </c>
      <c r="B15" s="131"/>
      <c r="C15" s="132"/>
      <c r="D15" s="133" t="s">
        <v>27</v>
      </c>
      <c r="E15" s="132"/>
      <c r="F15" s="264"/>
      <c r="G15" s="132"/>
      <c r="H15" s="134"/>
      <c r="I15" s="253">
        <v>47493.74</v>
      </c>
      <c r="J15" s="135">
        <v>7.2023437786946976E-2</v>
      </c>
    </row>
    <row r="16" spans="1:10" ht="24" customHeight="1">
      <c r="A16" s="124" t="s">
        <v>28</v>
      </c>
      <c r="B16" s="124" t="s">
        <v>29</v>
      </c>
      <c r="C16" s="124" t="s">
        <v>4</v>
      </c>
      <c r="D16" s="125" t="s">
        <v>30</v>
      </c>
      <c r="E16" s="124" t="s">
        <v>6</v>
      </c>
      <c r="F16" s="261">
        <v>16</v>
      </c>
      <c r="G16" s="254">
        <v>26.27</v>
      </c>
      <c r="H16" s="254">
        <v>31.31</v>
      </c>
      <c r="I16" s="254">
        <v>500.96</v>
      </c>
      <c r="J16" s="126">
        <v>7.5969720206808214E-4</v>
      </c>
    </row>
    <row r="17" spans="1:10" ht="24" customHeight="1">
      <c r="A17" s="115" t="s">
        <v>31</v>
      </c>
      <c r="B17" s="115" t="s">
        <v>32</v>
      </c>
      <c r="C17" s="115" t="s">
        <v>4</v>
      </c>
      <c r="D17" s="116" t="s">
        <v>33</v>
      </c>
      <c r="E17" s="115" t="s">
        <v>6</v>
      </c>
      <c r="F17" s="262">
        <v>6</v>
      </c>
      <c r="G17" s="255">
        <v>26.25</v>
      </c>
      <c r="H17" s="255">
        <v>31.29</v>
      </c>
      <c r="I17" s="255">
        <v>187.74</v>
      </c>
      <c r="J17" s="117">
        <v>2.8470447284466174E-4</v>
      </c>
    </row>
    <row r="18" spans="1:10" ht="24" customHeight="1">
      <c r="A18" s="115" t="s">
        <v>34</v>
      </c>
      <c r="B18" s="115" t="s">
        <v>35</v>
      </c>
      <c r="C18" s="115" t="s">
        <v>4</v>
      </c>
      <c r="D18" s="116" t="s">
        <v>36</v>
      </c>
      <c r="E18" s="115" t="s">
        <v>37</v>
      </c>
      <c r="F18" s="262">
        <v>1.6</v>
      </c>
      <c r="G18" s="255">
        <v>262.77999999999997</v>
      </c>
      <c r="H18" s="255">
        <v>313.26</v>
      </c>
      <c r="I18" s="255">
        <v>501.21</v>
      </c>
      <c r="J18" s="117">
        <v>7.6007632275739269E-4</v>
      </c>
    </row>
    <row r="19" spans="1:10" ht="26.1" customHeight="1">
      <c r="A19" s="115" t="s">
        <v>38</v>
      </c>
      <c r="B19" s="115" t="s">
        <v>39</v>
      </c>
      <c r="C19" s="115" t="s">
        <v>4</v>
      </c>
      <c r="D19" s="116" t="s">
        <v>40</v>
      </c>
      <c r="E19" s="115" t="s">
        <v>6</v>
      </c>
      <c r="F19" s="262">
        <v>23.25</v>
      </c>
      <c r="G19" s="255">
        <v>2.91</v>
      </c>
      <c r="H19" s="255">
        <v>3.46</v>
      </c>
      <c r="I19" s="255">
        <v>80.44</v>
      </c>
      <c r="J19" s="117">
        <v>1.2198587299256732E-4</v>
      </c>
    </row>
    <row r="20" spans="1:10" ht="26.25" customHeight="1">
      <c r="A20" s="115" t="s">
        <v>41</v>
      </c>
      <c r="B20" s="115" t="s">
        <v>616</v>
      </c>
      <c r="C20" s="115" t="s">
        <v>11</v>
      </c>
      <c r="D20" s="116" t="s">
        <v>42</v>
      </c>
      <c r="E20" s="115" t="s">
        <v>617</v>
      </c>
      <c r="F20" s="262">
        <v>17.48</v>
      </c>
      <c r="G20" s="255">
        <v>532.29</v>
      </c>
      <c r="H20" s="255">
        <v>634.54</v>
      </c>
      <c r="I20" s="255">
        <v>11091.75</v>
      </c>
      <c r="J20" s="117">
        <v>1.6820447622641829E-2</v>
      </c>
    </row>
    <row r="21" spans="1:10" ht="39" customHeight="1">
      <c r="A21" s="115" t="s">
        <v>43</v>
      </c>
      <c r="B21" s="115" t="s">
        <v>44</v>
      </c>
      <c r="C21" s="115" t="s">
        <v>45</v>
      </c>
      <c r="D21" s="116" t="s">
        <v>46</v>
      </c>
      <c r="E21" s="115" t="s">
        <v>502</v>
      </c>
      <c r="F21" s="262">
        <v>3</v>
      </c>
      <c r="G21" s="255">
        <v>117.46</v>
      </c>
      <c r="H21" s="255">
        <v>140.02000000000001</v>
      </c>
      <c r="I21" s="255">
        <v>420.06</v>
      </c>
      <c r="J21" s="117">
        <v>6.370137470071834E-4</v>
      </c>
    </row>
    <row r="22" spans="1:10" ht="48" customHeight="1">
      <c r="A22" s="115" t="s">
        <v>47</v>
      </c>
      <c r="B22" s="115" t="s">
        <v>48</v>
      </c>
      <c r="C22" s="115" t="s">
        <v>45</v>
      </c>
      <c r="D22" s="116" t="s">
        <v>49</v>
      </c>
      <c r="E22" s="115" t="s">
        <v>502</v>
      </c>
      <c r="F22" s="262">
        <v>3</v>
      </c>
      <c r="G22" s="255">
        <v>177.06</v>
      </c>
      <c r="H22" s="255">
        <v>211.07</v>
      </c>
      <c r="I22" s="255">
        <v>633.21</v>
      </c>
      <c r="J22" s="117">
        <v>9.6025204671337089E-4</v>
      </c>
    </row>
    <row r="23" spans="1:10" ht="24" customHeight="1" thickBot="1">
      <c r="A23" s="122" t="s">
        <v>50</v>
      </c>
      <c r="B23" s="122" t="s">
        <v>51</v>
      </c>
      <c r="C23" s="122" t="s">
        <v>4</v>
      </c>
      <c r="D23" s="123" t="s">
        <v>52</v>
      </c>
      <c r="E23" s="122" t="s">
        <v>6</v>
      </c>
      <c r="F23" s="263">
        <v>6369.79</v>
      </c>
      <c r="G23" s="256">
        <v>4.49</v>
      </c>
      <c r="H23" s="256">
        <v>5.35</v>
      </c>
      <c r="I23" s="256">
        <v>34078.370000000003</v>
      </c>
      <c r="J23" s="121">
        <v>5.1679260499921886E-2</v>
      </c>
    </row>
    <row r="24" spans="1:10" ht="24" customHeight="1" thickBot="1">
      <c r="A24" s="130" t="s">
        <v>53</v>
      </c>
      <c r="B24" s="131"/>
      <c r="C24" s="132"/>
      <c r="D24" s="133" t="s">
        <v>54</v>
      </c>
      <c r="E24" s="132"/>
      <c r="F24" s="264"/>
      <c r="G24" s="132"/>
      <c r="H24" s="134"/>
      <c r="I24" s="253">
        <v>12709.49</v>
      </c>
      <c r="J24" s="135">
        <v>1.9273722438342921E-2</v>
      </c>
    </row>
    <row r="25" spans="1:10" ht="26.1" customHeight="1" thickBot="1">
      <c r="A25" s="127" t="s">
        <v>55</v>
      </c>
      <c r="B25" s="127" t="s">
        <v>56</v>
      </c>
      <c r="C25" s="127" t="s">
        <v>4</v>
      </c>
      <c r="D25" s="128" t="s">
        <v>57</v>
      </c>
      <c r="E25" s="127" t="s">
        <v>37</v>
      </c>
      <c r="F25" s="265">
        <v>80.08</v>
      </c>
      <c r="G25" s="257">
        <v>133.13999999999999</v>
      </c>
      <c r="H25" s="257">
        <v>158.71</v>
      </c>
      <c r="I25" s="257">
        <v>12709.49</v>
      </c>
      <c r="J25" s="129">
        <v>1.9273722438342921E-2</v>
      </c>
    </row>
    <row r="26" spans="1:10" ht="24" customHeight="1" thickBot="1">
      <c r="A26" s="130" t="s">
        <v>58</v>
      </c>
      <c r="B26" s="131"/>
      <c r="C26" s="132"/>
      <c r="D26" s="133" t="s">
        <v>59</v>
      </c>
      <c r="E26" s="132"/>
      <c r="F26" s="264"/>
      <c r="G26" s="132"/>
      <c r="H26" s="134"/>
      <c r="I26" s="253">
        <v>110033.46</v>
      </c>
      <c r="J26" s="135">
        <v>0.16686384480970584</v>
      </c>
    </row>
    <row r="27" spans="1:10" ht="31.5" customHeight="1">
      <c r="A27" s="124" t="s">
        <v>60</v>
      </c>
      <c r="B27" s="124" t="s">
        <v>641</v>
      </c>
      <c r="C27" s="124" t="s">
        <v>11</v>
      </c>
      <c r="D27" s="125" t="s">
        <v>61</v>
      </c>
      <c r="E27" s="124" t="s">
        <v>6</v>
      </c>
      <c r="F27" s="261">
        <v>662.86</v>
      </c>
      <c r="G27" s="254">
        <v>73.67</v>
      </c>
      <c r="H27" s="254">
        <v>87.82</v>
      </c>
      <c r="I27" s="254">
        <v>58212.36</v>
      </c>
      <c r="J27" s="126">
        <v>8.8278040198378996E-2</v>
      </c>
    </row>
    <row r="28" spans="1:10" ht="33" customHeight="1">
      <c r="A28" s="115" t="s">
        <v>62</v>
      </c>
      <c r="B28" s="115" t="s">
        <v>63</v>
      </c>
      <c r="C28" s="115" t="s">
        <v>4</v>
      </c>
      <c r="D28" s="116" t="s">
        <v>64</v>
      </c>
      <c r="E28" s="115" t="s">
        <v>6</v>
      </c>
      <c r="F28" s="262">
        <v>105.71</v>
      </c>
      <c r="G28" s="255">
        <v>125.36</v>
      </c>
      <c r="H28" s="255">
        <v>149.44</v>
      </c>
      <c r="I28" s="255">
        <v>15797.3</v>
      </c>
      <c r="J28" s="117">
        <v>2.3956333060983138E-2</v>
      </c>
    </row>
    <row r="29" spans="1:10" ht="34.5" customHeight="1">
      <c r="A29" s="115" t="s">
        <v>65</v>
      </c>
      <c r="B29" s="115" t="s">
        <v>641</v>
      </c>
      <c r="C29" s="115" t="s">
        <v>11</v>
      </c>
      <c r="D29" s="116" t="s">
        <v>66</v>
      </c>
      <c r="E29" s="115" t="s">
        <v>6</v>
      </c>
      <c r="F29" s="262">
        <v>165.47</v>
      </c>
      <c r="G29" s="255">
        <v>73.67</v>
      </c>
      <c r="H29" s="255">
        <v>87.82</v>
      </c>
      <c r="I29" s="255">
        <v>14531.57</v>
      </c>
      <c r="J29" s="117">
        <v>2.2036875340658894E-2</v>
      </c>
    </row>
    <row r="30" spans="1:10" ht="30" customHeight="1">
      <c r="A30" s="115" t="s">
        <v>67</v>
      </c>
      <c r="B30" s="115" t="s">
        <v>658</v>
      </c>
      <c r="C30" s="115" t="s">
        <v>11</v>
      </c>
      <c r="D30" s="116" t="s">
        <v>68</v>
      </c>
      <c r="E30" s="115" t="s">
        <v>6</v>
      </c>
      <c r="F30" s="262">
        <v>222.72</v>
      </c>
      <c r="G30" s="255">
        <v>28.17</v>
      </c>
      <c r="H30" s="255">
        <v>33.58</v>
      </c>
      <c r="I30" s="255">
        <v>7478.93</v>
      </c>
      <c r="J30" s="117">
        <v>1.1341668387621849E-2</v>
      </c>
    </row>
    <row r="31" spans="1:10" ht="61.5" customHeight="1">
      <c r="A31" s="115" t="s">
        <v>69</v>
      </c>
      <c r="B31" s="115" t="s">
        <v>70</v>
      </c>
      <c r="C31" s="115" t="s">
        <v>45</v>
      </c>
      <c r="D31" s="116" t="s">
        <v>71</v>
      </c>
      <c r="E31" s="115" t="s">
        <v>513</v>
      </c>
      <c r="F31" s="262">
        <v>159.97</v>
      </c>
      <c r="G31" s="255">
        <v>64.34</v>
      </c>
      <c r="H31" s="255">
        <v>76.69</v>
      </c>
      <c r="I31" s="255">
        <v>12268.09</v>
      </c>
      <c r="J31" s="117">
        <v>1.8604346949296188E-2</v>
      </c>
    </row>
    <row r="32" spans="1:10" ht="60.75" customHeight="1">
      <c r="A32" s="115" t="s">
        <v>72</v>
      </c>
      <c r="B32" s="115" t="s">
        <v>73</v>
      </c>
      <c r="C32" s="115" t="s">
        <v>45</v>
      </c>
      <c r="D32" s="116" t="s">
        <v>74</v>
      </c>
      <c r="E32" s="115" t="s">
        <v>513</v>
      </c>
      <c r="F32" s="262">
        <v>13.97</v>
      </c>
      <c r="G32" s="255">
        <v>68.91</v>
      </c>
      <c r="H32" s="255">
        <v>82.14</v>
      </c>
      <c r="I32" s="255">
        <v>1147.49</v>
      </c>
      <c r="J32" s="117">
        <v>1.74014879910792E-3</v>
      </c>
    </row>
    <row r="33" spans="1:10" ht="26.1" customHeight="1">
      <c r="A33" s="115" t="s">
        <v>75</v>
      </c>
      <c r="B33" s="115" t="s">
        <v>76</v>
      </c>
      <c r="C33" s="115" t="s">
        <v>11</v>
      </c>
      <c r="D33" s="116" t="s">
        <v>77</v>
      </c>
      <c r="E33" s="115" t="s">
        <v>673</v>
      </c>
      <c r="F33" s="262">
        <v>2.04</v>
      </c>
      <c r="G33" s="255">
        <v>101.31</v>
      </c>
      <c r="H33" s="255">
        <v>120.77</v>
      </c>
      <c r="I33" s="255">
        <v>246.37</v>
      </c>
      <c r="J33" s="117">
        <v>3.7361585690177539E-4</v>
      </c>
    </row>
    <row r="34" spans="1:10" ht="31.5" customHeight="1" thickBot="1">
      <c r="A34" s="122" t="s">
        <v>78</v>
      </c>
      <c r="B34" s="122" t="s">
        <v>79</v>
      </c>
      <c r="C34" s="122" t="s">
        <v>45</v>
      </c>
      <c r="D34" s="123" t="s">
        <v>80</v>
      </c>
      <c r="E34" s="122" t="s">
        <v>513</v>
      </c>
      <c r="F34" s="263">
        <v>173.94</v>
      </c>
      <c r="G34" s="256">
        <v>1.7</v>
      </c>
      <c r="H34" s="256">
        <v>2.02</v>
      </c>
      <c r="I34" s="256">
        <v>351.35</v>
      </c>
      <c r="J34" s="121">
        <v>5.3281621675706778E-4</v>
      </c>
    </row>
    <row r="35" spans="1:10" ht="24" customHeight="1" thickBot="1">
      <c r="A35" s="130" t="s">
        <v>81</v>
      </c>
      <c r="B35" s="131"/>
      <c r="C35" s="132"/>
      <c r="D35" s="133" t="s">
        <v>82</v>
      </c>
      <c r="E35" s="132"/>
      <c r="F35" s="264"/>
      <c r="G35" s="132"/>
      <c r="H35" s="134"/>
      <c r="I35" s="253">
        <v>82575.259999999995</v>
      </c>
      <c r="J35" s="135">
        <v>0.12522395796479643</v>
      </c>
    </row>
    <row r="36" spans="1:10" ht="24" customHeight="1" thickBot="1">
      <c r="A36" s="130" t="s">
        <v>83</v>
      </c>
      <c r="B36" s="131"/>
      <c r="C36" s="132"/>
      <c r="D36" s="133" t="s">
        <v>84</v>
      </c>
      <c r="E36" s="132"/>
      <c r="F36" s="264"/>
      <c r="G36" s="132"/>
      <c r="H36" s="134"/>
      <c r="I36" s="253">
        <v>37554.43</v>
      </c>
      <c r="J36" s="135">
        <v>5.695064555306141E-2</v>
      </c>
    </row>
    <row r="37" spans="1:10" ht="24" customHeight="1">
      <c r="A37" s="124" t="s">
        <v>85</v>
      </c>
      <c r="B37" s="124" t="s">
        <v>86</v>
      </c>
      <c r="C37" s="124" t="s">
        <v>4</v>
      </c>
      <c r="D37" s="125" t="s">
        <v>87</v>
      </c>
      <c r="E37" s="124" t="s">
        <v>37</v>
      </c>
      <c r="F37" s="261">
        <v>24</v>
      </c>
      <c r="G37" s="254">
        <v>71.84</v>
      </c>
      <c r="H37" s="254">
        <v>85.64</v>
      </c>
      <c r="I37" s="254">
        <v>2055.36</v>
      </c>
      <c r="J37" s="126">
        <v>3.1169179999254496E-3</v>
      </c>
    </row>
    <row r="38" spans="1:10" ht="26.1" customHeight="1">
      <c r="A38" s="115" t="s">
        <v>88</v>
      </c>
      <c r="B38" s="115" t="s">
        <v>89</v>
      </c>
      <c r="C38" s="115" t="s">
        <v>4</v>
      </c>
      <c r="D38" s="116" t="s">
        <v>90</v>
      </c>
      <c r="E38" s="115" t="s">
        <v>37</v>
      </c>
      <c r="F38" s="262">
        <v>6.86</v>
      </c>
      <c r="G38" s="255">
        <v>3089.14</v>
      </c>
      <c r="H38" s="255">
        <v>3682.56</v>
      </c>
      <c r="I38" s="255">
        <v>25262.36</v>
      </c>
      <c r="J38" s="117">
        <v>3.8309933347246555E-2</v>
      </c>
    </row>
    <row r="39" spans="1:10" ht="26.1" customHeight="1">
      <c r="A39" s="115" t="s">
        <v>91</v>
      </c>
      <c r="B39" s="115" t="s">
        <v>92</v>
      </c>
      <c r="C39" s="115" t="s">
        <v>4</v>
      </c>
      <c r="D39" s="116" t="s">
        <v>93</v>
      </c>
      <c r="E39" s="115" t="s">
        <v>37</v>
      </c>
      <c r="F39" s="262">
        <v>1.68</v>
      </c>
      <c r="G39" s="255">
        <v>1500.82</v>
      </c>
      <c r="H39" s="255">
        <v>1789.12</v>
      </c>
      <c r="I39" s="255">
        <v>3005.72</v>
      </c>
      <c r="J39" s="117">
        <v>4.558122553098203E-3</v>
      </c>
    </row>
    <row r="40" spans="1:10" ht="26.1" customHeight="1">
      <c r="A40" s="115" t="s">
        <v>94</v>
      </c>
      <c r="B40" s="115" t="s">
        <v>95</v>
      </c>
      <c r="C40" s="115" t="s">
        <v>4</v>
      </c>
      <c r="D40" s="116" t="s">
        <v>96</v>
      </c>
      <c r="E40" s="115" t="s">
        <v>6</v>
      </c>
      <c r="F40" s="262">
        <v>47.76</v>
      </c>
      <c r="G40" s="255">
        <v>30.29</v>
      </c>
      <c r="H40" s="255">
        <v>36.1</v>
      </c>
      <c r="I40" s="255">
        <v>1724.13</v>
      </c>
      <c r="J40" s="117">
        <v>2.6146134162440961E-3</v>
      </c>
    </row>
    <row r="41" spans="1:10" ht="28.5" customHeight="1" thickBot="1">
      <c r="A41" s="122" t="s">
        <v>97</v>
      </c>
      <c r="B41" s="122" t="s">
        <v>98</v>
      </c>
      <c r="C41" s="122" t="s">
        <v>16</v>
      </c>
      <c r="D41" s="123" t="s">
        <v>99</v>
      </c>
      <c r="E41" s="122" t="s">
        <v>13</v>
      </c>
      <c r="F41" s="263">
        <v>87.48</v>
      </c>
      <c r="G41" s="256">
        <v>52.81</v>
      </c>
      <c r="H41" s="256">
        <v>62.95</v>
      </c>
      <c r="I41" s="256">
        <v>5506.86</v>
      </c>
      <c r="J41" s="121">
        <v>8.3510582365471063E-3</v>
      </c>
    </row>
    <row r="42" spans="1:10" ht="24" customHeight="1" thickBot="1">
      <c r="A42" s="130" t="s">
        <v>100</v>
      </c>
      <c r="B42" s="131"/>
      <c r="C42" s="132"/>
      <c r="D42" s="133" t="s">
        <v>101</v>
      </c>
      <c r="E42" s="132"/>
      <c r="F42" s="264"/>
      <c r="G42" s="132"/>
      <c r="H42" s="134"/>
      <c r="I42" s="253">
        <v>33464.07</v>
      </c>
      <c r="J42" s="135">
        <v>5.0747685142147968E-2</v>
      </c>
    </row>
    <row r="43" spans="1:10" ht="24" customHeight="1">
      <c r="A43" s="124" t="s">
        <v>102</v>
      </c>
      <c r="B43" s="124" t="s">
        <v>103</v>
      </c>
      <c r="C43" s="124" t="s">
        <v>4</v>
      </c>
      <c r="D43" s="125" t="s">
        <v>104</v>
      </c>
      <c r="E43" s="124" t="s">
        <v>6</v>
      </c>
      <c r="F43" s="261">
        <v>18.78</v>
      </c>
      <c r="G43" s="254">
        <v>70.010000000000005</v>
      </c>
      <c r="H43" s="254">
        <v>83.45</v>
      </c>
      <c r="I43" s="254">
        <v>1567.19</v>
      </c>
      <c r="J43" s="126">
        <v>2.3766166123224959E-3</v>
      </c>
    </row>
    <row r="44" spans="1:10" ht="24" customHeight="1">
      <c r="A44" s="115" t="s">
        <v>105</v>
      </c>
      <c r="B44" s="115" t="s">
        <v>106</v>
      </c>
      <c r="C44" s="115" t="s">
        <v>4</v>
      </c>
      <c r="D44" s="116" t="s">
        <v>107</v>
      </c>
      <c r="E44" s="115" t="s">
        <v>6</v>
      </c>
      <c r="F44" s="262">
        <v>37.56</v>
      </c>
      <c r="G44" s="255">
        <v>11.56</v>
      </c>
      <c r="H44" s="255">
        <v>13.78</v>
      </c>
      <c r="I44" s="255">
        <v>517.57000000000005</v>
      </c>
      <c r="J44" s="117">
        <v>7.8488598066587601E-4</v>
      </c>
    </row>
    <row r="45" spans="1:10" ht="24" customHeight="1">
      <c r="A45" s="115" t="s">
        <v>108</v>
      </c>
      <c r="B45" s="115" t="s">
        <v>109</v>
      </c>
      <c r="C45" s="115" t="s">
        <v>4</v>
      </c>
      <c r="D45" s="116" t="s">
        <v>110</v>
      </c>
      <c r="E45" s="115" t="s">
        <v>6</v>
      </c>
      <c r="F45" s="262">
        <v>37.56</v>
      </c>
      <c r="G45" s="255">
        <v>47.3</v>
      </c>
      <c r="H45" s="255">
        <v>56.38</v>
      </c>
      <c r="I45" s="255">
        <v>2117.63</v>
      </c>
      <c r="J45" s="117">
        <v>3.211349381218925E-3</v>
      </c>
    </row>
    <row r="46" spans="1:10" ht="73.5" customHeight="1">
      <c r="A46" s="115" t="s">
        <v>111</v>
      </c>
      <c r="B46" s="115" t="s">
        <v>112</v>
      </c>
      <c r="C46" s="115" t="s">
        <v>45</v>
      </c>
      <c r="D46" s="116" t="s">
        <v>113</v>
      </c>
      <c r="E46" s="115" t="s">
        <v>6</v>
      </c>
      <c r="F46" s="262">
        <v>121.98</v>
      </c>
      <c r="G46" s="255">
        <v>183.77</v>
      </c>
      <c r="H46" s="255">
        <v>219.07</v>
      </c>
      <c r="I46" s="255">
        <v>26722.15</v>
      </c>
      <c r="J46" s="117">
        <v>4.0523679711441232E-2</v>
      </c>
    </row>
    <row r="47" spans="1:10" ht="26.1" customHeight="1" thickBot="1">
      <c r="A47" s="122" t="s">
        <v>114</v>
      </c>
      <c r="B47" s="122" t="s">
        <v>115</v>
      </c>
      <c r="C47" s="122" t="s">
        <v>4</v>
      </c>
      <c r="D47" s="123" t="s">
        <v>116</v>
      </c>
      <c r="E47" s="122" t="s">
        <v>6</v>
      </c>
      <c r="F47" s="263">
        <v>3.88</v>
      </c>
      <c r="G47" s="256">
        <v>549.04999999999995</v>
      </c>
      <c r="H47" s="256">
        <v>654.52</v>
      </c>
      <c r="I47" s="256">
        <v>2539.5300000000002</v>
      </c>
      <c r="J47" s="121">
        <v>3.8511534564994341E-3</v>
      </c>
    </row>
    <row r="48" spans="1:10" ht="24" customHeight="1" thickBot="1">
      <c r="A48" s="130" t="s">
        <v>117</v>
      </c>
      <c r="B48" s="131"/>
      <c r="C48" s="132"/>
      <c r="D48" s="133" t="s">
        <v>118</v>
      </c>
      <c r="E48" s="132"/>
      <c r="F48" s="264"/>
      <c r="G48" s="132"/>
      <c r="H48" s="134"/>
      <c r="I48" s="253">
        <v>10688.78</v>
      </c>
      <c r="J48" s="135">
        <v>1.6209350565955915E-2</v>
      </c>
    </row>
    <row r="49" spans="1:10" ht="26.1" customHeight="1">
      <c r="A49" s="124" t="s">
        <v>119</v>
      </c>
      <c r="B49" s="124" t="s">
        <v>120</v>
      </c>
      <c r="C49" s="124" t="s">
        <v>4</v>
      </c>
      <c r="D49" s="125" t="s">
        <v>121</v>
      </c>
      <c r="E49" s="124" t="s">
        <v>502</v>
      </c>
      <c r="F49" s="261">
        <v>2</v>
      </c>
      <c r="G49" s="254">
        <v>1445.93</v>
      </c>
      <c r="H49" s="254">
        <v>1723.69</v>
      </c>
      <c r="I49" s="254">
        <v>3447.38</v>
      </c>
      <c r="J49" s="126">
        <v>5.2278923276618192E-3</v>
      </c>
    </row>
    <row r="50" spans="1:10" ht="30.75" customHeight="1">
      <c r="A50" s="115" t="s">
        <v>122</v>
      </c>
      <c r="B50" s="115" t="s">
        <v>123</v>
      </c>
      <c r="C50" s="115" t="s">
        <v>16</v>
      </c>
      <c r="D50" s="116" t="s">
        <v>124</v>
      </c>
      <c r="E50" s="115" t="s">
        <v>25</v>
      </c>
      <c r="F50" s="262">
        <v>8</v>
      </c>
      <c r="G50" s="255">
        <v>265.76</v>
      </c>
      <c r="H50" s="255">
        <v>316.81</v>
      </c>
      <c r="I50" s="255">
        <v>2534.48</v>
      </c>
      <c r="J50" s="117">
        <v>3.8434952185753611E-3</v>
      </c>
    </row>
    <row r="51" spans="1:10" ht="39" customHeight="1">
      <c r="A51" s="115" t="s">
        <v>125</v>
      </c>
      <c r="B51" s="115" t="s">
        <v>126</v>
      </c>
      <c r="C51" s="115" t="s">
        <v>45</v>
      </c>
      <c r="D51" s="116" t="s">
        <v>127</v>
      </c>
      <c r="E51" s="115" t="s">
        <v>513</v>
      </c>
      <c r="F51" s="262">
        <v>180</v>
      </c>
      <c r="G51" s="255">
        <v>11.36</v>
      </c>
      <c r="H51" s="255">
        <v>13.54</v>
      </c>
      <c r="I51" s="255">
        <v>2437.1999999999998</v>
      </c>
      <c r="J51" s="117">
        <v>3.6959717759508341E-3</v>
      </c>
    </row>
    <row r="52" spans="1:10" ht="24" customHeight="1">
      <c r="A52" s="115" t="s">
        <v>128</v>
      </c>
      <c r="B52" s="115" t="s">
        <v>129</v>
      </c>
      <c r="C52" s="115" t="s">
        <v>4</v>
      </c>
      <c r="D52" s="116" t="s">
        <v>130</v>
      </c>
      <c r="E52" s="115" t="s">
        <v>502</v>
      </c>
      <c r="F52" s="262">
        <v>2</v>
      </c>
      <c r="G52" s="255">
        <v>108.12</v>
      </c>
      <c r="H52" s="255">
        <v>128.88</v>
      </c>
      <c r="I52" s="255">
        <v>257.76</v>
      </c>
      <c r="J52" s="117">
        <v>3.9088859550676471E-4</v>
      </c>
    </row>
    <row r="53" spans="1:10" ht="24" customHeight="1">
      <c r="A53" s="115" t="s">
        <v>131</v>
      </c>
      <c r="B53" s="115" t="s">
        <v>132</v>
      </c>
      <c r="C53" s="115" t="s">
        <v>4</v>
      </c>
      <c r="D53" s="116" t="s">
        <v>133</v>
      </c>
      <c r="E53" s="115" t="s">
        <v>513</v>
      </c>
      <c r="F53" s="262">
        <v>50</v>
      </c>
      <c r="G53" s="255">
        <v>15.58</v>
      </c>
      <c r="H53" s="255">
        <v>18.57</v>
      </c>
      <c r="I53" s="255">
        <v>928.5</v>
      </c>
      <c r="J53" s="117">
        <v>1.4080542400994377E-3</v>
      </c>
    </row>
    <row r="54" spans="1:10" ht="24" customHeight="1" thickBot="1">
      <c r="A54" s="122" t="s">
        <v>134</v>
      </c>
      <c r="B54" s="122" t="s">
        <v>135</v>
      </c>
      <c r="C54" s="122" t="s">
        <v>11</v>
      </c>
      <c r="D54" s="123" t="s">
        <v>136</v>
      </c>
      <c r="E54" s="122" t="s">
        <v>502</v>
      </c>
      <c r="F54" s="263">
        <v>1</v>
      </c>
      <c r="G54" s="256">
        <v>908.87</v>
      </c>
      <c r="H54" s="256">
        <v>1083.46</v>
      </c>
      <c r="I54" s="256">
        <v>1083.46</v>
      </c>
      <c r="J54" s="121">
        <v>1.6430484081616981E-3</v>
      </c>
    </row>
    <row r="55" spans="1:10" ht="24" customHeight="1" thickBot="1">
      <c r="A55" s="136" t="s">
        <v>137</v>
      </c>
      <c r="B55" s="136"/>
      <c r="C55" s="138"/>
      <c r="D55" s="137" t="s">
        <v>138</v>
      </c>
      <c r="E55" s="132"/>
      <c r="F55" s="264"/>
      <c r="G55" s="132"/>
      <c r="H55" s="134"/>
      <c r="I55" s="253">
        <v>867.98</v>
      </c>
      <c r="J55" s="135">
        <v>1.3162767036311361E-3</v>
      </c>
    </row>
    <row r="56" spans="1:10" ht="33" customHeight="1" thickBot="1">
      <c r="A56" s="127" t="s">
        <v>139</v>
      </c>
      <c r="B56" s="127" t="s">
        <v>140</v>
      </c>
      <c r="C56" s="127" t="s">
        <v>45</v>
      </c>
      <c r="D56" s="128" t="s">
        <v>141</v>
      </c>
      <c r="E56" s="127" t="s">
        <v>6</v>
      </c>
      <c r="F56" s="265">
        <v>44.24</v>
      </c>
      <c r="G56" s="257">
        <v>16.46</v>
      </c>
      <c r="H56" s="257">
        <v>19.62</v>
      </c>
      <c r="I56" s="257">
        <v>867.98</v>
      </c>
      <c r="J56" s="129">
        <v>1.3162767036311361E-3</v>
      </c>
    </row>
    <row r="57" spans="1:10" ht="24" customHeight="1" thickBot="1">
      <c r="A57" s="130" t="s">
        <v>142</v>
      </c>
      <c r="B57" s="131"/>
      <c r="C57" s="132"/>
      <c r="D57" s="133" t="s">
        <v>143</v>
      </c>
      <c r="E57" s="132"/>
      <c r="F57" s="264"/>
      <c r="G57" s="132"/>
      <c r="H57" s="134"/>
      <c r="I57" s="253">
        <v>71416.89</v>
      </c>
      <c r="J57" s="135">
        <v>0.10830248226086713</v>
      </c>
    </row>
    <row r="58" spans="1:10" ht="24" customHeight="1" thickBot="1">
      <c r="A58" s="130" t="s">
        <v>144</v>
      </c>
      <c r="B58" s="131"/>
      <c r="C58" s="132"/>
      <c r="D58" s="133" t="s">
        <v>84</v>
      </c>
      <c r="E58" s="132"/>
      <c r="F58" s="264"/>
      <c r="G58" s="132"/>
      <c r="H58" s="134"/>
      <c r="I58" s="253">
        <v>23382.92</v>
      </c>
      <c r="J58" s="135">
        <v>3.5459794993975169E-2</v>
      </c>
    </row>
    <row r="59" spans="1:10" ht="46.5" customHeight="1">
      <c r="A59" s="124" t="s">
        <v>145</v>
      </c>
      <c r="B59" s="124" t="s">
        <v>146</v>
      </c>
      <c r="C59" s="124" t="s">
        <v>45</v>
      </c>
      <c r="D59" s="125" t="s">
        <v>147</v>
      </c>
      <c r="E59" s="124" t="s">
        <v>513</v>
      </c>
      <c r="F59" s="261">
        <v>16</v>
      </c>
      <c r="G59" s="254">
        <v>56.48</v>
      </c>
      <c r="H59" s="254">
        <v>67.319999999999993</v>
      </c>
      <c r="I59" s="254">
        <v>1077.1199999999999</v>
      </c>
      <c r="J59" s="126">
        <v>1.6334339074807822E-3</v>
      </c>
    </row>
    <row r="60" spans="1:10" ht="24" customHeight="1">
      <c r="A60" s="115" t="s">
        <v>148</v>
      </c>
      <c r="B60" s="115" t="s">
        <v>86</v>
      </c>
      <c r="C60" s="115" t="s">
        <v>4</v>
      </c>
      <c r="D60" s="116" t="s">
        <v>87</v>
      </c>
      <c r="E60" s="115" t="s">
        <v>37</v>
      </c>
      <c r="F60" s="262">
        <v>9</v>
      </c>
      <c r="G60" s="255">
        <v>71.84</v>
      </c>
      <c r="H60" s="255">
        <v>85.64</v>
      </c>
      <c r="I60" s="255">
        <v>770.76</v>
      </c>
      <c r="J60" s="117">
        <v>1.1688442499720435E-3</v>
      </c>
    </row>
    <row r="61" spans="1:10" ht="26.1" customHeight="1">
      <c r="A61" s="115" t="s">
        <v>149</v>
      </c>
      <c r="B61" s="115" t="s">
        <v>89</v>
      </c>
      <c r="C61" s="115" t="s">
        <v>4</v>
      </c>
      <c r="D61" s="116" t="s">
        <v>150</v>
      </c>
      <c r="E61" s="115" t="s">
        <v>37</v>
      </c>
      <c r="F61" s="262">
        <v>3.72</v>
      </c>
      <c r="G61" s="255">
        <v>3089.14</v>
      </c>
      <c r="H61" s="255">
        <v>3682.56</v>
      </c>
      <c r="I61" s="255">
        <v>13699.12</v>
      </c>
      <c r="J61" s="117">
        <v>2.0774479269392576E-2</v>
      </c>
    </row>
    <row r="62" spans="1:10" ht="24" customHeight="1">
      <c r="A62" s="115" t="s">
        <v>151</v>
      </c>
      <c r="B62" s="115" t="s">
        <v>152</v>
      </c>
      <c r="C62" s="115" t="s">
        <v>4</v>
      </c>
      <c r="D62" s="116" t="s">
        <v>153</v>
      </c>
      <c r="E62" s="115" t="s">
        <v>37</v>
      </c>
      <c r="F62" s="262">
        <v>0.72</v>
      </c>
      <c r="G62" s="255">
        <v>2856.34</v>
      </c>
      <c r="H62" s="255">
        <v>3405.04</v>
      </c>
      <c r="I62" s="255">
        <v>2451.62</v>
      </c>
      <c r="J62" s="117">
        <v>3.7178394573102675E-3</v>
      </c>
    </row>
    <row r="63" spans="1:10" ht="30" customHeight="1">
      <c r="A63" s="115" t="s">
        <v>154</v>
      </c>
      <c r="B63" s="115" t="s">
        <v>155</v>
      </c>
      <c r="C63" s="115" t="s">
        <v>4</v>
      </c>
      <c r="D63" s="116" t="s">
        <v>156</v>
      </c>
      <c r="E63" s="115" t="s">
        <v>37</v>
      </c>
      <c r="F63" s="262">
        <v>0.72</v>
      </c>
      <c r="G63" s="255">
        <v>3402.21</v>
      </c>
      <c r="H63" s="255">
        <v>4055.77</v>
      </c>
      <c r="I63" s="255">
        <v>2920.15</v>
      </c>
      <c r="J63" s="117">
        <v>4.4283571235609826E-3</v>
      </c>
    </row>
    <row r="64" spans="1:10" ht="78" customHeight="1">
      <c r="A64" s="115" t="s">
        <v>157</v>
      </c>
      <c r="B64" s="115" t="s">
        <v>158</v>
      </c>
      <c r="C64" s="115" t="s">
        <v>45</v>
      </c>
      <c r="D64" s="116" t="s">
        <v>159</v>
      </c>
      <c r="E64" s="115" t="s">
        <v>6</v>
      </c>
      <c r="F64" s="262">
        <v>7</v>
      </c>
      <c r="G64" s="255">
        <v>75.819999999999993</v>
      </c>
      <c r="H64" s="255">
        <v>90.38</v>
      </c>
      <c r="I64" s="255">
        <v>632.66</v>
      </c>
      <c r="J64" s="117">
        <v>9.5941798119688769E-4</v>
      </c>
    </row>
    <row r="65" spans="1:10" ht="26.1" customHeight="1">
      <c r="A65" s="115" t="s">
        <v>160</v>
      </c>
      <c r="B65" s="115" t="s">
        <v>95</v>
      </c>
      <c r="C65" s="115" t="s">
        <v>4</v>
      </c>
      <c r="D65" s="116" t="s">
        <v>96</v>
      </c>
      <c r="E65" s="115" t="s">
        <v>6</v>
      </c>
      <c r="F65" s="262">
        <v>13.87</v>
      </c>
      <c r="G65" s="255">
        <v>30.29</v>
      </c>
      <c r="H65" s="255">
        <v>36.1</v>
      </c>
      <c r="I65" s="255">
        <v>500.7</v>
      </c>
      <c r="J65" s="117">
        <v>7.5930291655119909E-4</v>
      </c>
    </row>
    <row r="66" spans="1:10" ht="31.5" customHeight="1" thickBot="1">
      <c r="A66" s="122" t="s">
        <v>161</v>
      </c>
      <c r="B66" s="122" t="s">
        <v>162</v>
      </c>
      <c r="C66" s="122" t="s">
        <v>45</v>
      </c>
      <c r="D66" s="123" t="s">
        <v>163</v>
      </c>
      <c r="E66" s="122" t="s">
        <v>6</v>
      </c>
      <c r="F66" s="263">
        <v>11.43</v>
      </c>
      <c r="G66" s="256">
        <v>97.67</v>
      </c>
      <c r="H66" s="256">
        <v>116.43</v>
      </c>
      <c r="I66" s="256">
        <v>1330.79</v>
      </c>
      <c r="J66" s="121">
        <v>2.018120088510426E-3</v>
      </c>
    </row>
    <row r="67" spans="1:10" ht="24" customHeight="1" thickBot="1">
      <c r="A67" s="130" t="s">
        <v>164</v>
      </c>
      <c r="B67" s="131"/>
      <c r="C67" s="132"/>
      <c r="D67" s="133" t="s">
        <v>101</v>
      </c>
      <c r="E67" s="132"/>
      <c r="F67" s="264"/>
      <c r="G67" s="132"/>
      <c r="H67" s="134"/>
      <c r="I67" s="253">
        <v>14640.86</v>
      </c>
      <c r="J67" s="135">
        <v>2.2202611741197902E-2</v>
      </c>
    </row>
    <row r="68" spans="1:10" ht="33" customHeight="1">
      <c r="A68" s="124" t="s">
        <v>165</v>
      </c>
      <c r="B68" s="124" t="s">
        <v>155</v>
      </c>
      <c r="C68" s="124" t="s">
        <v>4</v>
      </c>
      <c r="D68" s="125" t="s">
        <v>166</v>
      </c>
      <c r="E68" s="124" t="s">
        <v>37</v>
      </c>
      <c r="F68" s="261">
        <v>0.72</v>
      </c>
      <c r="G68" s="254">
        <v>3402.21</v>
      </c>
      <c r="H68" s="254">
        <v>4055.77</v>
      </c>
      <c r="I68" s="254">
        <v>2920.15</v>
      </c>
      <c r="J68" s="126">
        <v>4.4283571235609826E-3</v>
      </c>
    </row>
    <row r="69" spans="1:10" ht="74.25" customHeight="1">
      <c r="A69" s="115" t="s">
        <v>167</v>
      </c>
      <c r="B69" s="115" t="s">
        <v>158</v>
      </c>
      <c r="C69" s="115" t="s">
        <v>45</v>
      </c>
      <c r="D69" s="116" t="s">
        <v>159</v>
      </c>
      <c r="E69" s="115" t="s">
        <v>6</v>
      </c>
      <c r="F69" s="262">
        <v>15</v>
      </c>
      <c r="G69" s="255">
        <v>75.819999999999993</v>
      </c>
      <c r="H69" s="255">
        <v>90.38</v>
      </c>
      <c r="I69" s="255">
        <v>1355.7</v>
      </c>
      <c r="J69" s="117">
        <v>2.0558956739933306E-3</v>
      </c>
    </row>
    <row r="70" spans="1:10" ht="24" customHeight="1">
      <c r="A70" s="115" t="s">
        <v>168</v>
      </c>
      <c r="B70" s="115" t="s">
        <v>103</v>
      </c>
      <c r="C70" s="115" t="s">
        <v>4</v>
      </c>
      <c r="D70" s="116" t="s">
        <v>104</v>
      </c>
      <c r="E70" s="115" t="s">
        <v>6</v>
      </c>
      <c r="F70" s="262">
        <v>46.32</v>
      </c>
      <c r="G70" s="255">
        <v>70.010000000000005</v>
      </c>
      <c r="H70" s="255">
        <v>83.45</v>
      </c>
      <c r="I70" s="255">
        <v>3865.4</v>
      </c>
      <c r="J70" s="117">
        <v>5.8618124498442288E-3</v>
      </c>
    </row>
    <row r="71" spans="1:10" ht="24" customHeight="1">
      <c r="A71" s="115" t="s">
        <v>169</v>
      </c>
      <c r="B71" s="115" t="s">
        <v>106</v>
      </c>
      <c r="C71" s="115" t="s">
        <v>4</v>
      </c>
      <c r="D71" s="116" t="s">
        <v>107</v>
      </c>
      <c r="E71" s="115" t="s">
        <v>6</v>
      </c>
      <c r="F71" s="262">
        <v>92.64</v>
      </c>
      <c r="G71" s="255">
        <v>11.56</v>
      </c>
      <c r="H71" s="255">
        <v>13.78</v>
      </c>
      <c r="I71" s="255">
        <v>1276.57</v>
      </c>
      <c r="J71" s="117">
        <v>1.9358963934127508E-3</v>
      </c>
    </row>
    <row r="72" spans="1:10" ht="24" customHeight="1" thickBot="1">
      <c r="A72" s="122" t="s">
        <v>170</v>
      </c>
      <c r="B72" s="122" t="s">
        <v>109</v>
      </c>
      <c r="C72" s="122" t="s">
        <v>4</v>
      </c>
      <c r="D72" s="123" t="s">
        <v>110</v>
      </c>
      <c r="E72" s="122" t="s">
        <v>6</v>
      </c>
      <c r="F72" s="263">
        <v>92.64</v>
      </c>
      <c r="G72" s="256">
        <v>47.3</v>
      </c>
      <c r="H72" s="256">
        <v>56.38</v>
      </c>
      <c r="I72" s="256">
        <v>5223.04</v>
      </c>
      <c r="J72" s="121">
        <v>7.9206501003866083E-3</v>
      </c>
    </row>
    <row r="73" spans="1:10" ht="24" customHeight="1" thickBot="1">
      <c r="A73" s="130" t="s">
        <v>171</v>
      </c>
      <c r="B73" s="131"/>
      <c r="C73" s="132"/>
      <c r="D73" s="133" t="s">
        <v>172</v>
      </c>
      <c r="E73" s="132"/>
      <c r="F73" s="264"/>
      <c r="G73" s="132"/>
      <c r="H73" s="134"/>
      <c r="I73" s="253">
        <v>6004.6</v>
      </c>
      <c r="J73" s="135">
        <v>9.1058723641368692E-3</v>
      </c>
    </row>
    <row r="74" spans="1:10" ht="26.1" customHeight="1">
      <c r="A74" s="124" t="s">
        <v>173</v>
      </c>
      <c r="B74" s="124" t="s">
        <v>174</v>
      </c>
      <c r="C74" s="124" t="s">
        <v>4</v>
      </c>
      <c r="D74" s="125" t="s">
        <v>175</v>
      </c>
      <c r="E74" s="124" t="s">
        <v>6</v>
      </c>
      <c r="F74" s="261">
        <v>22.75</v>
      </c>
      <c r="G74" s="254">
        <v>110.86</v>
      </c>
      <c r="H74" s="254">
        <v>132.15</v>
      </c>
      <c r="I74" s="254">
        <v>3006.41</v>
      </c>
      <c r="J74" s="126">
        <v>4.5591689262007001E-3</v>
      </c>
    </row>
    <row r="75" spans="1:10" ht="24" customHeight="1">
      <c r="A75" s="115" t="s">
        <v>176</v>
      </c>
      <c r="B75" s="115" t="s">
        <v>177</v>
      </c>
      <c r="C75" s="115" t="s">
        <v>4</v>
      </c>
      <c r="D75" s="116" t="s">
        <v>178</v>
      </c>
      <c r="E75" s="115" t="s">
        <v>6</v>
      </c>
      <c r="F75" s="262">
        <v>22.75</v>
      </c>
      <c r="G75" s="255">
        <v>97.75</v>
      </c>
      <c r="H75" s="255">
        <v>116.52</v>
      </c>
      <c r="I75" s="255">
        <v>2650.83</v>
      </c>
      <c r="J75" s="117">
        <v>4.019937987380498E-3</v>
      </c>
    </row>
    <row r="76" spans="1:10" ht="24" customHeight="1" thickBot="1">
      <c r="A76" s="122" t="s">
        <v>179</v>
      </c>
      <c r="B76" s="122" t="s">
        <v>180</v>
      </c>
      <c r="C76" s="122" t="s">
        <v>4</v>
      </c>
      <c r="D76" s="123" t="s">
        <v>181</v>
      </c>
      <c r="E76" s="122" t="s">
        <v>513</v>
      </c>
      <c r="F76" s="263">
        <v>13</v>
      </c>
      <c r="G76" s="256">
        <v>22.42</v>
      </c>
      <c r="H76" s="256">
        <v>26.72</v>
      </c>
      <c r="I76" s="256">
        <v>347.36</v>
      </c>
      <c r="J76" s="121">
        <v>5.2676545055567112E-4</v>
      </c>
    </row>
    <row r="77" spans="1:10" ht="24" customHeight="1" thickBot="1">
      <c r="A77" s="130" t="s">
        <v>182</v>
      </c>
      <c r="B77" s="131"/>
      <c r="C77" s="132"/>
      <c r="D77" s="133" t="s">
        <v>183</v>
      </c>
      <c r="E77" s="132"/>
      <c r="F77" s="264"/>
      <c r="G77" s="132"/>
      <c r="H77" s="134"/>
      <c r="I77" s="253">
        <v>522.21</v>
      </c>
      <c r="J77" s="135">
        <v>7.919224606594801E-4</v>
      </c>
    </row>
    <row r="78" spans="1:10" ht="24" customHeight="1" thickBot="1">
      <c r="A78" s="127" t="s">
        <v>184</v>
      </c>
      <c r="B78" s="127" t="s">
        <v>185</v>
      </c>
      <c r="C78" s="127" t="s">
        <v>4</v>
      </c>
      <c r="D78" s="128" t="s">
        <v>186</v>
      </c>
      <c r="E78" s="127" t="s">
        <v>6</v>
      </c>
      <c r="F78" s="265">
        <v>11.5</v>
      </c>
      <c r="G78" s="257">
        <v>38.1</v>
      </c>
      <c r="H78" s="257">
        <v>45.41</v>
      </c>
      <c r="I78" s="257">
        <v>522.21</v>
      </c>
      <c r="J78" s="129">
        <v>7.919224606594801E-4</v>
      </c>
    </row>
    <row r="79" spans="1:10" ht="24" customHeight="1" thickBot="1">
      <c r="A79" s="130" t="s">
        <v>187</v>
      </c>
      <c r="B79" s="131"/>
      <c r="C79" s="132"/>
      <c r="D79" s="133" t="s">
        <v>188</v>
      </c>
      <c r="E79" s="132"/>
      <c r="F79" s="264"/>
      <c r="G79" s="132"/>
      <c r="H79" s="134"/>
      <c r="I79" s="253">
        <v>6129.52</v>
      </c>
      <c r="J79" s="135">
        <v>9.2953113901715727E-3</v>
      </c>
    </row>
    <row r="80" spans="1:10" ht="26.1" customHeight="1">
      <c r="A80" s="124" t="s">
        <v>189</v>
      </c>
      <c r="B80" s="124" t="s">
        <v>190</v>
      </c>
      <c r="C80" s="124" t="s">
        <v>4</v>
      </c>
      <c r="D80" s="125" t="s">
        <v>191</v>
      </c>
      <c r="E80" s="124" t="s">
        <v>6</v>
      </c>
      <c r="F80" s="261">
        <v>7.8</v>
      </c>
      <c r="G80" s="254">
        <v>494.49</v>
      </c>
      <c r="H80" s="254">
        <v>589.48</v>
      </c>
      <c r="I80" s="254">
        <v>4597.9399999999996</v>
      </c>
      <c r="J80" s="126">
        <v>6.9726967288344733E-3</v>
      </c>
    </row>
    <row r="81" spans="1:10" ht="26.1" customHeight="1" thickBot="1">
      <c r="A81" s="122" t="s">
        <v>192</v>
      </c>
      <c r="B81" s="122" t="s">
        <v>193</v>
      </c>
      <c r="C81" s="122" t="s">
        <v>16</v>
      </c>
      <c r="D81" s="123" t="s">
        <v>194</v>
      </c>
      <c r="E81" s="122" t="s">
        <v>6</v>
      </c>
      <c r="F81" s="263">
        <v>3.78</v>
      </c>
      <c r="G81" s="256">
        <v>339.89</v>
      </c>
      <c r="H81" s="256">
        <v>405.18</v>
      </c>
      <c r="I81" s="256">
        <v>1531.58</v>
      </c>
      <c r="J81" s="121">
        <v>2.3226146613370994E-3</v>
      </c>
    </row>
    <row r="82" spans="1:10" ht="24" customHeight="1" thickBot="1">
      <c r="A82" s="130" t="s">
        <v>195</v>
      </c>
      <c r="B82" s="131"/>
      <c r="C82" s="132"/>
      <c r="D82" s="133" t="s">
        <v>138</v>
      </c>
      <c r="E82" s="132"/>
      <c r="F82" s="264"/>
      <c r="G82" s="132"/>
      <c r="H82" s="134"/>
      <c r="I82" s="253">
        <v>1758.34</v>
      </c>
      <c r="J82" s="135">
        <v>2.6664922913693539E-3</v>
      </c>
    </row>
    <row r="83" spans="1:10" ht="33.75" customHeight="1" thickBot="1">
      <c r="A83" s="127" t="s">
        <v>196</v>
      </c>
      <c r="B83" s="127" t="s">
        <v>140</v>
      </c>
      <c r="C83" s="127" t="s">
        <v>45</v>
      </c>
      <c r="D83" s="128" t="s">
        <v>141</v>
      </c>
      <c r="E83" s="127" t="s">
        <v>6</v>
      </c>
      <c r="F83" s="265">
        <v>89.62</v>
      </c>
      <c r="G83" s="257">
        <v>16.46</v>
      </c>
      <c r="H83" s="257">
        <v>19.62</v>
      </c>
      <c r="I83" s="257">
        <v>1758.34</v>
      </c>
      <c r="J83" s="129">
        <v>2.6664922913693539E-3</v>
      </c>
    </row>
    <row r="84" spans="1:10" ht="24" customHeight="1" thickBot="1">
      <c r="A84" s="130" t="s">
        <v>197</v>
      </c>
      <c r="B84" s="131"/>
      <c r="C84" s="132"/>
      <c r="D84" s="133" t="s">
        <v>198</v>
      </c>
      <c r="E84" s="132"/>
      <c r="F84" s="264"/>
      <c r="G84" s="132"/>
      <c r="H84" s="134"/>
      <c r="I84" s="253">
        <v>4612.6099999999997</v>
      </c>
      <c r="J84" s="135">
        <v>6.9949435308832167E-3</v>
      </c>
    </row>
    <row r="85" spans="1:10" ht="31.5" customHeight="1">
      <c r="A85" s="124" t="s">
        <v>199</v>
      </c>
      <c r="B85" s="124" t="s">
        <v>200</v>
      </c>
      <c r="C85" s="124" t="s">
        <v>4</v>
      </c>
      <c r="D85" s="125" t="s">
        <v>201</v>
      </c>
      <c r="E85" s="124" t="s">
        <v>37</v>
      </c>
      <c r="F85" s="261">
        <v>0.4</v>
      </c>
      <c r="G85" s="254">
        <v>3374.21</v>
      </c>
      <c r="H85" s="254">
        <v>4022.39</v>
      </c>
      <c r="I85" s="254">
        <v>1608.95</v>
      </c>
      <c r="J85" s="126">
        <v>2.4399449322649327E-3</v>
      </c>
    </row>
    <row r="86" spans="1:10" ht="24" customHeight="1">
      <c r="A86" s="115" t="s">
        <v>202</v>
      </c>
      <c r="B86" s="115" t="s">
        <v>203</v>
      </c>
      <c r="C86" s="115" t="s">
        <v>4</v>
      </c>
      <c r="D86" s="116" t="s">
        <v>204</v>
      </c>
      <c r="E86" s="115" t="s">
        <v>6</v>
      </c>
      <c r="F86" s="262">
        <v>2.64</v>
      </c>
      <c r="G86" s="255">
        <v>533.07000000000005</v>
      </c>
      <c r="H86" s="255">
        <v>635.47</v>
      </c>
      <c r="I86" s="255">
        <v>1677.64</v>
      </c>
      <c r="J86" s="117">
        <v>2.5441121328599035E-3</v>
      </c>
    </row>
    <row r="87" spans="1:10" ht="28.5" customHeight="1">
      <c r="A87" s="115" t="s">
        <v>205</v>
      </c>
      <c r="B87" s="115" t="s">
        <v>206</v>
      </c>
      <c r="C87" s="115" t="s">
        <v>207</v>
      </c>
      <c r="D87" s="116" t="s">
        <v>208</v>
      </c>
      <c r="E87" s="115" t="s">
        <v>502</v>
      </c>
      <c r="F87" s="262">
        <v>2</v>
      </c>
      <c r="G87" s="255">
        <v>321.54000000000002</v>
      </c>
      <c r="H87" s="255">
        <v>383.3</v>
      </c>
      <c r="I87" s="255">
        <v>766.6</v>
      </c>
      <c r="J87" s="117">
        <v>1.1625356817019158E-3</v>
      </c>
    </row>
    <row r="88" spans="1:10" ht="24" customHeight="1">
      <c r="A88" s="115" t="s">
        <v>209</v>
      </c>
      <c r="B88" s="115" t="s">
        <v>103</v>
      </c>
      <c r="C88" s="115" t="s">
        <v>4</v>
      </c>
      <c r="D88" s="116" t="s">
        <v>104</v>
      </c>
      <c r="E88" s="115" t="s">
        <v>6</v>
      </c>
      <c r="F88" s="262">
        <v>2.5</v>
      </c>
      <c r="G88" s="255">
        <v>70.010000000000005</v>
      </c>
      <c r="H88" s="255">
        <v>83.45</v>
      </c>
      <c r="I88" s="255">
        <v>208.62</v>
      </c>
      <c r="J88" s="117">
        <v>3.1636863281588008E-4</v>
      </c>
    </row>
    <row r="89" spans="1:10" ht="24" customHeight="1">
      <c r="A89" s="115" t="s">
        <v>210</v>
      </c>
      <c r="B89" s="115" t="s">
        <v>106</v>
      </c>
      <c r="C89" s="115" t="s">
        <v>4</v>
      </c>
      <c r="D89" s="116" t="s">
        <v>107</v>
      </c>
      <c r="E89" s="115" t="s">
        <v>6</v>
      </c>
      <c r="F89" s="262">
        <v>5</v>
      </c>
      <c r="G89" s="255">
        <v>11.56</v>
      </c>
      <c r="H89" s="255">
        <v>13.78</v>
      </c>
      <c r="I89" s="255">
        <v>68.900000000000006</v>
      </c>
      <c r="J89" s="117">
        <v>1.0448566197399165E-4</v>
      </c>
    </row>
    <row r="90" spans="1:10" ht="24" customHeight="1" thickBot="1">
      <c r="A90" s="122" t="s">
        <v>211</v>
      </c>
      <c r="B90" s="122" t="s">
        <v>109</v>
      </c>
      <c r="C90" s="122" t="s">
        <v>4</v>
      </c>
      <c r="D90" s="123" t="s">
        <v>110</v>
      </c>
      <c r="E90" s="122" t="s">
        <v>6</v>
      </c>
      <c r="F90" s="263">
        <v>5</v>
      </c>
      <c r="G90" s="256">
        <v>47.3</v>
      </c>
      <c r="H90" s="256">
        <v>56.38</v>
      </c>
      <c r="I90" s="256">
        <v>281.89999999999998</v>
      </c>
      <c r="J90" s="121">
        <v>4.2749648926659287E-4</v>
      </c>
    </row>
    <row r="91" spans="1:10" ht="24" customHeight="1" thickBot="1">
      <c r="A91" s="130" t="s">
        <v>212</v>
      </c>
      <c r="B91" s="131"/>
      <c r="C91" s="132"/>
      <c r="D91" s="133" t="s">
        <v>213</v>
      </c>
      <c r="E91" s="132"/>
      <c r="F91" s="264"/>
      <c r="G91" s="132"/>
      <c r="H91" s="134"/>
      <c r="I91" s="253">
        <v>5071.58</v>
      </c>
      <c r="J91" s="135">
        <v>7.6909636219746969E-3</v>
      </c>
    </row>
    <row r="92" spans="1:10" ht="24" customHeight="1">
      <c r="A92" s="124" t="s">
        <v>214</v>
      </c>
      <c r="B92" s="124" t="s">
        <v>215</v>
      </c>
      <c r="C92" s="124" t="s">
        <v>4</v>
      </c>
      <c r="D92" s="125" t="s">
        <v>216</v>
      </c>
      <c r="E92" s="124" t="s">
        <v>502</v>
      </c>
      <c r="F92" s="261">
        <v>2</v>
      </c>
      <c r="G92" s="254">
        <v>959.1</v>
      </c>
      <c r="H92" s="254">
        <v>1143.3399999999999</v>
      </c>
      <c r="I92" s="254">
        <v>2286.6799999999998</v>
      </c>
      <c r="J92" s="126">
        <v>3.467710791330729E-3</v>
      </c>
    </row>
    <row r="93" spans="1:10" ht="39" customHeight="1">
      <c r="A93" s="115" t="s">
        <v>217</v>
      </c>
      <c r="B93" s="115" t="s">
        <v>218</v>
      </c>
      <c r="C93" s="115" t="s">
        <v>16</v>
      </c>
      <c r="D93" s="116" t="s">
        <v>219</v>
      </c>
      <c r="E93" s="115" t="s">
        <v>25</v>
      </c>
      <c r="F93" s="262">
        <v>2</v>
      </c>
      <c r="G93" s="255">
        <v>476.89</v>
      </c>
      <c r="H93" s="255">
        <v>568.5</v>
      </c>
      <c r="I93" s="255">
        <v>1137</v>
      </c>
      <c r="J93" s="117">
        <v>1.7242408949844487E-3</v>
      </c>
    </row>
    <row r="94" spans="1:10" ht="26.1" customHeight="1">
      <c r="A94" s="115" t="s">
        <v>220</v>
      </c>
      <c r="B94" s="115" t="s">
        <v>221</v>
      </c>
      <c r="C94" s="115" t="s">
        <v>4</v>
      </c>
      <c r="D94" s="116" t="s">
        <v>222</v>
      </c>
      <c r="E94" s="115" t="s">
        <v>223</v>
      </c>
      <c r="F94" s="262">
        <v>4</v>
      </c>
      <c r="G94" s="255">
        <v>246.77</v>
      </c>
      <c r="H94" s="255">
        <v>294.17</v>
      </c>
      <c r="I94" s="255">
        <v>1176.68</v>
      </c>
      <c r="J94" s="117">
        <v>1.7844149307918214E-3</v>
      </c>
    </row>
    <row r="95" spans="1:10" ht="39" customHeight="1">
      <c r="A95" s="115" t="s">
        <v>224</v>
      </c>
      <c r="B95" s="115" t="s">
        <v>225</v>
      </c>
      <c r="C95" s="115" t="s">
        <v>45</v>
      </c>
      <c r="D95" s="116" t="s">
        <v>226</v>
      </c>
      <c r="E95" s="115" t="s">
        <v>502</v>
      </c>
      <c r="F95" s="262">
        <v>4</v>
      </c>
      <c r="G95" s="255">
        <v>40.799999999999997</v>
      </c>
      <c r="H95" s="255">
        <v>48.63</v>
      </c>
      <c r="I95" s="255">
        <v>194.52</v>
      </c>
      <c r="J95" s="117">
        <v>2.9498622593876424E-4</v>
      </c>
    </row>
    <row r="96" spans="1:10" ht="24" customHeight="1">
      <c r="A96" s="115" t="s">
        <v>227</v>
      </c>
      <c r="B96" s="115" t="s">
        <v>228</v>
      </c>
      <c r="C96" s="115" t="s">
        <v>4</v>
      </c>
      <c r="D96" s="116" t="s">
        <v>229</v>
      </c>
      <c r="E96" s="115" t="s">
        <v>502</v>
      </c>
      <c r="F96" s="262">
        <v>6</v>
      </c>
      <c r="G96" s="255">
        <v>27.68</v>
      </c>
      <c r="H96" s="255">
        <v>32.99</v>
      </c>
      <c r="I96" s="255">
        <v>197.94</v>
      </c>
      <c r="J96" s="117">
        <v>3.0017259696853279E-4</v>
      </c>
    </row>
    <row r="97" spans="1:10" ht="24" customHeight="1" thickBot="1">
      <c r="A97" s="122" t="s">
        <v>230</v>
      </c>
      <c r="B97" s="122" t="s">
        <v>231</v>
      </c>
      <c r="C97" s="122" t="s">
        <v>4</v>
      </c>
      <c r="D97" s="123" t="s">
        <v>232</v>
      </c>
      <c r="E97" s="122" t="s">
        <v>502</v>
      </c>
      <c r="F97" s="263">
        <v>2</v>
      </c>
      <c r="G97" s="256">
        <v>33.04</v>
      </c>
      <c r="H97" s="256">
        <v>39.380000000000003</v>
      </c>
      <c r="I97" s="256">
        <v>78.760000000000005</v>
      </c>
      <c r="J97" s="121">
        <v>1.1943818196040032E-4</v>
      </c>
    </row>
    <row r="98" spans="1:10" ht="24" customHeight="1" thickBot="1">
      <c r="A98" s="130" t="s">
        <v>233</v>
      </c>
      <c r="B98" s="131"/>
      <c r="C98" s="132"/>
      <c r="D98" s="133" t="s">
        <v>234</v>
      </c>
      <c r="E98" s="132"/>
      <c r="F98" s="264"/>
      <c r="G98" s="132"/>
      <c r="H98" s="134"/>
      <c r="I98" s="253">
        <v>9294.25</v>
      </c>
      <c r="J98" s="135">
        <v>1.4094569866498867E-2</v>
      </c>
    </row>
    <row r="99" spans="1:10" ht="24" customHeight="1" thickBot="1">
      <c r="A99" s="130" t="s">
        <v>235</v>
      </c>
      <c r="B99" s="131"/>
      <c r="C99" s="132"/>
      <c r="D99" s="133" t="s">
        <v>236</v>
      </c>
      <c r="E99" s="132"/>
      <c r="F99" s="264"/>
      <c r="G99" s="132"/>
      <c r="H99" s="134"/>
      <c r="I99" s="253">
        <v>4548.3500000000004</v>
      </c>
      <c r="J99" s="135">
        <v>6.897494348902829E-3</v>
      </c>
    </row>
    <row r="100" spans="1:10" ht="24" customHeight="1">
      <c r="A100" s="124" t="s">
        <v>237</v>
      </c>
      <c r="B100" s="124" t="s">
        <v>238</v>
      </c>
      <c r="C100" s="124" t="s">
        <v>4</v>
      </c>
      <c r="D100" s="125" t="s">
        <v>239</v>
      </c>
      <c r="E100" s="124" t="s">
        <v>223</v>
      </c>
      <c r="F100" s="261">
        <v>4</v>
      </c>
      <c r="G100" s="254">
        <v>599.1</v>
      </c>
      <c r="H100" s="254">
        <v>714.18</v>
      </c>
      <c r="I100" s="254">
        <v>2856.72</v>
      </c>
      <c r="J100" s="126">
        <v>4.3321666222691062E-3</v>
      </c>
    </row>
    <row r="101" spans="1:10" ht="26.25" customHeight="1">
      <c r="A101" s="115" t="s">
        <v>240</v>
      </c>
      <c r="B101" s="115" t="s">
        <v>893</v>
      </c>
      <c r="C101" s="115" t="s">
        <v>11</v>
      </c>
      <c r="D101" s="116" t="s">
        <v>241</v>
      </c>
      <c r="E101" s="115" t="s">
        <v>502</v>
      </c>
      <c r="F101" s="262">
        <v>1</v>
      </c>
      <c r="G101" s="255">
        <v>1236.3</v>
      </c>
      <c r="H101" s="255">
        <v>1473.79</v>
      </c>
      <c r="I101" s="255">
        <v>1473.79</v>
      </c>
      <c r="J101" s="117">
        <v>2.2349771227960689E-3</v>
      </c>
    </row>
    <row r="102" spans="1:10" ht="24" customHeight="1" thickBot="1">
      <c r="A102" s="122" t="s">
        <v>242</v>
      </c>
      <c r="B102" s="122" t="s">
        <v>243</v>
      </c>
      <c r="C102" s="122" t="s">
        <v>4</v>
      </c>
      <c r="D102" s="123" t="s">
        <v>244</v>
      </c>
      <c r="E102" s="122" t="s">
        <v>502</v>
      </c>
      <c r="F102" s="263">
        <v>4</v>
      </c>
      <c r="G102" s="256">
        <v>45.69</v>
      </c>
      <c r="H102" s="256">
        <v>54.46</v>
      </c>
      <c r="I102" s="256">
        <v>217.84</v>
      </c>
      <c r="J102" s="121">
        <v>3.3035060383765374E-4</v>
      </c>
    </row>
    <row r="103" spans="1:10" ht="24" customHeight="1" thickBot="1">
      <c r="A103" s="130" t="s">
        <v>245</v>
      </c>
      <c r="B103" s="131"/>
      <c r="C103" s="132"/>
      <c r="D103" s="133" t="s">
        <v>246</v>
      </c>
      <c r="E103" s="132"/>
      <c r="F103" s="264"/>
      <c r="G103" s="132"/>
      <c r="H103" s="134"/>
      <c r="I103" s="253">
        <v>3978.2</v>
      </c>
      <c r="J103" s="135">
        <v>6.0328717048611551E-3</v>
      </c>
    </row>
    <row r="104" spans="1:10" ht="26.1" customHeight="1">
      <c r="A104" s="124" t="s">
        <v>247</v>
      </c>
      <c r="B104" s="124" t="s">
        <v>248</v>
      </c>
      <c r="C104" s="124" t="s">
        <v>4</v>
      </c>
      <c r="D104" s="125" t="s">
        <v>249</v>
      </c>
      <c r="E104" s="124" t="s">
        <v>223</v>
      </c>
      <c r="F104" s="261">
        <v>4</v>
      </c>
      <c r="G104" s="254">
        <v>422.69</v>
      </c>
      <c r="H104" s="254">
        <v>503.88</v>
      </c>
      <c r="I104" s="254">
        <v>2015.52</v>
      </c>
      <c r="J104" s="126">
        <v>3.056501326876918E-3</v>
      </c>
    </row>
    <row r="105" spans="1:10" ht="26.1" customHeight="1" thickBot="1">
      <c r="A105" s="122" t="s">
        <v>250</v>
      </c>
      <c r="B105" s="122" t="s">
        <v>251</v>
      </c>
      <c r="C105" s="122" t="s">
        <v>4</v>
      </c>
      <c r="D105" s="123" t="s">
        <v>252</v>
      </c>
      <c r="E105" s="122" t="s">
        <v>502</v>
      </c>
      <c r="F105" s="263">
        <v>1</v>
      </c>
      <c r="G105" s="256">
        <v>1646.41</v>
      </c>
      <c r="H105" s="256">
        <v>1962.68</v>
      </c>
      <c r="I105" s="256">
        <v>1962.68</v>
      </c>
      <c r="J105" s="121">
        <v>2.9763703779842371E-3</v>
      </c>
    </row>
    <row r="106" spans="1:10" ht="24" customHeight="1" thickBot="1">
      <c r="A106" s="130" t="s">
        <v>253</v>
      </c>
      <c r="B106" s="131"/>
      <c r="C106" s="132"/>
      <c r="D106" s="133" t="s">
        <v>254</v>
      </c>
      <c r="E106" s="132"/>
      <c r="F106" s="264"/>
      <c r="G106" s="132"/>
      <c r="H106" s="134"/>
      <c r="I106" s="253">
        <v>767.7</v>
      </c>
      <c r="J106" s="135">
        <v>1.1642038127348824E-3</v>
      </c>
    </row>
    <row r="107" spans="1:10" ht="24" customHeight="1">
      <c r="A107" s="124" t="s">
        <v>255</v>
      </c>
      <c r="B107" s="124" t="s">
        <v>256</v>
      </c>
      <c r="C107" s="124" t="s">
        <v>4</v>
      </c>
      <c r="D107" s="125" t="s">
        <v>257</v>
      </c>
      <c r="E107" s="124" t="s">
        <v>6</v>
      </c>
      <c r="F107" s="261">
        <v>6</v>
      </c>
      <c r="G107" s="254">
        <v>98.81</v>
      </c>
      <c r="H107" s="254">
        <v>117.79</v>
      </c>
      <c r="I107" s="254">
        <v>706.74</v>
      </c>
      <c r="J107" s="126">
        <v>1.0717590238533941E-3</v>
      </c>
    </row>
    <row r="108" spans="1:10" ht="26.1" customHeight="1" thickBot="1">
      <c r="A108" s="122" t="s">
        <v>258</v>
      </c>
      <c r="B108" s="122" t="s">
        <v>259</v>
      </c>
      <c r="C108" s="122" t="s">
        <v>16</v>
      </c>
      <c r="D108" s="123" t="s">
        <v>260</v>
      </c>
      <c r="E108" s="122" t="s">
        <v>6</v>
      </c>
      <c r="F108" s="263">
        <v>6</v>
      </c>
      <c r="G108" s="256">
        <v>8.5299999999999994</v>
      </c>
      <c r="H108" s="256">
        <v>10.16</v>
      </c>
      <c r="I108" s="256">
        <v>60.96</v>
      </c>
      <c r="J108" s="121">
        <v>9.2444788881488113E-5</v>
      </c>
    </row>
    <row r="109" spans="1:10" ht="24" customHeight="1" thickBot="1">
      <c r="A109" s="130" t="s">
        <v>261</v>
      </c>
      <c r="B109" s="131"/>
      <c r="C109" s="132"/>
      <c r="D109" s="133" t="s">
        <v>262</v>
      </c>
      <c r="E109" s="132"/>
      <c r="F109" s="264"/>
      <c r="G109" s="132"/>
      <c r="H109" s="134"/>
      <c r="I109" s="253">
        <v>154349.94</v>
      </c>
      <c r="J109" s="135">
        <v>0.23406902259137727</v>
      </c>
    </row>
    <row r="110" spans="1:10" ht="24" customHeight="1" thickBot="1">
      <c r="A110" s="130" t="s">
        <v>263</v>
      </c>
      <c r="B110" s="131"/>
      <c r="C110" s="132"/>
      <c r="D110" s="133" t="s">
        <v>264</v>
      </c>
      <c r="E110" s="132"/>
      <c r="F110" s="264"/>
      <c r="G110" s="132"/>
      <c r="H110" s="134"/>
      <c r="I110" s="253">
        <v>122440.56</v>
      </c>
      <c r="J110" s="135">
        <v>0.18567899802708626</v>
      </c>
    </row>
    <row r="111" spans="1:10" ht="73.5" customHeight="1">
      <c r="A111" s="124" t="s">
        <v>265</v>
      </c>
      <c r="B111" s="124" t="s">
        <v>112</v>
      </c>
      <c r="C111" s="124" t="s">
        <v>45</v>
      </c>
      <c r="D111" s="125" t="s">
        <v>113</v>
      </c>
      <c r="E111" s="124" t="s">
        <v>6</v>
      </c>
      <c r="F111" s="261">
        <v>485.62</v>
      </c>
      <c r="G111" s="254">
        <v>183.77</v>
      </c>
      <c r="H111" s="254">
        <v>219.07</v>
      </c>
      <c r="I111" s="254">
        <v>106384.77</v>
      </c>
      <c r="J111" s="126">
        <v>0.16133066933818357</v>
      </c>
    </row>
    <row r="112" spans="1:10" ht="24" customHeight="1">
      <c r="A112" s="115" t="s">
        <v>266</v>
      </c>
      <c r="B112" s="115" t="s">
        <v>103</v>
      </c>
      <c r="C112" s="115" t="s">
        <v>4</v>
      </c>
      <c r="D112" s="116" t="s">
        <v>267</v>
      </c>
      <c r="E112" s="115" t="s">
        <v>6</v>
      </c>
      <c r="F112" s="262">
        <v>30</v>
      </c>
      <c r="G112" s="255">
        <v>70.010000000000005</v>
      </c>
      <c r="H112" s="255">
        <v>83.45</v>
      </c>
      <c r="I112" s="255">
        <v>2503.5</v>
      </c>
      <c r="J112" s="117">
        <v>3.7965145827559958E-3</v>
      </c>
    </row>
    <row r="113" spans="1:10" ht="31.5" customHeight="1">
      <c r="A113" s="115" t="s">
        <v>268</v>
      </c>
      <c r="B113" s="115" t="s">
        <v>140</v>
      </c>
      <c r="C113" s="115" t="s">
        <v>45</v>
      </c>
      <c r="D113" s="116" t="s">
        <v>141</v>
      </c>
      <c r="E113" s="115" t="s">
        <v>6</v>
      </c>
      <c r="F113" s="262">
        <v>490.58</v>
      </c>
      <c r="G113" s="255">
        <v>16.46</v>
      </c>
      <c r="H113" s="255">
        <v>19.62</v>
      </c>
      <c r="I113" s="255">
        <v>9625.17</v>
      </c>
      <c r="J113" s="117">
        <v>1.4596404340525474E-2</v>
      </c>
    </row>
    <row r="114" spans="1:10" ht="26.1" customHeight="1" thickBot="1">
      <c r="A114" s="122" t="s">
        <v>269</v>
      </c>
      <c r="B114" s="122" t="s">
        <v>115</v>
      </c>
      <c r="C114" s="122" t="s">
        <v>4</v>
      </c>
      <c r="D114" s="123" t="s">
        <v>116</v>
      </c>
      <c r="E114" s="122" t="s">
        <v>6</v>
      </c>
      <c r="F114" s="263">
        <v>6</v>
      </c>
      <c r="G114" s="256">
        <v>549.04999999999995</v>
      </c>
      <c r="H114" s="256">
        <v>654.52</v>
      </c>
      <c r="I114" s="256">
        <v>3927.12</v>
      </c>
      <c r="J114" s="121">
        <v>5.955409765621221E-3</v>
      </c>
    </row>
    <row r="115" spans="1:10" ht="24" customHeight="1" thickBot="1">
      <c r="A115" s="130" t="s">
        <v>270</v>
      </c>
      <c r="B115" s="131"/>
      <c r="C115" s="132"/>
      <c r="D115" s="133" t="s">
        <v>118</v>
      </c>
      <c r="E115" s="132"/>
      <c r="F115" s="264"/>
      <c r="G115" s="132"/>
      <c r="H115" s="134"/>
      <c r="I115" s="253">
        <v>31909.38</v>
      </c>
      <c r="J115" s="135">
        <v>4.8390024564291E-2</v>
      </c>
    </row>
    <row r="116" spans="1:10" ht="53.25" customHeight="1">
      <c r="A116" s="124" t="s">
        <v>271</v>
      </c>
      <c r="B116" s="124" t="s">
        <v>272</v>
      </c>
      <c r="C116" s="124" t="s">
        <v>45</v>
      </c>
      <c r="D116" s="125" t="s">
        <v>273</v>
      </c>
      <c r="E116" s="124" t="s">
        <v>502</v>
      </c>
      <c r="F116" s="261">
        <v>6</v>
      </c>
      <c r="G116" s="254">
        <v>1615.78</v>
      </c>
      <c r="H116" s="254">
        <v>1926.17</v>
      </c>
      <c r="I116" s="254">
        <v>11557.02</v>
      </c>
      <c r="J116" s="126">
        <v>1.7526021555103934E-2</v>
      </c>
    </row>
    <row r="117" spans="1:10" ht="34.5" customHeight="1">
      <c r="A117" s="115" t="s">
        <v>274</v>
      </c>
      <c r="B117" s="115" t="s">
        <v>123</v>
      </c>
      <c r="C117" s="115" t="s">
        <v>16</v>
      </c>
      <c r="D117" s="116" t="s">
        <v>124</v>
      </c>
      <c r="E117" s="115" t="s">
        <v>25</v>
      </c>
      <c r="F117" s="262">
        <v>24</v>
      </c>
      <c r="G117" s="255">
        <v>265.76</v>
      </c>
      <c r="H117" s="255">
        <v>316.81</v>
      </c>
      <c r="I117" s="255">
        <v>7603.44</v>
      </c>
      <c r="J117" s="117">
        <v>1.1530485655726083E-2</v>
      </c>
    </row>
    <row r="118" spans="1:10" ht="39" customHeight="1">
      <c r="A118" s="115" t="s">
        <v>275</v>
      </c>
      <c r="B118" s="115" t="s">
        <v>126</v>
      </c>
      <c r="C118" s="115" t="s">
        <v>45</v>
      </c>
      <c r="D118" s="116" t="s">
        <v>127</v>
      </c>
      <c r="E118" s="115" t="s">
        <v>513</v>
      </c>
      <c r="F118" s="262">
        <v>651.33000000000004</v>
      </c>
      <c r="G118" s="255">
        <v>11.36</v>
      </c>
      <c r="H118" s="255">
        <v>13.54</v>
      </c>
      <c r="I118" s="255">
        <v>8819</v>
      </c>
      <c r="J118" s="117">
        <v>1.3373861436119483E-2</v>
      </c>
    </row>
    <row r="119" spans="1:10" ht="24" customHeight="1">
      <c r="A119" s="115" t="s">
        <v>276</v>
      </c>
      <c r="B119" s="115" t="s">
        <v>129</v>
      </c>
      <c r="C119" s="115" t="s">
        <v>4</v>
      </c>
      <c r="D119" s="116" t="s">
        <v>130</v>
      </c>
      <c r="E119" s="115" t="s">
        <v>502</v>
      </c>
      <c r="F119" s="262">
        <v>12</v>
      </c>
      <c r="G119" s="255">
        <v>108.12</v>
      </c>
      <c r="H119" s="255">
        <v>128.88</v>
      </c>
      <c r="I119" s="255">
        <v>1546.56</v>
      </c>
      <c r="J119" s="117">
        <v>2.3453315730405885E-3</v>
      </c>
    </row>
    <row r="120" spans="1:10" ht="24" customHeight="1">
      <c r="A120" s="115" t="s">
        <v>277</v>
      </c>
      <c r="B120" s="115" t="s">
        <v>132</v>
      </c>
      <c r="C120" s="115" t="s">
        <v>4</v>
      </c>
      <c r="D120" s="116" t="s">
        <v>133</v>
      </c>
      <c r="E120" s="115" t="s">
        <v>513</v>
      </c>
      <c r="F120" s="262">
        <v>70</v>
      </c>
      <c r="G120" s="255">
        <v>15.58</v>
      </c>
      <c r="H120" s="255">
        <v>18.57</v>
      </c>
      <c r="I120" s="255">
        <v>1299.9000000000001</v>
      </c>
      <c r="J120" s="117">
        <v>1.9712759361392128E-3</v>
      </c>
    </row>
    <row r="121" spans="1:10" ht="24" customHeight="1" thickBot="1">
      <c r="A121" s="122" t="s">
        <v>278</v>
      </c>
      <c r="B121" s="122" t="s">
        <v>135</v>
      </c>
      <c r="C121" s="122" t="s">
        <v>11</v>
      </c>
      <c r="D121" s="123" t="s">
        <v>136</v>
      </c>
      <c r="E121" s="122" t="s">
        <v>502</v>
      </c>
      <c r="F121" s="263">
        <v>1</v>
      </c>
      <c r="G121" s="256">
        <v>908.87</v>
      </c>
      <c r="H121" s="256">
        <v>1083.46</v>
      </c>
      <c r="I121" s="256">
        <v>1083.46</v>
      </c>
      <c r="J121" s="121">
        <v>1.6430484081616981E-3</v>
      </c>
    </row>
    <row r="122" spans="1:10" ht="24" customHeight="1" thickBot="1">
      <c r="A122" s="130" t="s">
        <v>279</v>
      </c>
      <c r="B122" s="131"/>
      <c r="C122" s="132"/>
      <c r="D122" s="133" t="s">
        <v>280</v>
      </c>
      <c r="E122" s="132"/>
      <c r="F122" s="264"/>
      <c r="G122" s="132"/>
      <c r="H122" s="134"/>
      <c r="I122" s="253">
        <v>48198.26</v>
      </c>
      <c r="J122" s="135">
        <v>7.3091830219079293E-2</v>
      </c>
    </row>
    <row r="123" spans="1:10" ht="26.1" customHeight="1">
      <c r="A123" s="124" t="s">
        <v>281</v>
      </c>
      <c r="B123" s="124" t="s">
        <v>89</v>
      </c>
      <c r="C123" s="124" t="s">
        <v>4</v>
      </c>
      <c r="D123" s="125" t="s">
        <v>282</v>
      </c>
      <c r="E123" s="124" t="s">
        <v>37</v>
      </c>
      <c r="F123" s="261">
        <v>5.62</v>
      </c>
      <c r="G123" s="254">
        <v>3089.14</v>
      </c>
      <c r="H123" s="254">
        <v>3682.56</v>
      </c>
      <c r="I123" s="254">
        <v>20695.98</v>
      </c>
      <c r="J123" s="126">
        <v>3.1385096814230649E-2</v>
      </c>
    </row>
    <row r="124" spans="1:10" ht="31.5" customHeight="1">
      <c r="A124" s="115" t="s">
        <v>283</v>
      </c>
      <c r="B124" s="115" t="s">
        <v>284</v>
      </c>
      <c r="C124" s="115" t="s">
        <v>4</v>
      </c>
      <c r="D124" s="116" t="s">
        <v>285</v>
      </c>
      <c r="E124" s="115" t="s">
        <v>37</v>
      </c>
      <c r="F124" s="262">
        <v>4.32</v>
      </c>
      <c r="G124" s="255">
        <v>3399.54</v>
      </c>
      <c r="H124" s="255">
        <v>4052.59</v>
      </c>
      <c r="I124" s="255">
        <v>17507.18</v>
      </c>
      <c r="J124" s="117">
        <v>2.6549336597936533E-2</v>
      </c>
    </row>
    <row r="125" spans="1:10" ht="24" customHeight="1">
      <c r="A125" s="115" t="s">
        <v>286</v>
      </c>
      <c r="B125" s="115" t="s">
        <v>103</v>
      </c>
      <c r="C125" s="115" t="s">
        <v>4</v>
      </c>
      <c r="D125" s="116" t="s">
        <v>104</v>
      </c>
      <c r="E125" s="115" t="s">
        <v>6</v>
      </c>
      <c r="F125" s="262">
        <v>18.78</v>
      </c>
      <c r="G125" s="255">
        <v>70.010000000000005</v>
      </c>
      <c r="H125" s="255">
        <v>83.45</v>
      </c>
      <c r="I125" s="255">
        <v>1567.19</v>
      </c>
      <c r="J125" s="117">
        <v>2.3766166123224959E-3</v>
      </c>
    </row>
    <row r="126" spans="1:10" ht="24" customHeight="1">
      <c r="A126" s="115" t="s">
        <v>287</v>
      </c>
      <c r="B126" s="115" t="s">
        <v>106</v>
      </c>
      <c r="C126" s="115" t="s">
        <v>4</v>
      </c>
      <c r="D126" s="116" t="s">
        <v>107</v>
      </c>
      <c r="E126" s="115" t="s">
        <v>6</v>
      </c>
      <c r="F126" s="262">
        <v>37.57</v>
      </c>
      <c r="G126" s="255">
        <v>11.56</v>
      </c>
      <c r="H126" s="255">
        <v>13.78</v>
      </c>
      <c r="I126" s="255">
        <v>517.71</v>
      </c>
      <c r="J126" s="117">
        <v>7.8509828825188994E-4</v>
      </c>
    </row>
    <row r="127" spans="1:10" ht="24" customHeight="1">
      <c r="A127" s="115" t="s">
        <v>288</v>
      </c>
      <c r="B127" s="115" t="s">
        <v>109</v>
      </c>
      <c r="C127" s="115" t="s">
        <v>4</v>
      </c>
      <c r="D127" s="116" t="s">
        <v>110</v>
      </c>
      <c r="E127" s="115" t="s">
        <v>6</v>
      </c>
      <c r="F127" s="262">
        <v>37.57</v>
      </c>
      <c r="G127" s="255">
        <v>47.3</v>
      </c>
      <c r="H127" s="255">
        <v>56.38</v>
      </c>
      <c r="I127" s="255">
        <v>2118.19</v>
      </c>
      <c r="J127" s="117">
        <v>3.2121986115629807E-3</v>
      </c>
    </row>
    <row r="128" spans="1:10" ht="34.5" customHeight="1" thickBot="1">
      <c r="A128" s="122" t="s">
        <v>289</v>
      </c>
      <c r="B128" s="122" t="s">
        <v>290</v>
      </c>
      <c r="C128" s="122" t="s">
        <v>45</v>
      </c>
      <c r="D128" s="123" t="s">
        <v>291</v>
      </c>
      <c r="E128" s="122" t="s">
        <v>6</v>
      </c>
      <c r="F128" s="263">
        <v>80.77</v>
      </c>
      <c r="G128" s="256">
        <v>60.16</v>
      </c>
      <c r="H128" s="256">
        <v>71.709999999999994</v>
      </c>
      <c r="I128" s="256">
        <v>5792.01</v>
      </c>
      <c r="J128" s="121">
        <v>8.7834832947747375E-3</v>
      </c>
    </row>
    <row r="129" spans="1:10" ht="24" customHeight="1" thickBot="1">
      <c r="A129" s="130" t="s">
        <v>292</v>
      </c>
      <c r="B129" s="131"/>
      <c r="C129" s="132"/>
      <c r="D129" s="133" t="s">
        <v>293</v>
      </c>
      <c r="E129" s="132"/>
      <c r="F129" s="264"/>
      <c r="G129" s="132"/>
      <c r="H129" s="134"/>
      <c r="I129" s="253">
        <v>26574.38</v>
      </c>
      <c r="J129" s="135">
        <v>4.0299589054403548E-2</v>
      </c>
    </row>
    <row r="130" spans="1:10" ht="30.75" customHeight="1">
      <c r="A130" s="124" t="s">
        <v>294</v>
      </c>
      <c r="B130" s="124" t="s">
        <v>295</v>
      </c>
      <c r="C130" s="124" t="s">
        <v>16</v>
      </c>
      <c r="D130" s="125" t="s">
        <v>296</v>
      </c>
      <c r="E130" s="124" t="s">
        <v>25</v>
      </c>
      <c r="F130" s="261">
        <v>1</v>
      </c>
      <c r="G130" s="254">
        <v>4256.3900000000003</v>
      </c>
      <c r="H130" s="254">
        <v>5074.04</v>
      </c>
      <c r="I130" s="254">
        <v>5074.04</v>
      </c>
      <c r="J130" s="126">
        <v>7.6946941695575123E-3</v>
      </c>
    </row>
    <row r="131" spans="1:10" ht="26.1" customHeight="1">
      <c r="A131" s="115" t="s">
        <v>297</v>
      </c>
      <c r="B131" s="115" t="s">
        <v>298</v>
      </c>
      <c r="C131" s="115" t="s">
        <v>16</v>
      </c>
      <c r="D131" s="116" t="s">
        <v>299</v>
      </c>
      <c r="E131" s="115" t="s">
        <v>25</v>
      </c>
      <c r="F131" s="262">
        <v>2</v>
      </c>
      <c r="G131" s="255">
        <v>2836.04</v>
      </c>
      <c r="H131" s="255">
        <v>3380.84</v>
      </c>
      <c r="I131" s="255">
        <v>6761.68</v>
      </c>
      <c r="J131" s="117">
        <v>1.0253971129989839E-2</v>
      </c>
    </row>
    <row r="132" spans="1:10" ht="26.1" customHeight="1">
      <c r="A132" s="115" t="s">
        <v>300</v>
      </c>
      <c r="B132" s="115" t="s">
        <v>301</v>
      </c>
      <c r="C132" s="115" t="s">
        <v>16</v>
      </c>
      <c r="D132" s="116" t="s">
        <v>302</v>
      </c>
      <c r="E132" s="115" t="s">
        <v>25</v>
      </c>
      <c r="F132" s="262">
        <v>2</v>
      </c>
      <c r="G132" s="255">
        <v>2879.39</v>
      </c>
      <c r="H132" s="255">
        <v>3432.52</v>
      </c>
      <c r="I132" s="255">
        <v>6865.04</v>
      </c>
      <c r="J132" s="117">
        <v>1.0410714787778398E-2</v>
      </c>
    </row>
    <row r="133" spans="1:10" ht="26.1" customHeight="1">
      <c r="A133" s="115" t="s">
        <v>303</v>
      </c>
      <c r="B133" s="115" t="s">
        <v>304</v>
      </c>
      <c r="C133" s="115" t="s">
        <v>16</v>
      </c>
      <c r="D133" s="116" t="s">
        <v>305</v>
      </c>
      <c r="E133" s="115" t="s">
        <v>25</v>
      </c>
      <c r="F133" s="262">
        <v>2</v>
      </c>
      <c r="G133" s="255">
        <v>2406.04</v>
      </c>
      <c r="H133" s="255">
        <v>2868.24</v>
      </c>
      <c r="I133" s="255">
        <v>5736.48</v>
      </c>
      <c r="J133" s="117">
        <v>8.6992730072650744E-3</v>
      </c>
    </row>
    <row r="134" spans="1:10" ht="24" customHeight="1" thickBot="1">
      <c r="A134" s="122" t="s">
        <v>306</v>
      </c>
      <c r="B134" s="122" t="s">
        <v>307</v>
      </c>
      <c r="C134" s="122" t="s">
        <v>16</v>
      </c>
      <c r="D134" s="123" t="s">
        <v>308</v>
      </c>
      <c r="E134" s="122" t="s">
        <v>25</v>
      </c>
      <c r="F134" s="263">
        <v>1</v>
      </c>
      <c r="G134" s="256">
        <v>1792.76</v>
      </c>
      <c r="H134" s="256">
        <v>2137.14</v>
      </c>
      <c r="I134" s="256">
        <v>2137.14</v>
      </c>
      <c r="J134" s="121">
        <v>3.2409359598127218E-3</v>
      </c>
    </row>
    <row r="135" spans="1:10" ht="24" customHeight="1" thickBot="1">
      <c r="A135" s="130" t="s">
        <v>309</v>
      </c>
      <c r="B135" s="131"/>
      <c r="C135" s="132"/>
      <c r="D135" s="133" t="s">
        <v>310</v>
      </c>
      <c r="E135" s="132"/>
      <c r="F135" s="264"/>
      <c r="G135" s="132"/>
      <c r="H135" s="134"/>
      <c r="I135" s="253">
        <v>9122.84</v>
      </c>
      <c r="J135" s="135">
        <v>1.3834629557079972E-2</v>
      </c>
    </row>
    <row r="136" spans="1:10" ht="24" customHeight="1">
      <c r="A136" s="124" t="s">
        <v>311</v>
      </c>
      <c r="B136" s="124" t="s">
        <v>312</v>
      </c>
      <c r="C136" s="124" t="s">
        <v>4</v>
      </c>
      <c r="D136" s="125" t="s">
        <v>313</v>
      </c>
      <c r="E136" s="124" t="s">
        <v>502</v>
      </c>
      <c r="F136" s="261">
        <v>4</v>
      </c>
      <c r="G136" s="254">
        <v>804.6</v>
      </c>
      <c r="H136" s="254">
        <v>959.16</v>
      </c>
      <c r="I136" s="254">
        <v>3836.64</v>
      </c>
      <c r="J136" s="126">
        <v>5.8181984057459413E-3</v>
      </c>
    </row>
    <row r="137" spans="1:10" ht="30" customHeight="1" thickBot="1">
      <c r="A137" s="122" t="s">
        <v>314</v>
      </c>
      <c r="B137" s="122" t="s">
        <v>981</v>
      </c>
      <c r="C137" s="122" t="s">
        <v>11</v>
      </c>
      <c r="D137" s="123" t="s">
        <v>315</v>
      </c>
      <c r="E137" s="122" t="s">
        <v>25</v>
      </c>
      <c r="F137" s="263">
        <v>10</v>
      </c>
      <c r="G137" s="256">
        <v>443.44</v>
      </c>
      <c r="H137" s="256">
        <v>528.62</v>
      </c>
      <c r="I137" s="256">
        <v>5286.2</v>
      </c>
      <c r="J137" s="121">
        <v>8.0164311513340296E-3</v>
      </c>
    </row>
    <row r="138" spans="1:10" ht="24" customHeight="1" thickBot="1">
      <c r="A138" s="130" t="s">
        <v>316</v>
      </c>
      <c r="B138" s="131"/>
      <c r="C138" s="132"/>
      <c r="D138" s="133" t="s">
        <v>317</v>
      </c>
      <c r="E138" s="132"/>
      <c r="F138" s="264"/>
      <c r="G138" s="132"/>
      <c r="H138" s="134"/>
      <c r="I138" s="253">
        <v>7435.76</v>
      </c>
      <c r="J138" s="135">
        <v>1.12762018269917E-2</v>
      </c>
    </row>
    <row r="139" spans="1:10" ht="24" customHeight="1">
      <c r="A139" s="124" t="s">
        <v>318</v>
      </c>
      <c r="B139" s="124" t="s">
        <v>319</v>
      </c>
      <c r="C139" s="124" t="s">
        <v>4</v>
      </c>
      <c r="D139" s="125" t="s">
        <v>320</v>
      </c>
      <c r="E139" s="124" t="s">
        <v>6</v>
      </c>
      <c r="F139" s="261">
        <v>207.92</v>
      </c>
      <c r="G139" s="254">
        <v>27</v>
      </c>
      <c r="H139" s="254">
        <v>32.18</v>
      </c>
      <c r="I139" s="254">
        <v>6690.86</v>
      </c>
      <c r="J139" s="126">
        <v>1.0146573821121942E-2</v>
      </c>
    </row>
    <row r="140" spans="1:10" ht="39" customHeight="1" thickBot="1">
      <c r="A140" s="122" t="s">
        <v>321</v>
      </c>
      <c r="B140" s="122" t="s">
        <v>322</v>
      </c>
      <c r="C140" s="122" t="s">
        <v>45</v>
      </c>
      <c r="D140" s="123" t="s">
        <v>323</v>
      </c>
      <c r="E140" s="122" t="s">
        <v>502</v>
      </c>
      <c r="F140" s="263">
        <v>5</v>
      </c>
      <c r="G140" s="256">
        <v>124.98</v>
      </c>
      <c r="H140" s="256">
        <v>148.97999999999999</v>
      </c>
      <c r="I140" s="256">
        <v>744.9</v>
      </c>
      <c r="J140" s="121">
        <v>1.1296280058697588E-3</v>
      </c>
    </row>
    <row r="141" spans="1:10" ht="24" customHeight="1" thickBot="1">
      <c r="A141" s="130" t="s">
        <v>324</v>
      </c>
      <c r="B141" s="131"/>
      <c r="C141" s="132"/>
      <c r="D141" s="133" t="s">
        <v>325</v>
      </c>
      <c r="E141" s="132"/>
      <c r="F141" s="264"/>
      <c r="G141" s="132"/>
      <c r="H141" s="134"/>
      <c r="I141" s="253">
        <v>19665.099999999999</v>
      </c>
      <c r="J141" s="135">
        <v>2.9821785069444749E-2</v>
      </c>
    </row>
    <row r="142" spans="1:10" ht="24" customHeight="1">
      <c r="A142" s="124" t="s">
        <v>326</v>
      </c>
      <c r="B142" s="124" t="s">
        <v>327</v>
      </c>
      <c r="C142" s="124" t="s">
        <v>16</v>
      </c>
      <c r="D142" s="125" t="s">
        <v>328</v>
      </c>
      <c r="E142" s="124" t="s">
        <v>6</v>
      </c>
      <c r="F142" s="261">
        <v>6369.79</v>
      </c>
      <c r="G142" s="254">
        <v>2.36</v>
      </c>
      <c r="H142" s="254">
        <v>2.81</v>
      </c>
      <c r="I142" s="254">
        <v>17899.099999999999</v>
      </c>
      <c r="J142" s="126">
        <v>2.7143676520154921E-2</v>
      </c>
    </row>
    <row r="143" spans="1:10" ht="31.5" customHeight="1" thickBot="1">
      <c r="A143" s="122" t="s">
        <v>329</v>
      </c>
      <c r="B143" s="122" t="s">
        <v>999</v>
      </c>
      <c r="C143" s="122" t="s">
        <v>11</v>
      </c>
      <c r="D143" s="123" t="s">
        <v>330</v>
      </c>
      <c r="E143" s="122" t="s">
        <v>1000</v>
      </c>
      <c r="F143" s="263">
        <v>1</v>
      </c>
      <c r="G143" s="256">
        <v>1481.42</v>
      </c>
      <c r="H143" s="256">
        <v>1766</v>
      </c>
      <c r="I143" s="256">
        <v>1766</v>
      </c>
      <c r="J143" s="121">
        <v>2.6781085492898296E-3</v>
      </c>
    </row>
    <row r="144" spans="1:10" ht="15" thickBot="1">
      <c r="A144" s="139"/>
      <c r="B144" s="140"/>
      <c r="C144" s="140"/>
      <c r="D144" s="140"/>
      <c r="E144" s="141"/>
      <c r="F144" s="141"/>
      <c r="G144" s="141"/>
      <c r="H144" s="141"/>
      <c r="I144" s="141"/>
      <c r="J144" s="142"/>
    </row>
    <row r="145" spans="1:10" ht="21.95" customHeight="1" thickBot="1">
      <c r="A145" s="159"/>
      <c r="B145" s="159"/>
      <c r="C145" s="159"/>
      <c r="D145" s="113"/>
      <c r="E145" s="172" t="s">
        <v>1587</v>
      </c>
      <c r="F145" s="173"/>
      <c r="G145" s="174"/>
      <c r="H145" s="258">
        <v>553206.78</v>
      </c>
      <c r="I145" s="259"/>
      <c r="J145" s="260"/>
    </row>
    <row r="146" spans="1:10" ht="21.95" customHeight="1" thickBot="1">
      <c r="A146" s="159"/>
      <c r="B146" s="159"/>
      <c r="C146" s="159"/>
      <c r="D146" s="113"/>
      <c r="E146" s="172" t="s">
        <v>1588</v>
      </c>
      <c r="F146" s="173"/>
      <c r="G146" s="174"/>
      <c r="H146" s="258">
        <v>106213.84</v>
      </c>
      <c r="I146" s="259"/>
      <c r="J146" s="260"/>
    </row>
    <row r="147" spans="1:10" ht="21.95" customHeight="1" thickBot="1">
      <c r="A147" s="159"/>
      <c r="B147" s="159"/>
      <c r="C147" s="159"/>
      <c r="D147" s="113"/>
      <c r="E147" s="172" t="s">
        <v>1589</v>
      </c>
      <c r="F147" s="173"/>
      <c r="G147" s="174"/>
      <c r="H147" s="258">
        <v>659420.62</v>
      </c>
      <c r="I147" s="259"/>
      <c r="J147" s="260"/>
    </row>
    <row r="148" spans="1:10" s="101" customFormat="1" ht="21.95" customHeight="1">
      <c r="A148" s="114"/>
      <c r="B148" s="114"/>
      <c r="C148" s="114"/>
      <c r="D148" s="113"/>
      <c r="E148" s="80"/>
      <c r="F148" s="80"/>
      <c r="G148" s="80"/>
      <c r="H148" s="143"/>
      <c r="I148" s="143"/>
      <c r="J148" s="143"/>
    </row>
    <row r="149" spans="1:10" s="101" customFormat="1" ht="21.95" customHeight="1">
      <c r="A149" s="114"/>
      <c r="B149" s="114"/>
      <c r="C149" s="114"/>
      <c r="D149" s="113"/>
      <c r="E149" s="80"/>
      <c r="F149" s="80"/>
      <c r="G149" s="80"/>
      <c r="H149" s="143"/>
      <c r="I149" s="143"/>
      <c r="J149" s="143"/>
    </row>
    <row r="150" spans="1:10" s="101" customFormat="1" ht="21.95" customHeight="1">
      <c r="A150" s="114"/>
      <c r="B150" s="114"/>
      <c r="C150" s="114"/>
      <c r="D150" s="113"/>
      <c r="E150" s="80"/>
      <c r="F150" s="80"/>
      <c r="G150" s="80"/>
      <c r="H150" s="143"/>
      <c r="I150" s="143"/>
      <c r="J150" s="143"/>
    </row>
    <row r="151" spans="1:10" s="101" customFormat="1" ht="21.95" customHeight="1">
      <c r="A151" s="114"/>
      <c r="B151" s="114"/>
      <c r="C151" s="114"/>
      <c r="D151" s="113"/>
      <c r="E151" s="80"/>
      <c r="F151" s="80"/>
      <c r="G151" s="80"/>
      <c r="H151" s="143"/>
      <c r="I151" s="143"/>
      <c r="J151" s="143"/>
    </row>
    <row r="152" spans="1:10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</row>
    <row r="153" spans="1:10" ht="58.5" customHeight="1">
      <c r="A153" s="157" t="s">
        <v>331</v>
      </c>
      <c r="B153" s="158"/>
      <c r="C153" s="158"/>
      <c r="D153" s="158"/>
      <c r="E153" s="158"/>
      <c r="F153" s="158"/>
      <c r="G153" s="158"/>
      <c r="H153" s="158"/>
      <c r="I153" s="158"/>
      <c r="J153" s="158"/>
    </row>
  </sheetData>
  <mergeCells count="16">
    <mergeCell ref="A153:J153"/>
    <mergeCell ref="A147:C147"/>
    <mergeCell ref="H147:J147"/>
    <mergeCell ref="A1:J1"/>
    <mergeCell ref="A2:J2"/>
    <mergeCell ref="A3:J3"/>
    <mergeCell ref="A4:J4"/>
    <mergeCell ref="A5:J5"/>
    <mergeCell ref="A6:J6"/>
    <mergeCell ref="E147:G147"/>
    <mergeCell ref="E146:G146"/>
    <mergeCell ref="E145:G145"/>
    <mergeCell ref="A145:C145"/>
    <mergeCell ref="H145:J145"/>
    <mergeCell ref="A146:C146"/>
    <mergeCell ref="H146:J146"/>
  </mergeCells>
  <pageMargins left="0.5" right="0.5" top="1" bottom="1" header="0.5" footer="0.5"/>
  <pageSetup paperSize="9" scale="49" fitToHeight="0" orientation="portrait" r:id="rId1"/>
  <headerFooter>
    <oddHeader>&amp;L &amp;CPREFEITURA MUNICIPAL DE ANANINDEUA</oddHeader>
    <oddFooter>&amp;L &amp;CReforma do Campo do Urubu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6"/>
  <sheetViews>
    <sheetView workbookViewId="0">
      <selection activeCell="L9" sqref="L9"/>
    </sheetView>
  </sheetViews>
  <sheetFormatPr defaultRowHeight="14.25"/>
  <cols>
    <col min="1" max="1" width="13.625" customWidth="1"/>
    <col min="2" max="3" width="10.625" customWidth="1"/>
    <col min="4" max="4" width="24.625" customWidth="1"/>
    <col min="8" max="9" width="11.375" customWidth="1"/>
    <col min="10" max="10" width="13.625" customWidth="1"/>
  </cols>
  <sheetData>
    <row r="1" spans="1:10" ht="18" customHeight="1">
      <c r="A1" s="188" t="s">
        <v>467</v>
      </c>
      <c r="B1" s="189"/>
      <c r="C1" s="189"/>
      <c r="D1" s="189"/>
      <c r="E1" s="189"/>
      <c r="F1" s="189"/>
      <c r="G1" s="189"/>
      <c r="H1" s="189"/>
      <c r="I1" s="189"/>
      <c r="J1" s="190"/>
    </row>
    <row r="2" spans="1:10" ht="18" customHeight="1">
      <c r="A2" s="191" t="s">
        <v>333</v>
      </c>
      <c r="B2" s="192"/>
      <c r="C2" s="192"/>
      <c r="D2" s="192"/>
      <c r="E2" s="192"/>
      <c r="F2" s="192"/>
      <c r="G2" s="192"/>
      <c r="H2" s="192"/>
      <c r="I2" s="192"/>
      <c r="J2" s="193"/>
    </row>
    <row r="3" spans="1:10" ht="18" customHeight="1">
      <c r="A3" s="191" t="s">
        <v>334</v>
      </c>
      <c r="B3" s="192"/>
      <c r="C3" s="192"/>
      <c r="D3" s="192"/>
      <c r="E3" s="192"/>
      <c r="F3" s="192"/>
      <c r="G3" s="192"/>
      <c r="H3" s="192"/>
      <c r="I3" s="192"/>
      <c r="J3" s="193"/>
    </row>
    <row r="4" spans="1:10" ht="18" customHeight="1">
      <c r="A4" s="194" t="s">
        <v>335</v>
      </c>
      <c r="B4" s="195"/>
      <c r="C4" s="195"/>
      <c r="D4" s="195"/>
      <c r="E4" s="195"/>
      <c r="F4" s="195"/>
      <c r="G4" s="195"/>
      <c r="H4" s="195"/>
      <c r="I4" s="195"/>
      <c r="J4" s="196"/>
    </row>
    <row r="5" spans="1:10" ht="18" customHeight="1" thickBot="1">
      <c r="A5" s="194" t="s">
        <v>1590</v>
      </c>
      <c r="B5" s="195"/>
      <c r="C5" s="195"/>
      <c r="D5" s="195"/>
      <c r="E5" s="195"/>
      <c r="F5" s="195"/>
      <c r="G5" s="195"/>
      <c r="H5" s="195"/>
      <c r="I5" s="195"/>
      <c r="J5" s="196"/>
    </row>
    <row r="6" spans="1:10" ht="18" customHeight="1">
      <c r="A6" s="197" t="s">
        <v>468</v>
      </c>
      <c r="B6" s="198"/>
      <c r="C6" s="198"/>
      <c r="D6" s="198"/>
      <c r="E6" s="198"/>
      <c r="F6" s="198"/>
      <c r="G6" s="198"/>
      <c r="H6" s="198"/>
      <c r="I6" s="198"/>
      <c r="J6" s="199"/>
    </row>
    <row r="7" spans="1:10" ht="18" customHeight="1" thickBot="1">
      <c r="A7" s="200" t="s">
        <v>469</v>
      </c>
      <c r="B7" s="201"/>
      <c r="C7" s="201"/>
      <c r="D7" s="201"/>
      <c r="E7" s="201"/>
      <c r="F7" s="201"/>
      <c r="G7" s="201"/>
      <c r="H7" s="201"/>
      <c r="I7" s="201"/>
      <c r="J7" s="202"/>
    </row>
    <row r="8" spans="1:10" ht="18" customHeight="1" thickBot="1">
      <c r="A8" s="75" t="s">
        <v>2</v>
      </c>
      <c r="B8" s="76" t="s">
        <v>470</v>
      </c>
      <c r="C8" s="76" t="s">
        <v>471</v>
      </c>
      <c r="D8" s="76" t="s">
        <v>472</v>
      </c>
      <c r="E8" s="203" t="s">
        <v>473</v>
      </c>
      <c r="F8" s="203"/>
      <c r="G8" s="76" t="s">
        <v>474</v>
      </c>
      <c r="H8" s="76" t="s">
        <v>475</v>
      </c>
      <c r="I8" s="76" t="s">
        <v>476</v>
      </c>
      <c r="J8" s="77" t="s">
        <v>477</v>
      </c>
    </row>
    <row r="9" spans="1:10" ht="25.5">
      <c r="A9" s="82" t="s">
        <v>478</v>
      </c>
      <c r="B9" s="81" t="s">
        <v>3</v>
      </c>
      <c r="C9" s="82" t="s">
        <v>4</v>
      </c>
      <c r="D9" s="82" t="s">
        <v>5</v>
      </c>
      <c r="E9" s="181" t="s">
        <v>466</v>
      </c>
      <c r="F9" s="181"/>
      <c r="G9" s="83" t="s">
        <v>6</v>
      </c>
      <c r="H9" s="84">
        <v>1</v>
      </c>
      <c r="I9" s="85">
        <v>159.59</v>
      </c>
      <c r="J9" s="85">
        <v>159.59</v>
      </c>
    </row>
    <row r="10" spans="1:10" ht="38.25">
      <c r="A10" s="87" t="s">
        <v>479</v>
      </c>
      <c r="B10" s="86" t="s">
        <v>483</v>
      </c>
      <c r="C10" s="87" t="s">
        <v>4</v>
      </c>
      <c r="D10" s="87" t="s">
        <v>484</v>
      </c>
      <c r="E10" s="182" t="s">
        <v>466</v>
      </c>
      <c r="F10" s="182"/>
      <c r="G10" s="88" t="s">
        <v>482</v>
      </c>
      <c r="H10" s="89">
        <v>0.4</v>
      </c>
      <c r="I10" s="90">
        <v>22.61</v>
      </c>
      <c r="J10" s="90">
        <v>9.0399999999999991</v>
      </c>
    </row>
    <row r="11" spans="1:10" ht="25.5">
      <c r="A11" s="87" t="s">
        <v>479</v>
      </c>
      <c r="B11" s="86" t="s">
        <v>480</v>
      </c>
      <c r="C11" s="87" t="s">
        <v>4</v>
      </c>
      <c r="D11" s="87" t="s">
        <v>481</v>
      </c>
      <c r="E11" s="182" t="s">
        <v>466</v>
      </c>
      <c r="F11" s="182"/>
      <c r="G11" s="88" t="s">
        <v>482</v>
      </c>
      <c r="H11" s="89">
        <v>0.4</v>
      </c>
      <c r="I11" s="90">
        <v>17.96</v>
      </c>
      <c r="J11" s="90">
        <v>7.18</v>
      </c>
    </row>
    <row r="12" spans="1:10" ht="25.5">
      <c r="A12" s="92" t="s">
        <v>485</v>
      </c>
      <c r="B12" s="91" t="s">
        <v>489</v>
      </c>
      <c r="C12" s="92" t="s">
        <v>4</v>
      </c>
      <c r="D12" s="92" t="s">
        <v>490</v>
      </c>
      <c r="E12" s="183" t="s">
        <v>488</v>
      </c>
      <c r="F12" s="183"/>
      <c r="G12" s="93" t="s">
        <v>491</v>
      </c>
      <c r="H12" s="94">
        <v>0.41</v>
      </c>
      <c r="I12" s="95">
        <v>150</v>
      </c>
      <c r="J12" s="95">
        <v>61.5</v>
      </c>
    </row>
    <row r="13" spans="1:10">
      <c r="A13" s="92" t="s">
        <v>485</v>
      </c>
      <c r="B13" s="91" t="s">
        <v>486</v>
      </c>
      <c r="C13" s="92" t="s">
        <v>4</v>
      </c>
      <c r="D13" s="92" t="s">
        <v>487</v>
      </c>
      <c r="E13" s="183" t="s">
        <v>488</v>
      </c>
      <c r="F13" s="183"/>
      <c r="G13" s="93" t="s">
        <v>6</v>
      </c>
      <c r="H13" s="94">
        <v>1</v>
      </c>
      <c r="I13" s="95">
        <v>80</v>
      </c>
      <c r="J13" s="95">
        <v>80</v>
      </c>
    </row>
    <row r="14" spans="1:10">
      <c r="A14" s="92" t="s">
        <v>485</v>
      </c>
      <c r="B14" s="91" t="s">
        <v>492</v>
      </c>
      <c r="C14" s="92" t="s">
        <v>4</v>
      </c>
      <c r="D14" s="92" t="s">
        <v>493</v>
      </c>
      <c r="E14" s="183" t="s">
        <v>488</v>
      </c>
      <c r="F14" s="183"/>
      <c r="G14" s="93" t="s">
        <v>494</v>
      </c>
      <c r="H14" s="94">
        <v>0.1</v>
      </c>
      <c r="I14" s="95">
        <v>18.739999999999998</v>
      </c>
      <c r="J14" s="95">
        <v>1.87</v>
      </c>
    </row>
    <row r="15" spans="1:10" ht="25.5">
      <c r="A15" s="98"/>
      <c r="B15" s="98"/>
      <c r="C15" s="98"/>
      <c r="D15" s="98"/>
      <c r="E15" s="98" t="s">
        <v>495</v>
      </c>
      <c r="F15" s="97">
        <v>11.16</v>
      </c>
      <c r="G15" s="98" t="s">
        <v>496</v>
      </c>
      <c r="H15" s="97">
        <v>0</v>
      </c>
      <c r="I15" s="98" t="s">
        <v>497</v>
      </c>
      <c r="J15" s="97">
        <v>11.16</v>
      </c>
    </row>
    <row r="16" spans="1:10" ht="26.25" thickBot="1">
      <c r="A16" s="98"/>
      <c r="B16" s="98"/>
      <c r="C16" s="98"/>
      <c r="D16" s="98"/>
      <c r="E16" s="98" t="s">
        <v>498</v>
      </c>
      <c r="F16" s="97">
        <v>30.65</v>
      </c>
      <c r="G16" s="98"/>
      <c r="H16" s="184" t="s">
        <v>499</v>
      </c>
      <c r="I16" s="184"/>
      <c r="J16" s="97">
        <v>190.24</v>
      </c>
    </row>
    <row r="17" spans="1:10" ht="15" thickTop="1">
      <c r="A17" s="99"/>
      <c r="B17" s="99"/>
      <c r="C17" s="99"/>
      <c r="D17" s="99"/>
      <c r="E17" s="99"/>
      <c r="F17" s="99"/>
      <c r="G17" s="99"/>
      <c r="H17" s="99"/>
      <c r="I17" s="99"/>
      <c r="J17" s="99"/>
    </row>
    <row r="18" spans="1:10" ht="15">
      <c r="A18" s="100" t="s">
        <v>7</v>
      </c>
      <c r="B18" s="102" t="s">
        <v>470</v>
      </c>
      <c r="C18" s="100" t="s">
        <v>471</v>
      </c>
      <c r="D18" s="100" t="s">
        <v>472</v>
      </c>
      <c r="E18" s="180" t="s">
        <v>473</v>
      </c>
      <c r="F18" s="180"/>
      <c r="G18" s="103" t="s">
        <v>474</v>
      </c>
      <c r="H18" s="102" t="s">
        <v>475</v>
      </c>
      <c r="I18" s="102" t="s">
        <v>476</v>
      </c>
      <c r="J18" s="102" t="s">
        <v>477</v>
      </c>
    </row>
    <row r="19" spans="1:10" ht="25.5">
      <c r="A19" s="82" t="s">
        <v>478</v>
      </c>
      <c r="B19" s="81" t="s">
        <v>8</v>
      </c>
      <c r="C19" s="82" t="s">
        <v>4</v>
      </c>
      <c r="D19" s="82" t="s">
        <v>9</v>
      </c>
      <c r="E19" s="181" t="s">
        <v>466</v>
      </c>
      <c r="F19" s="181"/>
      <c r="G19" s="83" t="s">
        <v>6</v>
      </c>
      <c r="H19" s="84">
        <v>1</v>
      </c>
      <c r="I19" s="85">
        <v>722.39</v>
      </c>
      <c r="J19" s="85">
        <v>722.39</v>
      </c>
    </row>
    <row r="20" spans="1:10" ht="25.5">
      <c r="A20" s="87" t="s">
        <v>479</v>
      </c>
      <c r="B20" s="86" t="s">
        <v>221</v>
      </c>
      <c r="C20" s="87" t="s">
        <v>4</v>
      </c>
      <c r="D20" s="87" t="s">
        <v>222</v>
      </c>
      <c r="E20" s="182" t="s">
        <v>466</v>
      </c>
      <c r="F20" s="182"/>
      <c r="G20" s="88" t="s">
        <v>223</v>
      </c>
      <c r="H20" s="89">
        <v>0.15</v>
      </c>
      <c r="I20" s="90">
        <v>246.77</v>
      </c>
      <c r="J20" s="90">
        <v>37.01</v>
      </c>
    </row>
    <row r="21" spans="1:10" ht="25.5">
      <c r="A21" s="87" t="s">
        <v>479</v>
      </c>
      <c r="B21" s="86" t="s">
        <v>516</v>
      </c>
      <c r="C21" s="87" t="s">
        <v>4</v>
      </c>
      <c r="D21" s="87" t="s">
        <v>517</v>
      </c>
      <c r="E21" s="182" t="s">
        <v>466</v>
      </c>
      <c r="F21" s="182"/>
      <c r="G21" s="88" t="s">
        <v>502</v>
      </c>
      <c r="H21" s="89">
        <v>0.125</v>
      </c>
      <c r="I21" s="90">
        <v>31.05</v>
      </c>
      <c r="J21" s="90">
        <v>3.88</v>
      </c>
    </row>
    <row r="22" spans="1:10" ht="25.5">
      <c r="A22" s="87" t="s">
        <v>479</v>
      </c>
      <c r="B22" s="86" t="s">
        <v>500</v>
      </c>
      <c r="C22" s="87" t="s">
        <v>4</v>
      </c>
      <c r="D22" s="87" t="s">
        <v>501</v>
      </c>
      <c r="E22" s="182" t="s">
        <v>466</v>
      </c>
      <c r="F22" s="182"/>
      <c r="G22" s="88" t="s">
        <v>502</v>
      </c>
      <c r="H22" s="89">
        <v>2.5000000000000001E-2</v>
      </c>
      <c r="I22" s="90">
        <v>74.66</v>
      </c>
      <c r="J22" s="90">
        <v>1.86</v>
      </c>
    </row>
    <row r="23" spans="1:10" ht="25.5">
      <c r="A23" s="87" t="s">
        <v>479</v>
      </c>
      <c r="B23" s="86" t="s">
        <v>511</v>
      </c>
      <c r="C23" s="87" t="s">
        <v>4</v>
      </c>
      <c r="D23" s="87" t="s">
        <v>512</v>
      </c>
      <c r="E23" s="182" t="s">
        <v>466</v>
      </c>
      <c r="F23" s="182"/>
      <c r="G23" s="88" t="s">
        <v>513</v>
      </c>
      <c r="H23" s="89">
        <v>0.15</v>
      </c>
      <c r="I23" s="90">
        <v>40.89</v>
      </c>
      <c r="J23" s="90">
        <v>6.13</v>
      </c>
    </row>
    <row r="24" spans="1:10" ht="25.5">
      <c r="A24" s="87" t="s">
        <v>479</v>
      </c>
      <c r="B24" s="86" t="s">
        <v>522</v>
      </c>
      <c r="C24" s="87" t="s">
        <v>4</v>
      </c>
      <c r="D24" s="87" t="s">
        <v>523</v>
      </c>
      <c r="E24" s="182" t="s">
        <v>466</v>
      </c>
      <c r="F24" s="182"/>
      <c r="G24" s="88" t="s">
        <v>513</v>
      </c>
      <c r="H24" s="89">
        <v>0.15</v>
      </c>
      <c r="I24" s="90">
        <v>33.9</v>
      </c>
      <c r="J24" s="90">
        <v>5.08</v>
      </c>
    </row>
    <row r="25" spans="1:10" ht="25.5">
      <c r="A25" s="87" t="s">
        <v>479</v>
      </c>
      <c r="B25" s="86" t="s">
        <v>238</v>
      </c>
      <c r="C25" s="87" t="s">
        <v>4</v>
      </c>
      <c r="D25" s="87" t="s">
        <v>239</v>
      </c>
      <c r="E25" s="182" t="s">
        <v>466</v>
      </c>
      <c r="F25" s="182"/>
      <c r="G25" s="88" t="s">
        <v>223</v>
      </c>
      <c r="H25" s="89">
        <v>0.15</v>
      </c>
      <c r="I25" s="90">
        <v>600.38</v>
      </c>
      <c r="J25" s="90">
        <v>90.05</v>
      </c>
    </row>
    <row r="26" spans="1:10" ht="25.5">
      <c r="A26" s="87" t="s">
        <v>479</v>
      </c>
      <c r="B26" s="86" t="s">
        <v>507</v>
      </c>
      <c r="C26" s="87" t="s">
        <v>4</v>
      </c>
      <c r="D26" s="87" t="s">
        <v>508</v>
      </c>
      <c r="E26" s="182" t="s">
        <v>466</v>
      </c>
      <c r="F26" s="182"/>
      <c r="G26" s="88" t="s">
        <v>502</v>
      </c>
      <c r="H26" s="89">
        <v>2.5000000000000001E-2</v>
      </c>
      <c r="I26" s="90">
        <v>1510.43</v>
      </c>
      <c r="J26" s="90">
        <v>37.76</v>
      </c>
    </row>
    <row r="27" spans="1:10" ht="25.5">
      <c r="A27" s="87" t="s">
        <v>479</v>
      </c>
      <c r="B27" s="86" t="s">
        <v>518</v>
      </c>
      <c r="C27" s="87" t="s">
        <v>4</v>
      </c>
      <c r="D27" s="87" t="s">
        <v>519</v>
      </c>
      <c r="E27" s="182" t="s">
        <v>466</v>
      </c>
      <c r="F27" s="182"/>
      <c r="G27" s="88" t="s">
        <v>502</v>
      </c>
      <c r="H27" s="89">
        <v>2.5000000000000001E-2</v>
      </c>
      <c r="I27" s="90">
        <v>1388.21</v>
      </c>
      <c r="J27" s="90">
        <v>34.700000000000003</v>
      </c>
    </row>
    <row r="28" spans="1:10" ht="25.5">
      <c r="A28" s="87" t="s">
        <v>479</v>
      </c>
      <c r="B28" s="86" t="s">
        <v>520</v>
      </c>
      <c r="C28" s="87" t="s">
        <v>4</v>
      </c>
      <c r="D28" s="87" t="s">
        <v>521</v>
      </c>
      <c r="E28" s="182" t="s">
        <v>466</v>
      </c>
      <c r="F28" s="182"/>
      <c r="G28" s="88" t="s">
        <v>502</v>
      </c>
      <c r="H28" s="89">
        <v>0.05</v>
      </c>
      <c r="I28" s="90">
        <v>664.92</v>
      </c>
      <c r="J28" s="90">
        <v>33.24</v>
      </c>
    </row>
    <row r="29" spans="1:10" ht="25.5">
      <c r="A29" s="87" t="s">
        <v>479</v>
      </c>
      <c r="B29" s="86" t="s">
        <v>514</v>
      </c>
      <c r="C29" s="87" t="s">
        <v>4</v>
      </c>
      <c r="D29" s="87" t="s">
        <v>515</v>
      </c>
      <c r="E29" s="182" t="s">
        <v>466</v>
      </c>
      <c r="F29" s="182"/>
      <c r="G29" s="88" t="s">
        <v>502</v>
      </c>
      <c r="H29" s="89">
        <v>0.05</v>
      </c>
      <c r="I29" s="90">
        <v>434.07</v>
      </c>
      <c r="J29" s="90">
        <v>21.7</v>
      </c>
    </row>
    <row r="30" spans="1:10" ht="25.5">
      <c r="A30" s="87" t="s">
        <v>479</v>
      </c>
      <c r="B30" s="86" t="s">
        <v>505</v>
      </c>
      <c r="C30" s="87" t="s">
        <v>4</v>
      </c>
      <c r="D30" s="87" t="s">
        <v>506</v>
      </c>
      <c r="E30" s="182" t="s">
        <v>466</v>
      </c>
      <c r="F30" s="182"/>
      <c r="G30" s="88" t="s">
        <v>502</v>
      </c>
      <c r="H30" s="89">
        <v>0.05</v>
      </c>
      <c r="I30" s="90">
        <v>48.82</v>
      </c>
      <c r="J30" s="90">
        <v>2.44</v>
      </c>
    </row>
    <row r="31" spans="1:10" ht="25.5">
      <c r="A31" s="87" t="s">
        <v>479</v>
      </c>
      <c r="B31" s="86" t="s">
        <v>503</v>
      </c>
      <c r="C31" s="87" t="s">
        <v>4</v>
      </c>
      <c r="D31" s="87" t="s">
        <v>504</v>
      </c>
      <c r="E31" s="182" t="s">
        <v>466</v>
      </c>
      <c r="F31" s="182"/>
      <c r="G31" s="88" t="s">
        <v>502</v>
      </c>
      <c r="H31" s="89">
        <v>0.05</v>
      </c>
      <c r="I31" s="90">
        <v>153.07</v>
      </c>
      <c r="J31" s="90">
        <v>7.65</v>
      </c>
    </row>
    <row r="32" spans="1:10" ht="25.5">
      <c r="A32" s="87" t="s">
        <v>479</v>
      </c>
      <c r="B32" s="86" t="s">
        <v>509</v>
      </c>
      <c r="C32" s="87" t="s">
        <v>4</v>
      </c>
      <c r="D32" s="87" t="s">
        <v>510</v>
      </c>
      <c r="E32" s="182" t="s">
        <v>466</v>
      </c>
      <c r="F32" s="182"/>
      <c r="G32" s="88" t="s">
        <v>502</v>
      </c>
      <c r="H32" s="89">
        <v>0.05</v>
      </c>
      <c r="I32" s="90">
        <v>741.57</v>
      </c>
      <c r="J32" s="90">
        <v>37.07</v>
      </c>
    </row>
    <row r="33" spans="1:10" ht="38.25">
      <c r="A33" s="87" t="s">
        <v>479</v>
      </c>
      <c r="B33" s="86" t="s">
        <v>483</v>
      </c>
      <c r="C33" s="87" t="s">
        <v>4</v>
      </c>
      <c r="D33" s="87" t="s">
        <v>484</v>
      </c>
      <c r="E33" s="182" t="s">
        <v>466</v>
      </c>
      <c r="F33" s="182"/>
      <c r="G33" s="88" t="s">
        <v>482</v>
      </c>
      <c r="H33" s="89">
        <v>6.7</v>
      </c>
      <c r="I33" s="90">
        <v>22.61</v>
      </c>
      <c r="J33" s="90">
        <v>151.47999999999999</v>
      </c>
    </row>
    <row r="34" spans="1:10" ht="25.5">
      <c r="A34" s="87" t="s">
        <v>479</v>
      </c>
      <c r="B34" s="86" t="s">
        <v>480</v>
      </c>
      <c r="C34" s="87" t="s">
        <v>4</v>
      </c>
      <c r="D34" s="87" t="s">
        <v>481</v>
      </c>
      <c r="E34" s="182" t="s">
        <v>466</v>
      </c>
      <c r="F34" s="182"/>
      <c r="G34" s="88" t="s">
        <v>482</v>
      </c>
      <c r="H34" s="89">
        <v>7.5</v>
      </c>
      <c r="I34" s="90">
        <v>17.96</v>
      </c>
      <c r="J34" s="90">
        <v>134.69999999999999</v>
      </c>
    </row>
    <row r="35" spans="1:10">
      <c r="A35" s="92" t="s">
        <v>485</v>
      </c>
      <c r="B35" s="91" t="s">
        <v>528</v>
      </c>
      <c r="C35" s="92" t="s">
        <v>4</v>
      </c>
      <c r="D35" s="92" t="s">
        <v>529</v>
      </c>
      <c r="E35" s="183" t="s">
        <v>488</v>
      </c>
      <c r="F35" s="183"/>
      <c r="G35" s="93" t="s">
        <v>494</v>
      </c>
      <c r="H35" s="94">
        <v>0.5</v>
      </c>
      <c r="I35" s="95">
        <v>18.8</v>
      </c>
      <c r="J35" s="95">
        <v>9.4</v>
      </c>
    </row>
    <row r="36" spans="1:10">
      <c r="A36" s="92" t="s">
        <v>485</v>
      </c>
      <c r="B36" s="91" t="s">
        <v>524</v>
      </c>
      <c r="C36" s="92" t="s">
        <v>4</v>
      </c>
      <c r="D36" s="92" t="s">
        <v>525</v>
      </c>
      <c r="E36" s="183" t="s">
        <v>488</v>
      </c>
      <c r="F36" s="183"/>
      <c r="G36" s="93" t="s">
        <v>491</v>
      </c>
      <c r="H36" s="94">
        <v>0.38</v>
      </c>
      <c r="I36" s="95">
        <v>85</v>
      </c>
      <c r="J36" s="95">
        <v>32.299999999999997</v>
      </c>
    </row>
    <row r="37" spans="1:10">
      <c r="A37" s="92" t="s">
        <v>485</v>
      </c>
      <c r="B37" s="91" t="s">
        <v>526</v>
      </c>
      <c r="C37" s="92" t="s">
        <v>4</v>
      </c>
      <c r="D37" s="92" t="s">
        <v>527</v>
      </c>
      <c r="E37" s="183" t="s">
        <v>488</v>
      </c>
      <c r="F37" s="183"/>
      <c r="G37" s="93" t="s">
        <v>491</v>
      </c>
      <c r="H37" s="94">
        <v>0.14000000000000001</v>
      </c>
      <c r="I37" s="95">
        <v>150</v>
      </c>
      <c r="J37" s="95">
        <v>21</v>
      </c>
    </row>
    <row r="38" spans="1:10" ht="25.5">
      <c r="A38" s="92" t="s">
        <v>485</v>
      </c>
      <c r="B38" s="91" t="s">
        <v>489</v>
      </c>
      <c r="C38" s="92" t="s">
        <v>4</v>
      </c>
      <c r="D38" s="92" t="s">
        <v>490</v>
      </c>
      <c r="E38" s="183" t="s">
        <v>488</v>
      </c>
      <c r="F38" s="183"/>
      <c r="G38" s="93" t="s">
        <v>491</v>
      </c>
      <c r="H38" s="94">
        <v>0.17</v>
      </c>
      <c r="I38" s="95">
        <v>150</v>
      </c>
      <c r="J38" s="95">
        <v>25.5</v>
      </c>
    </row>
    <row r="39" spans="1:10">
      <c r="A39" s="92" t="s">
        <v>485</v>
      </c>
      <c r="B39" s="91" t="s">
        <v>540</v>
      </c>
      <c r="C39" s="92" t="s">
        <v>4</v>
      </c>
      <c r="D39" s="92" t="s">
        <v>541</v>
      </c>
      <c r="E39" s="183" t="s">
        <v>488</v>
      </c>
      <c r="F39" s="183"/>
      <c r="G39" s="93" t="s">
        <v>491</v>
      </c>
      <c r="H39" s="94">
        <v>0.05</v>
      </c>
      <c r="I39" s="95">
        <v>209.99</v>
      </c>
      <c r="J39" s="95">
        <v>10.49</v>
      </c>
    </row>
    <row r="40" spans="1:10">
      <c r="A40" s="92" t="s">
        <v>485</v>
      </c>
      <c r="B40" s="91" t="s">
        <v>536</v>
      </c>
      <c r="C40" s="92" t="s">
        <v>4</v>
      </c>
      <c r="D40" s="92" t="s">
        <v>537</v>
      </c>
      <c r="E40" s="183" t="s">
        <v>488</v>
      </c>
      <c r="F40" s="183"/>
      <c r="G40" s="93" t="s">
        <v>502</v>
      </c>
      <c r="H40" s="94">
        <v>0.02</v>
      </c>
      <c r="I40" s="95">
        <v>7.31</v>
      </c>
      <c r="J40" s="95">
        <v>0.14000000000000001</v>
      </c>
    </row>
    <row r="41" spans="1:10" ht="25.5">
      <c r="A41" s="92" t="s">
        <v>485</v>
      </c>
      <c r="B41" s="91" t="s">
        <v>546</v>
      </c>
      <c r="C41" s="92" t="s">
        <v>4</v>
      </c>
      <c r="D41" s="92" t="s">
        <v>547</v>
      </c>
      <c r="E41" s="183" t="s">
        <v>488</v>
      </c>
      <c r="F41" s="183"/>
      <c r="G41" s="93" t="s">
        <v>502</v>
      </c>
      <c r="H41" s="94">
        <v>0.5</v>
      </c>
      <c r="I41" s="95">
        <v>0.7</v>
      </c>
      <c r="J41" s="95">
        <v>0.35</v>
      </c>
    </row>
    <row r="42" spans="1:10">
      <c r="A42" s="92" t="s">
        <v>485</v>
      </c>
      <c r="B42" s="91" t="s">
        <v>544</v>
      </c>
      <c r="C42" s="92" t="s">
        <v>4</v>
      </c>
      <c r="D42" s="92" t="s">
        <v>545</v>
      </c>
      <c r="E42" s="183" t="s">
        <v>488</v>
      </c>
      <c r="F42" s="183"/>
      <c r="G42" s="93" t="s">
        <v>502</v>
      </c>
      <c r="H42" s="94">
        <v>0.02</v>
      </c>
      <c r="I42" s="95">
        <v>65.62</v>
      </c>
      <c r="J42" s="95">
        <v>1.31</v>
      </c>
    </row>
    <row r="43" spans="1:10">
      <c r="A43" s="92" t="s">
        <v>485</v>
      </c>
      <c r="B43" s="91" t="s">
        <v>538</v>
      </c>
      <c r="C43" s="92" t="s">
        <v>4</v>
      </c>
      <c r="D43" s="92" t="s">
        <v>539</v>
      </c>
      <c r="E43" s="183" t="s">
        <v>488</v>
      </c>
      <c r="F43" s="183"/>
      <c r="G43" s="93" t="s">
        <v>502</v>
      </c>
      <c r="H43" s="94">
        <v>0.04</v>
      </c>
      <c r="I43" s="95">
        <v>1.85</v>
      </c>
      <c r="J43" s="95">
        <v>7.0000000000000007E-2</v>
      </c>
    </row>
    <row r="44" spans="1:10">
      <c r="A44" s="92" t="s">
        <v>485</v>
      </c>
      <c r="B44" s="91" t="s">
        <v>534</v>
      </c>
      <c r="C44" s="92" t="s">
        <v>4</v>
      </c>
      <c r="D44" s="92" t="s">
        <v>535</v>
      </c>
      <c r="E44" s="183" t="s">
        <v>488</v>
      </c>
      <c r="F44" s="183"/>
      <c r="G44" s="93" t="s">
        <v>502</v>
      </c>
      <c r="H44" s="94">
        <v>0.19</v>
      </c>
      <c r="I44" s="95">
        <v>17.579999999999998</v>
      </c>
      <c r="J44" s="95">
        <v>3.34</v>
      </c>
    </row>
    <row r="45" spans="1:10">
      <c r="A45" s="92" t="s">
        <v>485</v>
      </c>
      <c r="B45" s="91" t="s">
        <v>532</v>
      </c>
      <c r="C45" s="92" t="s">
        <v>4</v>
      </c>
      <c r="D45" s="92" t="s">
        <v>533</v>
      </c>
      <c r="E45" s="183" t="s">
        <v>488</v>
      </c>
      <c r="F45" s="183"/>
      <c r="G45" s="93" t="s">
        <v>494</v>
      </c>
      <c r="H45" s="94">
        <v>4.2000000000000003E-2</v>
      </c>
      <c r="I45" s="95">
        <v>13.16</v>
      </c>
      <c r="J45" s="95">
        <v>0.55000000000000004</v>
      </c>
    </row>
    <row r="46" spans="1:10">
      <c r="A46" s="92" t="s">
        <v>485</v>
      </c>
      <c r="B46" s="91" t="s">
        <v>530</v>
      </c>
      <c r="C46" s="92" t="s">
        <v>4</v>
      </c>
      <c r="D46" s="92" t="s">
        <v>531</v>
      </c>
      <c r="E46" s="183" t="s">
        <v>488</v>
      </c>
      <c r="F46" s="183"/>
      <c r="G46" s="93" t="s">
        <v>502</v>
      </c>
      <c r="H46" s="94">
        <v>0.02</v>
      </c>
      <c r="I46" s="95">
        <v>24</v>
      </c>
      <c r="J46" s="95">
        <v>0.48</v>
      </c>
    </row>
    <row r="47" spans="1:10" ht="25.5">
      <c r="A47" s="92" t="s">
        <v>485</v>
      </c>
      <c r="B47" s="91" t="s">
        <v>542</v>
      </c>
      <c r="C47" s="92" t="s">
        <v>4</v>
      </c>
      <c r="D47" s="92" t="s">
        <v>543</v>
      </c>
      <c r="E47" s="183" t="s">
        <v>488</v>
      </c>
      <c r="F47" s="183"/>
      <c r="G47" s="93" t="s">
        <v>502</v>
      </c>
      <c r="H47" s="94">
        <v>0.82</v>
      </c>
      <c r="I47" s="95">
        <v>15.51</v>
      </c>
      <c r="J47" s="95">
        <v>12.71</v>
      </c>
    </row>
    <row r="48" spans="1:10" ht="25.5">
      <c r="A48" s="98"/>
      <c r="B48" s="98"/>
      <c r="C48" s="98"/>
      <c r="D48" s="98"/>
      <c r="E48" s="98" t="s">
        <v>495</v>
      </c>
      <c r="F48" s="97">
        <v>289.24</v>
      </c>
      <c r="G48" s="98" t="s">
        <v>496</v>
      </c>
      <c r="H48" s="97">
        <v>0</v>
      </c>
      <c r="I48" s="98" t="s">
        <v>497</v>
      </c>
      <c r="J48" s="97">
        <v>289.24</v>
      </c>
    </row>
    <row r="49" spans="1:10" ht="26.25" thickBot="1">
      <c r="A49" s="98"/>
      <c r="B49" s="98"/>
      <c r="C49" s="98"/>
      <c r="D49" s="98"/>
      <c r="E49" s="98" t="s">
        <v>498</v>
      </c>
      <c r="F49" s="97">
        <v>138.77000000000001</v>
      </c>
      <c r="G49" s="98"/>
      <c r="H49" s="184" t="s">
        <v>499</v>
      </c>
      <c r="I49" s="184"/>
      <c r="J49" s="97">
        <v>861.16</v>
      </c>
    </row>
    <row r="50" spans="1:10" ht="15" thickTop="1">
      <c r="A50" s="99"/>
      <c r="B50" s="99"/>
      <c r="C50" s="99"/>
      <c r="D50" s="99"/>
      <c r="E50" s="99"/>
      <c r="F50" s="99"/>
      <c r="G50" s="99"/>
      <c r="H50" s="99"/>
      <c r="I50" s="99"/>
      <c r="J50" s="99"/>
    </row>
    <row r="51" spans="1:10" ht="25.5" customHeight="1">
      <c r="A51" s="100" t="s">
        <v>10</v>
      </c>
      <c r="B51" s="102" t="s">
        <v>470</v>
      </c>
      <c r="C51" s="100" t="s">
        <v>471</v>
      </c>
      <c r="D51" s="100" t="s">
        <v>472</v>
      </c>
      <c r="E51" s="180" t="s">
        <v>473</v>
      </c>
      <c r="F51" s="180"/>
      <c r="G51" s="103" t="s">
        <v>474</v>
      </c>
      <c r="H51" s="102" t="s">
        <v>475</v>
      </c>
      <c r="I51" s="102" t="s">
        <v>476</v>
      </c>
      <c r="J51" s="102" t="s">
        <v>477</v>
      </c>
    </row>
    <row r="52" spans="1:10" ht="25.5" customHeight="1">
      <c r="A52" s="82" t="s">
        <v>478</v>
      </c>
      <c r="B52" s="81" t="s">
        <v>548</v>
      </c>
      <c r="C52" s="82" t="s">
        <v>11</v>
      </c>
      <c r="D52" s="82" t="s">
        <v>12</v>
      </c>
      <c r="E52" s="181" t="s">
        <v>549</v>
      </c>
      <c r="F52" s="181"/>
      <c r="G52" s="83" t="s">
        <v>13</v>
      </c>
      <c r="H52" s="84">
        <v>1</v>
      </c>
      <c r="I52" s="85">
        <v>137</v>
      </c>
      <c r="J52" s="85">
        <v>137</v>
      </c>
    </row>
    <row r="53" spans="1:10" ht="25.5" customHeight="1">
      <c r="A53" s="87" t="s">
        <v>479</v>
      </c>
      <c r="B53" s="86" t="s">
        <v>550</v>
      </c>
      <c r="C53" s="87" t="s">
        <v>45</v>
      </c>
      <c r="D53" s="87" t="s">
        <v>551</v>
      </c>
      <c r="E53" s="182" t="s">
        <v>549</v>
      </c>
      <c r="F53" s="182"/>
      <c r="G53" s="88" t="s">
        <v>6</v>
      </c>
      <c r="H53" s="89">
        <v>1</v>
      </c>
      <c r="I53" s="90">
        <v>107.04</v>
      </c>
      <c r="J53" s="90">
        <v>107.04</v>
      </c>
    </row>
    <row r="54" spans="1:10" ht="25.5">
      <c r="A54" s="87" t="s">
        <v>479</v>
      </c>
      <c r="B54" s="86" t="s">
        <v>552</v>
      </c>
      <c r="C54" s="87" t="s">
        <v>16</v>
      </c>
      <c r="D54" s="87" t="s">
        <v>553</v>
      </c>
      <c r="E54" s="182" t="s">
        <v>554</v>
      </c>
      <c r="F54" s="182"/>
      <c r="G54" s="88" t="s">
        <v>6</v>
      </c>
      <c r="H54" s="89">
        <v>1</v>
      </c>
      <c r="I54" s="90">
        <v>29.96</v>
      </c>
      <c r="J54" s="90">
        <v>29.96</v>
      </c>
    </row>
    <row r="55" spans="1:10" ht="25.5">
      <c r="A55" s="98"/>
      <c r="B55" s="98"/>
      <c r="C55" s="98"/>
      <c r="D55" s="98"/>
      <c r="E55" s="98" t="s">
        <v>495</v>
      </c>
      <c r="F55" s="97">
        <v>34.35</v>
      </c>
      <c r="G55" s="98" t="s">
        <v>496</v>
      </c>
      <c r="H55" s="97">
        <v>0</v>
      </c>
      <c r="I55" s="98" t="s">
        <v>497</v>
      </c>
      <c r="J55" s="97">
        <v>34.35</v>
      </c>
    </row>
    <row r="56" spans="1:10" ht="26.25" thickBot="1">
      <c r="A56" s="98"/>
      <c r="B56" s="98"/>
      <c r="C56" s="98"/>
      <c r="D56" s="98"/>
      <c r="E56" s="98" t="s">
        <v>498</v>
      </c>
      <c r="F56" s="97">
        <v>26.31</v>
      </c>
      <c r="G56" s="98"/>
      <c r="H56" s="184" t="s">
        <v>499</v>
      </c>
      <c r="I56" s="184"/>
      <c r="J56" s="97">
        <v>163.31</v>
      </c>
    </row>
    <row r="57" spans="1:10" ht="15" thickTop="1">
      <c r="A57" s="99"/>
      <c r="B57" s="99"/>
      <c r="C57" s="99"/>
      <c r="D57" s="99"/>
      <c r="E57" s="99"/>
      <c r="F57" s="99"/>
      <c r="G57" s="99"/>
      <c r="H57" s="99"/>
      <c r="I57" s="99"/>
      <c r="J57" s="99"/>
    </row>
    <row r="58" spans="1:10" ht="25.5" customHeight="1">
      <c r="A58" s="100" t="s">
        <v>14</v>
      </c>
      <c r="B58" s="102" t="s">
        <v>470</v>
      </c>
      <c r="C58" s="100" t="s">
        <v>471</v>
      </c>
      <c r="D58" s="100" t="s">
        <v>472</v>
      </c>
      <c r="E58" s="180" t="s">
        <v>473</v>
      </c>
      <c r="F58" s="180"/>
      <c r="G58" s="103" t="s">
        <v>474</v>
      </c>
      <c r="H58" s="102" t="s">
        <v>475</v>
      </c>
      <c r="I58" s="102" t="s">
        <v>476</v>
      </c>
      <c r="J58" s="102" t="s">
        <v>477</v>
      </c>
    </row>
    <row r="59" spans="1:10" ht="25.5">
      <c r="A59" s="82" t="s">
        <v>478</v>
      </c>
      <c r="B59" s="81" t="s">
        <v>15</v>
      </c>
      <c r="C59" s="82" t="s">
        <v>16</v>
      </c>
      <c r="D59" s="82" t="s">
        <v>17</v>
      </c>
      <c r="E59" s="181" t="s">
        <v>555</v>
      </c>
      <c r="F59" s="181"/>
      <c r="G59" s="83" t="s">
        <v>18</v>
      </c>
      <c r="H59" s="84">
        <v>1</v>
      </c>
      <c r="I59" s="85">
        <v>1431.69</v>
      </c>
      <c r="J59" s="85">
        <v>1431.69</v>
      </c>
    </row>
    <row r="60" spans="1:10" ht="51">
      <c r="A60" s="92" t="s">
        <v>485</v>
      </c>
      <c r="B60" s="91" t="s">
        <v>556</v>
      </c>
      <c r="C60" s="92" t="s">
        <v>16</v>
      </c>
      <c r="D60" s="92" t="s">
        <v>557</v>
      </c>
      <c r="E60" s="183">
        <v>0</v>
      </c>
      <c r="F60" s="183"/>
      <c r="G60" s="93" t="s">
        <v>18</v>
      </c>
      <c r="H60" s="94">
        <v>1</v>
      </c>
      <c r="I60" s="95">
        <v>1431.69</v>
      </c>
      <c r="J60" s="95">
        <v>1431.69</v>
      </c>
    </row>
    <row r="61" spans="1:10" ht="25.5">
      <c r="A61" s="98"/>
      <c r="B61" s="98"/>
      <c r="C61" s="98"/>
      <c r="D61" s="98"/>
      <c r="E61" s="98" t="s">
        <v>495</v>
      </c>
      <c r="F61" s="97">
        <v>0</v>
      </c>
      <c r="G61" s="98" t="s">
        <v>496</v>
      </c>
      <c r="H61" s="97">
        <v>0</v>
      </c>
      <c r="I61" s="98" t="s">
        <v>497</v>
      </c>
      <c r="J61" s="97">
        <v>0</v>
      </c>
    </row>
    <row r="62" spans="1:10" ht="26.25" thickBot="1">
      <c r="A62" s="98"/>
      <c r="B62" s="98"/>
      <c r="C62" s="98"/>
      <c r="D62" s="98"/>
      <c r="E62" s="98" t="s">
        <v>498</v>
      </c>
      <c r="F62" s="97">
        <v>275.02</v>
      </c>
      <c r="G62" s="98"/>
      <c r="H62" s="184" t="s">
        <v>499</v>
      </c>
      <c r="I62" s="184"/>
      <c r="J62" s="97">
        <v>1706.71</v>
      </c>
    </row>
    <row r="63" spans="1:10" ht="15" thickTop="1">
      <c r="A63" s="99"/>
      <c r="B63" s="99"/>
      <c r="C63" s="99"/>
      <c r="D63" s="99"/>
      <c r="E63" s="99"/>
      <c r="F63" s="99"/>
      <c r="G63" s="99"/>
      <c r="H63" s="99"/>
      <c r="I63" s="99"/>
      <c r="J63" s="99"/>
    </row>
    <row r="64" spans="1:10" ht="25.5" customHeight="1">
      <c r="A64" s="100" t="s">
        <v>19</v>
      </c>
      <c r="B64" s="102" t="s">
        <v>470</v>
      </c>
      <c r="C64" s="100" t="s">
        <v>471</v>
      </c>
      <c r="D64" s="100" t="s">
        <v>472</v>
      </c>
      <c r="E64" s="180" t="s">
        <v>473</v>
      </c>
      <c r="F64" s="180"/>
      <c r="G64" s="103" t="s">
        <v>474</v>
      </c>
      <c r="H64" s="102" t="s">
        <v>475</v>
      </c>
      <c r="I64" s="102" t="s">
        <v>476</v>
      </c>
      <c r="J64" s="102" t="s">
        <v>477</v>
      </c>
    </row>
    <row r="65" spans="1:10" ht="38.25" customHeight="1">
      <c r="A65" s="82" t="s">
        <v>478</v>
      </c>
      <c r="B65" s="81" t="s">
        <v>558</v>
      </c>
      <c r="C65" s="82" t="s">
        <v>11</v>
      </c>
      <c r="D65" s="82" t="s">
        <v>20</v>
      </c>
      <c r="E65" s="181" t="s">
        <v>549</v>
      </c>
      <c r="F65" s="181"/>
      <c r="G65" s="83" t="s">
        <v>21</v>
      </c>
      <c r="H65" s="84">
        <v>1</v>
      </c>
      <c r="I65" s="85">
        <v>6712.26</v>
      </c>
      <c r="J65" s="85">
        <v>6712.26</v>
      </c>
    </row>
    <row r="66" spans="1:10" ht="38.25" customHeight="1">
      <c r="A66" s="87" t="s">
        <v>479</v>
      </c>
      <c r="B66" s="86" t="s">
        <v>559</v>
      </c>
      <c r="C66" s="87" t="s">
        <v>45</v>
      </c>
      <c r="D66" s="87" t="s">
        <v>560</v>
      </c>
      <c r="E66" s="182" t="s">
        <v>561</v>
      </c>
      <c r="F66" s="182"/>
      <c r="G66" s="88" t="s">
        <v>562</v>
      </c>
      <c r="H66" s="89">
        <v>1</v>
      </c>
      <c r="I66" s="90">
        <v>4489.01</v>
      </c>
      <c r="J66" s="90">
        <v>4489.01</v>
      </c>
    </row>
    <row r="67" spans="1:10" ht="38.25">
      <c r="A67" s="87" t="s">
        <v>479</v>
      </c>
      <c r="B67" s="86" t="s">
        <v>563</v>
      </c>
      <c r="C67" s="87" t="s">
        <v>45</v>
      </c>
      <c r="D67" s="87" t="s">
        <v>564</v>
      </c>
      <c r="E67" s="182" t="s">
        <v>561</v>
      </c>
      <c r="F67" s="182"/>
      <c r="G67" s="88" t="s">
        <v>562</v>
      </c>
      <c r="H67" s="89">
        <v>1</v>
      </c>
      <c r="I67" s="90">
        <v>2223.25</v>
      </c>
      <c r="J67" s="90">
        <v>2223.25</v>
      </c>
    </row>
    <row r="68" spans="1:10" ht="25.5">
      <c r="A68" s="98"/>
      <c r="B68" s="98"/>
      <c r="C68" s="98"/>
      <c r="D68" s="98"/>
      <c r="E68" s="98" t="s">
        <v>495</v>
      </c>
      <c r="F68" s="97">
        <v>5973.78</v>
      </c>
      <c r="G68" s="98" t="s">
        <v>496</v>
      </c>
      <c r="H68" s="97">
        <v>0</v>
      </c>
      <c r="I68" s="98" t="s">
        <v>497</v>
      </c>
      <c r="J68" s="97">
        <v>5973.78</v>
      </c>
    </row>
    <row r="69" spans="1:10" ht="26.25" thickBot="1">
      <c r="A69" s="98"/>
      <c r="B69" s="98"/>
      <c r="C69" s="98"/>
      <c r="D69" s="98"/>
      <c r="E69" s="98" t="s">
        <v>498</v>
      </c>
      <c r="F69" s="97">
        <v>1289.42</v>
      </c>
      <c r="G69" s="98"/>
      <c r="H69" s="184" t="s">
        <v>499</v>
      </c>
      <c r="I69" s="184"/>
      <c r="J69" s="97">
        <v>8001.68</v>
      </c>
    </row>
    <row r="70" spans="1:10" ht="15" thickTop="1">
      <c r="A70" s="99"/>
      <c r="B70" s="99"/>
      <c r="C70" s="99"/>
      <c r="D70" s="99"/>
      <c r="E70" s="99"/>
      <c r="F70" s="99"/>
      <c r="G70" s="99"/>
      <c r="H70" s="99"/>
      <c r="I70" s="99"/>
      <c r="J70" s="99"/>
    </row>
    <row r="71" spans="1:10" ht="51" customHeight="1">
      <c r="A71" s="100" t="s">
        <v>22</v>
      </c>
      <c r="B71" s="102" t="s">
        <v>470</v>
      </c>
      <c r="C71" s="100" t="s">
        <v>471</v>
      </c>
      <c r="D71" s="100" t="s">
        <v>472</v>
      </c>
      <c r="E71" s="180" t="s">
        <v>473</v>
      </c>
      <c r="F71" s="180"/>
      <c r="G71" s="103" t="s">
        <v>474</v>
      </c>
      <c r="H71" s="102" t="s">
        <v>475</v>
      </c>
      <c r="I71" s="102" t="s">
        <v>476</v>
      </c>
      <c r="J71" s="102" t="s">
        <v>477</v>
      </c>
    </row>
    <row r="72" spans="1:10" ht="51">
      <c r="A72" s="82" t="s">
        <v>478</v>
      </c>
      <c r="B72" s="81" t="s">
        <v>23</v>
      </c>
      <c r="C72" s="82" t="s">
        <v>16</v>
      </c>
      <c r="D72" s="82" t="s">
        <v>24</v>
      </c>
      <c r="E72" s="181" t="s">
        <v>555</v>
      </c>
      <c r="F72" s="181"/>
      <c r="G72" s="83" t="s">
        <v>25</v>
      </c>
      <c r="H72" s="84">
        <v>1</v>
      </c>
      <c r="I72" s="85">
        <v>1694.56</v>
      </c>
      <c r="J72" s="85">
        <v>1694.56</v>
      </c>
    </row>
    <row r="73" spans="1:10" ht="51">
      <c r="A73" s="87" t="s">
        <v>479</v>
      </c>
      <c r="B73" s="86" t="s">
        <v>565</v>
      </c>
      <c r="C73" s="87" t="s">
        <v>16</v>
      </c>
      <c r="D73" s="87" t="s">
        <v>566</v>
      </c>
      <c r="E73" s="182" t="s">
        <v>567</v>
      </c>
      <c r="F73" s="182"/>
      <c r="G73" s="88" t="s">
        <v>37</v>
      </c>
      <c r="H73" s="89">
        <v>0.08</v>
      </c>
      <c r="I73" s="90">
        <v>629.14</v>
      </c>
      <c r="J73" s="90">
        <v>50.33</v>
      </c>
    </row>
    <row r="74" spans="1:10" ht="25.5">
      <c r="A74" s="87" t="s">
        <v>479</v>
      </c>
      <c r="B74" s="86" t="s">
        <v>572</v>
      </c>
      <c r="C74" s="87" t="s">
        <v>16</v>
      </c>
      <c r="D74" s="87" t="s">
        <v>573</v>
      </c>
      <c r="E74" s="182" t="s">
        <v>570</v>
      </c>
      <c r="F74" s="182"/>
      <c r="G74" s="88" t="s">
        <v>571</v>
      </c>
      <c r="H74" s="89">
        <v>8</v>
      </c>
      <c r="I74" s="90">
        <v>3.74</v>
      </c>
      <c r="J74" s="90">
        <v>29.92</v>
      </c>
    </row>
    <row r="75" spans="1:10" ht="25.5">
      <c r="A75" s="87" t="s">
        <v>479</v>
      </c>
      <c r="B75" s="86" t="s">
        <v>568</v>
      </c>
      <c r="C75" s="87" t="s">
        <v>16</v>
      </c>
      <c r="D75" s="87" t="s">
        <v>569</v>
      </c>
      <c r="E75" s="182" t="s">
        <v>570</v>
      </c>
      <c r="F75" s="182"/>
      <c r="G75" s="88" t="s">
        <v>571</v>
      </c>
      <c r="H75" s="89">
        <v>2</v>
      </c>
      <c r="I75" s="90">
        <v>3.58</v>
      </c>
      <c r="J75" s="90">
        <v>7.16</v>
      </c>
    </row>
    <row r="76" spans="1:10" ht="25.5">
      <c r="A76" s="87" t="s">
        <v>479</v>
      </c>
      <c r="B76" s="86" t="s">
        <v>574</v>
      </c>
      <c r="C76" s="87" t="s">
        <v>16</v>
      </c>
      <c r="D76" s="87" t="s">
        <v>575</v>
      </c>
      <c r="E76" s="182" t="s">
        <v>570</v>
      </c>
      <c r="F76" s="182"/>
      <c r="G76" s="88" t="s">
        <v>571</v>
      </c>
      <c r="H76" s="89">
        <v>8</v>
      </c>
      <c r="I76" s="90">
        <v>3.57</v>
      </c>
      <c r="J76" s="90">
        <v>28.56</v>
      </c>
    </row>
    <row r="77" spans="1:10" ht="25.5">
      <c r="A77" s="92" t="s">
        <v>485</v>
      </c>
      <c r="B77" s="91" t="s">
        <v>576</v>
      </c>
      <c r="C77" s="92" t="s">
        <v>16</v>
      </c>
      <c r="D77" s="92" t="s">
        <v>577</v>
      </c>
      <c r="E77" s="183">
        <v>0</v>
      </c>
      <c r="F77" s="183"/>
      <c r="G77" s="93" t="s">
        <v>25</v>
      </c>
      <c r="H77" s="94">
        <v>2</v>
      </c>
      <c r="I77" s="95">
        <v>0.9</v>
      </c>
      <c r="J77" s="95">
        <v>1.8</v>
      </c>
    </row>
    <row r="78" spans="1:10" ht="25.5">
      <c r="A78" s="92" t="s">
        <v>485</v>
      </c>
      <c r="B78" s="91" t="s">
        <v>76</v>
      </c>
      <c r="C78" s="92" t="s">
        <v>16</v>
      </c>
      <c r="D78" s="92" t="s">
        <v>580</v>
      </c>
      <c r="E78" s="183">
        <v>0</v>
      </c>
      <c r="F78" s="183"/>
      <c r="G78" s="93" t="s">
        <v>25</v>
      </c>
      <c r="H78" s="94">
        <v>2</v>
      </c>
      <c r="I78" s="95">
        <v>1.35</v>
      </c>
      <c r="J78" s="95">
        <v>2.7</v>
      </c>
    </row>
    <row r="79" spans="1:10" ht="25.5">
      <c r="A79" s="92" t="s">
        <v>485</v>
      </c>
      <c r="B79" s="91" t="s">
        <v>578</v>
      </c>
      <c r="C79" s="92" t="s">
        <v>16</v>
      </c>
      <c r="D79" s="92" t="s">
        <v>579</v>
      </c>
      <c r="E79" s="183">
        <v>0</v>
      </c>
      <c r="F79" s="183"/>
      <c r="G79" s="93" t="s">
        <v>13</v>
      </c>
      <c r="H79" s="94">
        <v>30</v>
      </c>
      <c r="I79" s="95">
        <v>17.03</v>
      </c>
      <c r="J79" s="95">
        <v>510.9</v>
      </c>
    </row>
    <row r="80" spans="1:10" ht="38.25">
      <c r="A80" s="92" t="s">
        <v>485</v>
      </c>
      <c r="B80" s="91" t="s">
        <v>581</v>
      </c>
      <c r="C80" s="92" t="s">
        <v>16</v>
      </c>
      <c r="D80" s="92" t="s">
        <v>582</v>
      </c>
      <c r="E80" s="183">
        <v>0</v>
      </c>
      <c r="F80" s="183"/>
      <c r="G80" s="93" t="s">
        <v>25</v>
      </c>
      <c r="H80" s="94">
        <v>1</v>
      </c>
      <c r="I80" s="95">
        <v>103</v>
      </c>
      <c r="J80" s="95">
        <v>103</v>
      </c>
    </row>
    <row r="81" spans="1:10" ht="38.25">
      <c r="A81" s="92" t="s">
        <v>485</v>
      </c>
      <c r="B81" s="91" t="s">
        <v>583</v>
      </c>
      <c r="C81" s="92" t="s">
        <v>16</v>
      </c>
      <c r="D81" s="92" t="s">
        <v>584</v>
      </c>
      <c r="E81" s="183">
        <v>0</v>
      </c>
      <c r="F81" s="183"/>
      <c r="G81" s="93" t="s">
        <v>25</v>
      </c>
      <c r="H81" s="94">
        <v>1</v>
      </c>
      <c r="I81" s="95">
        <v>335.91</v>
      </c>
      <c r="J81" s="95">
        <v>335.91</v>
      </c>
    </row>
    <row r="82" spans="1:10" ht="25.5">
      <c r="A82" s="92" t="s">
        <v>485</v>
      </c>
      <c r="B82" s="91" t="s">
        <v>585</v>
      </c>
      <c r="C82" s="92" t="s">
        <v>16</v>
      </c>
      <c r="D82" s="92" t="s">
        <v>586</v>
      </c>
      <c r="E82" s="183">
        <v>0</v>
      </c>
      <c r="F82" s="183"/>
      <c r="G82" s="93" t="s">
        <v>587</v>
      </c>
      <c r="H82" s="94">
        <v>0.43219999999999997</v>
      </c>
      <c r="I82" s="95">
        <v>136.76</v>
      </c>
      <c r="J82" s="95">
        <v>59.1</v>
      </c>
    </row>
    <row r="83" spans="1:10" ht="25.5">
      <c r="A83" s="92" t="s">
        <v>485</v>
      </c>
      <c r="B83" s="91" t="s">
        <v>588</v>
      </c>
      <c r="C83" s="92" t="s">
        <v>16</v>
      </c>
      <c r="D83" s="92" t="s">
        <v>589</v>
      </c>
      <c r="E83" s="183">
        <v>0</v>
      </c>
      <c r="F83" s="183"/>
      <c r="G83" s="93" t="s">
        <v>13</v>
      </c>
      <c r="H83" s="94">
        <v>0.1333</v>
      </c>
      <c r="I83" s="95">
        <v>1.99</v>
      </c>
      <c r="J83" s="95">
        <v>0.26</v>
      </c>
    </row>
    <row r="84" spans="1:10" ht="25.5">
      <c r="A84" s="92" t="s">
        <v>485</v>
      </c>
      <c r="B84" s="91" t="s">
        <v>590</v>
      </c>
      <c r="C84" s="92" t="s">
        <v>16</v>
      </c>
      <c r="D84" s="92" t="s">
        <v>591</v>
      </c>
      <c r="E84" s="183">
        <v>0</v>
      </c>
      <c r="F84" s="183"/>
      <c r="G84" s="93" t="s">
        <v>592</v>
      </c>
      <c r="H84" s="94">
        <v>2</v>
      </c>
      <c r="I84" s="95">
        <v>10.95</v>
      </c>
      <c r="J84" s="95">
        <v>21.9</v>
      </c>
    </row>
    <row r="85" spans="1:10" ht="63.75">
      <c r="A85" s="92" t="s">
        <v>485</v>
      </c>
      <c r="B85" s="91" t="s">
        <v>593</v>
      </c>
      <c r="C85" s="92" t="s">
        <v>45</v>
      </c>
      <c r="D85" s="92" t="s">
        <v>594</v>
      </c>
      <c r="E85" s="183" t="s">
        <v>488</v>
      </c>
      <c r="F85" s="183"/>
      <c r="G85" s="93" t="s">
        <v>502</v>
      </c>
      <c r="H85" s="94">
        <v>1</v>
      </c>
      <c r="I85" s="95">
        <v>42.62</v>
      </c>
      <c r="J85" s="95">
        <v>42.62</v>
      </c>
    </row>
    <row r="86" spans="1:10" ht="38.25">
      <c r="A86" s="92" t="s">
        <v>485</v>
      </c>
      <c r="B86" s="91" t="s">
        <v>606</v>
      </c>
      <c r="C86" s="92" t="s">
        <v>45</v>
      </c>
      <c r="D86" s="92" t="s">
        <v>607</v>
      </c>
      <c r="E86" s="183" t="s">
        <v>488</v>
      </c>
      <c r="F86" s="183"/>
      <c r="G86" s="93" t="s">
        <v>502</v>
      </c>
      <c r="H86" s="94">
        <v>4</v>
      </c>
      <c r="I86" s="95">
        <v>1.85</v>
      </c>
      <c r="J86" s="95">
        <v>7.4</v>
      </c>
    </row>
    <row r="87" spans="1:10" ht="14.25" customHeight="1">
      <c r="A87" s="92" t="s">
        <v>485</v>
      </c>
      <c r="B87" s="91" t="s">
        <v>597</v>
      </c>
      <c r="C87" s="92" t="s">
        <v>45</v>
      </c>
      <c r="D87" s="92" t="s">
        <v>598</v>
      </c>
      <c r="E87" s="183" t="s">
        <v>488</v>
      </c>
      <c r="F87" s="183"/>
      <c r="G87" s="93" t="s">
        <v>502</v>
      </c>
      <c r="H87" s="94">
        <v>1</v>
      </c>
      <c r="I87" s="95">
        <v>76.52</v>
      </c>
      <c r="J87" s="95">
        <v>76.52</v>
      </c>
    </row>
    <row r="88" spans="1:10">
      <c r="A88" s="92" t="s">
        <v>485</v>
      </c>
      <c r="B88" s="91" t="s">
        <v>599</v>
      </c>
      <c r="C88" s="92" t="s">
        <v>45</v>
      </c>
      <c r="D88" s="92" t="s">
        <v>600</v>
      </c>
      <c r="E88" s="183" t="s">
        <v>601</v>
      </c>
      <c r="F88" s="183"/>
      <c r="G88" s="93" t="s">
        <v>482</v>
      </c>
      <c r="H88" s="94">
        <v>8</v>
      </c>
      <c r="I88" s="95">
        <v>18.78</v>
      </c>
      <c r="J88" s="95">
        <v>150.24</v>
      </c>
    </row>
    <row r="89" spans="1:10" ht="38.25">
      <c r="A89" s="92" t="s">
        <v>485</v>
      </c>
      <c r="B89" s="91" t="s">
        <v>595</v>
      </c>
      <c r="C89" s="92" t="s">
        <v>45</v>
      </c>
      <c r="D89" s="92" t="s">
        <v>596</v>
      </c>
      <c r="E89" s="183" t="s">
        <v>488</v>
      </c>
      <c r="F89" s="183"/>
      <c r="G89" s="93" t="s">
        <v>513</v>
      </c>
      <c r="H89" s="94">
        <v>6</v>
      </c>
      <c r="I89" s="95">
        <v>7.94</v>
      </c>
      <c r="J89" s="95">
        <v>47.64</v>
      </c>
    </row>
    <row r="90" spans="1:10" ht="76.5">
      <c r="A90" s="92" t="s">
        <v>485</v>
      </c>
      <c r="B90" s="91" t="s">
        <v>602</v>
      </c>
      <c r="C90" s="92" t="s">
        <v>45</v>
      </c>
      <c r="D90" s="92" t="s">
        <v>603</v>
      </c>
      <c r="E90" s="183" t="s">
        <v>488</v>
      </c>
      <c r="F90" s="183"/>
      <c r="G90" s="93" t="s">
        <v>502</v>
      </c>
      <c r="H90" s="94">
        <v>1</v>
      </c>
      <c r="I90" s="95">
        <v>67</v>
      </c>
      <c r="J90" s="95">
        <v>67</v>
      </c>
    </row>
    <row r="91" spans="1:10" ht="14.25" customHeight="1">
      <c r="A91" s="92" t="s">
        <v>485</v>
      </c>
      <c r="B91" s="91" t="s">
        <v>604</v>
      </c>
      <c r="C91" s="92" t="s">
        <v>45</v>
      </c>
      <c r="D91" s="92" t="s">
        <v>605</v>
      </c>
      <c r="E91" s="183" t="s">
        <v>488</v>
      </c>
      <c r="F91" s="183"/>
      <c r="G91" s="93" t="s">
        <v>502</v>
      </c>
      <c r="H91" s="94">
        <v>1</v>
      </c>
      <c r="I91" s="95">
        <v>5.24</v>
      </c>
      <c r="J91" s="95">
        <v>5.24</v>
      </c>
    </row>
    <row r="92" spans="1:10" ht="14.25" customHeight="1">
      <c r="A92" s="92" t="s">
        <v>485</v>
      </c>
      <c r="B92" s="91" t="s">
        <v>608</v>
      </c>
      <c r="C92" s="92" t="s">
        <v>45</v>
      </c>
      <c r="D92" s="92" t="s">
        <v>609</v>
      </c>
      <c r="E92" s="183" t="s">
        <v>601</v>
      </c>
      <c r="F92" s="183"/>
      <c r="G92" s="93" t="s">
        <v>482</v>
      </c>
      <c r="H92" s="94">
        <v>2</v>
      </c>
      <c r="I92" s="95">
        <v>18.78</v>
      </c>
      <c r="J92" s="95">
        <v>37.56</v>
      </c>
    </row>
    <row r="93" spans="1:10">
      <c r="A93" s="92" t="s">
        <v>485</v>
      </c>
      <c r="B93" s="91" t="s">
        <v>610</v>
      </c>
      <c r="C93" s="92" t="s">
        <v>45</v>
      </c>
      <c r="D93" s="92" t="s">
        <v>611</v>
      </c>
      <c r="E93" s="183" t="s">
        <v>601</v>
      </c>
      <c r="F93" s="183"/>
      <c r="G93" s="93" t="s">
        <v>482</v>
      </c>
      <c r="H93" s="94">
        <v>8</v>
      </c>
      <c r="I93" s="95">
        <v>13.6</v>
      </c>
      <c r="J93" s="95">
        <v>108.8</v>
      </c>
    </row>
    <row r="94" spans="1:10" ht="25.5">
      <c r="A94" s="98"/>
      <c r="B94" s="98"/>
      <c r="C94" s="98"/>
      <c r="D94" s="98"/>
      <c r="E94" s="98" t="s">
        <v>495</v>
      </c>
      <c r="F94" s="97">
        <v>303.12</v>
      </c>
      <c r="G94" s="98" t="s">
        <v>496</v>
      </c>
      <c r="H94" s="97">
        <v>0</v>
      </c>
      <c r="I94" s="98" t="s">
        <v>497</v>
      </c>
      <c r="J94" s="97">
        <v>303.12</v>
      </c>
    </row>
    <row r="95" spans="1:10" ht="26.25" thickBot="1">
      <c r="A95" s="98"/>
      <c r="B95" s="98"/>
      <c r="C95" s="98"/>
      <c r="D95" s="98"/>
      <c r="E95" s="98" t="s">
        <v>498</v>
      </c>
      <c r="F95" s="97">
        <v>325.52</v>
      </c>
      <c r="G95" s="98"/>
      <c r="H95" s="184" t="s">
        <v>499</v>
      </c>
      <c r="I95" s="184"/>
      <c r="J95" s="97">
        <v>2020.08</v>
      </c>
    </row>
    <row r="96" spans="1:10" ht="15" thickTop="1">
      <c r="A96" s="99"/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100" t="s">
        <v>28</v>
      </c>
      <c r="B97" s="102" t="s">
        <v>470</v>
      </c>
      <c r="C97" s="100" t="s">
        <v>471</v>
      </c>
      <c r="D97" s="100" t="s">
        <v>472</v>
      </c>
      <c r="E97" s="180" t="s">
        <v>473</v>
      </c>
      <c r="F97" s="180"/>
      <c r="G97" s="103" t="s">
        <v>474</v>
      </c>
      <c r="H97" s="102" t="s">
        <v>475</v>
      </c>
      <c r="I97" s="102" t="s">
        <v>476</v>
      </c>
      <c r="J97" s="102" t="s">
        <v>477</v>
      </c>
    </row>
    <row r="98" spans="1:10">
      <c r="A98" s="82" t="s">
        <v>478</v>
      </c>
      <c r="B98" s="81" t="s">
        <v>29</v>
      </c>
      <c r="C98" s="82" t="s">
        <v>4</v>
      </c>
      <c r="D98" s="82" t="s">
        <v>30</v>
      </c>
      <c r="E98" s="181" t="s">
        <v>466</v>
      </c>
      <c r="F98" s="181"/>
      <c r="G98" s="83" t="s">
        <v>6</v>
      </c>
      <c r="H98" s="84">
        <v>1</v>
      </c>
      <c r="I98" s="85">
        <v>26.27</v>
      </c>
      <c r="J98" s="85">
        <v>26.27</v>
      </c>
    </row>
    <row r="99" spans="1:10" ht="25.5">
      <c r="A99" s="87" t="s">
        <v>479</v>
      </c>
      <c r="B99" s="86" t="s">
        <v>612</v>
      </c>
      <c r="C99" s="87" t="s">
        <v>4</v>
      </c>
      <c r="D99" s="87" t="s">
        <v>613</v>
      </c>
      <c r="E99" s="182" t="s">
        <v>466</v>
      </c>
      <c r="F99" s="182"/>
      <c r="G99" s="88" t="s">
        <v>482</v>
      </c>
      <c r="H99" s="89">
        <v>0.13</v>
      </c>
      <c r="I99" s="90">
        <v>22.54</v>
      </c>
      <c r="J99" s="90">
        <v>2.93</v>
      </c>
    </row>
    <row r="100" spans="1:10" ht="25.5">
      <c r="A100" s="87" t="s">
        <v>479</v>
      </c>
      <c r="B100" s="86" t="s">
        <v>480</v>
      </c>
      <c r="C100" s="87" t="s">
        <v>4</v>
      </c>
      <c r="D100" s="87" t="s">
        <v>481</v>
      </c>
      <c r="E100" s="182" t="s">
        <v>466</v>
      </c>
      <c r="F100" s="182"/>
      <c r="G100" s="88" t="s">
        <v>482</v>
      </c>
      <c r="H100" s="89">
        <v>1.3</v>
      </c>
      <c r="I100" s="90">
        <v>17.96</v>
      </c>
      <c r="J100" s="90">
        <v>23.34</v>
      </c>
    </row>
    <row r="101" spans="1:10" ht="25.5">
      <c r="A101" s="98"/>
      <c r="B101" s="98"/>
      <c r="C101" s="98"/>
      <c r="D101" s="98"/>
      <c r="E101" s="98" t="s">
        <v>495</v>
      </c>
      <c r="F101" s="97">
        <v>17.22</v>
      </c>
      <c r="G101" s="98" t="s">
        <v>496</v>
      </c>
      <c r="H101" s="97">
        <v>0</v>
      </c>
      <c r="I101" s="98" t="s">
        <v>497</v>
      </c>
      <c r="J101" s="97">
        <v>17.22</v>
      </c>
    </row>
    <row r="102" spans="1:10" ht="26.25" thickBot="1">
      <c r="A102" s="98"/>
      <c r="B102" s="98"/>
      <c r="C102" s="98"/>
      <c r="D102" s="98"/>
      <c r="E102" s="98" t="s">
        <v>498</v>
      </c>
      <c r="F102" s="97">
        <v>5.04</v>
      </c>
      <c r="G102" s="98"/>
      <c r="H102" s="184" t="s">
        <v>499</v>
      </c>
      <c r="I102" s="184"/>
      <c r="J102" s="97">
        <v>31.31</v>
      </c>
    </row>
    <row r="103" spans="1:10" ht="15" thickTop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5">
      <c r="A104" s="100" t="s">
        <v>31</v>
      </c>
      <c r="B104" s="102" t="s">
        <v>470</v>
      </c>
      <c r="C104" s="100" t="s">
        <v>471</v>
      </c>
      <c r="D104" s="100" t="s">
        <v>472</v>
      </c>
      <c r="E104" s="180" t="s">
        <v>473</v>
      </c>
      <c r="F104" s="180"/>
      <c r="G104" s="103" t="s">
        <v>474</v>
      </c>
      <c r="H104" s="102" t="s">
        <v>475</v>
      </c>
      <c r="I104" s="102" t="s">
        <v>476</v>
      </c>
      <c r="J104" s="102" t="s">
        <v>477</v>
      </c>
    </row>
    <row r="105" spans="1:10" ht="25.5">
      <c r="A105" s="82" t="s">
        <v>478</v>
      </c>
      <c r="B105" s="81" t="s">
        <v>32</v>
      </c>
      <c r="C105" s="82" t="s">
        <v>4</v>
      </c>
      <c r="D105" s="82" t="s">
        <v>33</v>
      </c>
      <c r="E105" s="181" t="s">
        <v>466</v>
      </c>
      <c r="F105" s="181"/>
      <c r="G105" s="83" t="s">
        <v>6</v>
      </c>
      <c r="H105" s="84">
        <v>1</v>
      </c>
      <c r="I105" s="85">
        <v>26.25</v>
      </c>
      <c r="J105" s="85">
        <v>26.25</v>
      </c>
    </row>
    <row r="106" spans="1:10" ht="38.25">
      <c r="A106" s="87" t="s">
        <v>479</v>
      </c>
      <c r="B106" s="86" t="s">
        <v>483</v>
      </c>
      <c r="C106" s="87" t="s">
        <v>4</v>
      </c>
      <c r="D106" s="87" t="s">
        <v>484</v>
      </c>
      <c r="E106" s="182" t="s">
        <v>466</v>
      </c>
      <c r="F106" s="182"/>
      <c r="G106" s="88" t="s">
        <v>482</v>
      </c>
      <c r="H106" s="89">
        <v>0.13</v>
      </c>
      <c r="I106" s="90">
        <v>22.42</v>
      </c>
      <c r="J106" s="90">
        <v>2.91</v>
      </c>
    </row>
    <row r="107" spans="1:10" ht="25.5">
      <c r="A107" s="87" t="s">
        <v>479</v>
      </c>
      <c r="B107" s="86" t="s">
        <v>480</v>
      </c>
      <c r="C107" s="87" t="s">
        <v>4</v>
      </c>
      <c r="D107" s="87" t="s">
        <v>481</v>
      </c>
      <c r="E107" s="182" t="s">
        <v>466</v>
      </c>
      <c r="F107" s="182"/>
      <c r="G107" s="88" t="s">
        <v>482</v>
      </c>
      <c r="H107" s="89">
        <v>1.3</v>
      </c>
      <c r="I107" s="90">
        <v>17.96</v>
      </c>
      <c r="J107" s="90">
        <v>23.34</v>
      </c>
    </row>
    <row r="108" spans="1:10" ht="25.5">
      <c r="A108" s="98"/>
      <c r="B108" s="98"/>
      <c r="C108" s="98"/>
      <c r="D108" s="98"/>
      <c r="E108" s="98" t="s">
        <v>495</v>
      </c>
      <c r="F108" s="97">
        <v>17.22</v>
      </c>
      <c r="G108" s="98" t="s">
        <v>496</v>
      </c>
      <c r="H108" s="97">
        <v>0</v>
      </c>
      <c r="I108" s="98" t="s">
        <v>497</v>
      </c>
      <c r="J108" s="97">
        <v>17.22</v>
      </c>
    </row>
    <row r="109" spans="1:10" ht="26.25" thickBot="1">
      <c r="A109" s="98"/>
      <c r="B109" s="98"/>
      <c r="C109" s="98"/>
      <c r="D109" s="98"/>
      <c r="E109" s="98" t="s">
        <v>498</v>
      </c>
      <c r="F109" s="97">
        <v>5.04</v>
      </c>
      <c r="G109" s="98"/>
      <c r="H109" s="184" t="s">
        <v>499</v>
      </c>
      <c r="I109" s="184"/>
      <c r="J109" s="97">
        <v>31.29</v>
      </c>
    </row>
    <row r="110" spans="1:10" ht="15" thickTop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</row>
    <row r="111" spans="1:10" ht="15">
      <c r="A111" s="100" t="s">
        <v>34</v>
      </c>
      <c r="B111" s="102" t="s">
        <v>470</v>
      </c>
      <c r="C111" s="100" t="s">
        <v>471</v>
      </c>
      <c r="D111" s="100" t="s">
        <v>472</v>
      </c>
      <c r="E111" s="180" t="s">
        <v>473</v>
      </c>
      <c r="F111" s="180"/>
      <c r="G111" s="103" t="s">
        <v>474</v>
      </c>
      <c r="H111" s="102" t="s">
        <v>475</v>
      </c>
      <c r="I111" s="102" t="s">
        <v>476</v>
      </c>
      <c r="J111" s="102" t="s">
        <v>477</v>
      </c>
    </row>
    <row r="112" spans="1:10" ht="25.5">
      <c r="A112" s="82" t="s">
        <v>478</v>
      </c>
      <c r="B112" s="81" t="s">
        <v>35</v>
      </c>
      <c r="C112" s="82" t="s">
        <v>4</v>
      </c>
      <c r="D112" s="82" t="s">
        <v>36</v>
      </c>
      <c r="E112" s="181" t="s">
        <v>466</v>
      </c>
      <c r="F112" s="181"/>
      <c r="G112" s="83" t="s">
        <v>37</v>
      </c>
      <c r="H112" s="84">
        <v>1</v>
      </c>
      <c r="I112" s="85">
        <v>262.77999999999997</v>
      </c>
      <c r="J112" s="85">
        <v>262.77999999999997</v>
      </c>
    </row>
    <row r="113" spans="1:10" ht="25.5">
      <c r="A113" s="87" t="s">
        <v>479</v>
      </c>
      <c r="B113" s="86" t="s">
        <v>612</v>
      </c>
      <c r="C113" s="87" t="s">
        <v>4</v>
      </c>
      <c r="D113" s="87" t="s">
        <v>613</v>
      </c>
      <c r="E113" s="182" t="s">
        <v>466</v>
      </c>
      <c r="F113" s="182"/>
      <c r="G113" s="88" t="s">
        <v>482</v>
      </c>
      <c r="H113" s="89">
        <v>1.3</v>
      </c>
      <c r="I113" s="90">
        <v>22.54</v>
      </c>
      <c r="J113" s="90">
        <v>29.3</v>
      </c>
    </row>
    <row r="114" spans="1:10" ht="25.5">
      <c r="A114" s="87" t="s">
        <v>479</v>
      </c>
      <c r="B114" s="86" t="s">
        <v>480</v>
      </c>
      <c r="C114" s="87" t="s">
        <v>4</v>
      </c>
      <c r="D114" s="87" t="s">
        <v>481</v>
      </c>
      <c r="E114" s="182" t="s">
        <v>466</v>
      </c>
      <c r="F114" s="182"/>
      <c r="G114" s="88" t="s">
        <v>482</v>
      </c>
      <c r="H114" s="89">
        <v>13</v>
      </c>
      <c r="I114" s="90">
        <v>17.96</v>
      </c>
      <c r="J114" s="90">
        <v>233.48</v>
      </c>
    </row>
    <row r="115" spans="1:10" ht="25.5">
      <c r="A115" s="98"/>
      <c r="B115" s="98"/>
      <c r="C115" s="98"/>
      <c r="D115" s="98"/>
      <c r="E115" s="98" t="s">
        <v>495</v>
      </c>
      <c r="F115" s="97">
        <v>172.25</v>
      </c>
      <c r="G115" s="98" t="s">
        <v>496</v>
      </c>
      <c r="H115" s="97">
        <v>0</v>
      </c>
      <c r="I115" s="98" t="s">
        <v>497</v>
      </c>
      <c r="J115" s="97">
        <v>172.25</v>
      </c>
    </row>
    <row r="116" spans="1:10" ht="26.25" thickBot="1">
      <c r="A116" s="98"/>
      <c r="B116" s="98"/>
      <c r="C116" s="98"/>
      <c r="D116" s="98"/>
      <c r="E116" s="98" t="s">
        <v>498</v>
      </c>
      <c r="F116" s="97">
        <v>50.48</v>
      </c>
      <c r="G116" s="98"/>
      <c r="H116" s="184" t="s">
        <v>499</v>
      </c>
      <c r="I116" s="184"/>
      <c r="J116" s="97">
        <v>313.26</v>
      </c>
    </row>
    <row r="117" spans="1:10" ht="15" thickTop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15">
      <c r="A118" s="100" t="s">
        <v>38</v>
      </c>
      <c r="B118" s="102" t="s">
        <v>470</v>
      </c>
      <c r="C118" s="100" t="s">
        <v>471</v>
      </c>
      <c r="D118" s="100" t="s">
        <v>472</v>
      </c>
      <c r="E118" s="180" t="s">
        <v>473</v>
      </c>
      <c r="F118" s="180"/>
      <c r="G118" s="103" t="s">
        <v>474</v>
      </c>
      <c r="H118" s="102" t="s">
        <v>475</v>
      </c>
      <c r="I118" s="102" t="s">
        <v>476</v>
      </c>
      <c r="J118" s="102" t="s">
        <v>477</v>
      </c>
    </row>
    <row r="119" spans="1:10" ht="25.5">
      <c r="A119" s="82" t="s">
        <v>478</v>
      </c>
      <c r="B119" s="81" t="s">
        <v>39</v>
      </c>
      <c r="C119" s="82" t="s">
        <v>4</v>
      </c>
      <c r="D119" s="82" t="s">
        <v>40</v>
      </c>
      <c r="E119" s="181" t="s">
        <v>466</v>
      </c>
      <c r="F119" s="181"/>
      <c r="G119" s="83" t="s">
        <v>6</v>
      </c>
      <c r="H119" s="84">
        <v>1</v>
      </c>
      <c r="I119" s="85">
        <v>2.91</v>
      </c>
      <c r="J119" s="85">
        <v>2.91</v>
      </c>
    </row>
    <row r="120" spans="1:10" ht="25.5">
      <c r="A120" s="87" t="s">
        <v>479</v>
      </c>
      <c r="B120" s="86" t="s">
        <v>480</v>
      </c>
      <c r="C120" s="87" t="s">
        <v>4</v>
      </c>
      <c r="D120" s="87" t="s">
        <v>481</v>
      </c>
      <c r="E120" s="182" t="s">
        <v>466</v>
      </c>
      <c r="F120" s="182"/>
      <c r="G120" s="88" t="s">
        <v>482</v>
      </c>
      <c r="H120" s="89">
        <v>0.1</v>
      </c>
      <c r="I120" s="90">
        <v>17.96</v>
      </c>
      <c r="J120" s="90">
        <v>1.79</v>
      </c>
    </row>
    <row r="121" spans="1:10" ht="38.25">
      <c r="A121" s="87" t="s">
        <v>479</v>
      </c>
      <c r="B121" s="86" t="s">
        <v>614</v>
      </c>
      <c r="C121" s="87" t="s">
        <v>4</v>
      </c>
      <c r="D121" s="87" t="s">
        <v>615</v>
      </c>
      <c r="E121" s="182" t="s">
        <v>466</v>
      </c>
      <c r="F121" s="182"/>
      <c r="G121" s="88" t="s">
        <v>482</v>
      </c>
      <c r="H121" s="89">
        <v>0.05</v>
      </c>
      <c r="I121" s="90">
        <v>22.57</v>
      </c>
      <c r="J121" s="90">
        <v>1.1200000000000001</v>
      </c>
    </row>
    <row r="122" spans="1:10" ht="25.5">
      <c r="A122" s="98"/>
      <c r="B122" s="98"/>
      <c r="C122" s="98"/>
      <c r="D122" s="98"/>
      <c r="E122" s="98" t="s">
        <v>495</v>
      </c>
      <c r="F122" s="97">
        <v>1.9700000000000002</v>
      </c>
      <c r="G122" s="98" t="s">
        <v>496</v>
      </c>
      <c r="H122" s="97">
        <v>0</v>
      </c>
      <c r="I122" s="98" t="s">
        <v>497</v>
      </c>
      <c r="J122" s="97">
        <v>1.9700000000000002</v>
      </c>
    </row>
    <row r="123" spans="1:10" ht="26.25" thickBot="1">
      <c r="A123" s="98"/>
      <c r="B123" s="98"/>
      <c r="C123" s="98"/>
      <c r="D123" s="98"/>
      <c r="E123" s="98" t="s">
        <v>498</v>
      </c>
      <c r="F123" s="97">
        <v>0.55000000000000004</v>
      </c>
      <c r="G123" s="98"/>
      <c r="H123" s="184" t="s">
        <v>499</v>
      </c>
      <c r="I123" s="184"/>
      <c r="J123" s="97">
        <v>3.46</v>
      </c>
    </row>
    <row r="124" spans="1:10" ht="15" thickTop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</row>
    <row r="125" spans="1:10" ht="38.25" customHeight="1">
      <c r="A125" s="100" t="s">
        <v>41</v>
      </c>
      <c r="B125" s="102" t="s">
        <v>470</v>
      </c>
      <c r="C125" s="100" t="s">
        <v>471</v>
      </c>
      <c r="D125" s="100" t="s">
        <v>472</v>
      </c>
      <c r="E125" s="180" t="s">
        <v>473</v>
      </c>
      <c r="F125" s="180"/>
      <c r="G125" s="103" t="s">
        <v>474</v>
      </c>
      <c r="H125" s="102" t="s">
        <v>475</v>
      </c>
      <c r="I125" s="102" t="s">
        <v>476</v>
      </c>
      <c r="J125" s="102" t="s">
        <v>477</v>
      </c>
    </row>
    <row r="126" spans="1:10" ht="25.5" customHeight="1">
      <c r="A126" s="82" t="s">
        <v>478</v>
      </c>
      <c r="B126" s="81" t="s">
        <v>616</v>
      </c>
      <c r="C126" s="82" t="s">
        <v>11</v>
      </c>
      <c r="D126" s="82" t="s">
        <v>42</v>
      </c>
      <c r="E126" s="181" t="s">
        <v>549</v>
      </c>
      <c r="F126" s="181"/>
      <c r="G126" s="83" t="s">
        <v>617</v>
      </c>
      <c r="H126" s="84">
        <v>1</v>
      </c>
      <c r="I126" s="85">
        <v>532.29</v>
      </c>
      <c r="J126" s="85">
        <v>532.29</v>
      </c>
    </row>
    <row r="127" spans="1:10" ht="25.5">
      <c r="A127" s="87" t="s">
        <v>479</v>
      </c>
      <c r="B127" s="86" t="s">
        <v>618</v>
      </c>
      <c r="C127" s="87" t="s">
        <v>45</v>
      </c>
      <c r="D127" s="87" t="s">
        <v>481</v>
      </c>
      <c r="E127" s="182" t="s">
        <v>561</v>
      </c>
      <c r="F127" s="182"/>
      <c r="G127" s="88" t="s">
        <v>482</v>
      </c>
      <c r="H127" s="89">
        <v>0.2</v>
      </c>
      <c r="I127" s="90">
        <v>21.14</v>
      </c>
      <c r="J127" s="90">
        <v>4.22</v>
      </c>
    </row>
    <row r="128" spans="1:10" ht="25.5">
      <c r="A128" s="92" t="s">
        <v>485</v>
      </c>
      <c r="B128" s="91" t="s">
        <v>619</v>
      </c>
      <c r="C128" s="92" t="s">
        <v>4</v>
      </c>
      <c r="D128" s="92" t="s">
        <v>620</v>
      </c>
      <c r="E128" s="183" t="s">
        <v>488</v>
      </c>
      <c r="F128" s="183"/>
      <c r="G128" s="93" t="s">
        <v>6</v>
      </c>
      <c r="H128" s="94">
        <v>24</v>
      </c>
      <c r="I128" s="95">
        <v>11.93</v>
      </c>
      <c r="J128" s="95">
        <v>286.32</v>
      </c>
    </row>
    <row r="129" spans="1:10">
      <c r="A129" s="92" t="s">
        <v>485</v>
      </c>
      <c r="B129" s="91" t="s">
        <v>526</v>
      </c>
      <c r="C129" s="92" t="s">
        <v>4</v>
      </c>
      <c r="D129" s="92" t="s">
        <v>527</v>
      </c>
      <c r="E129" s="183" t="s">
        <v>488</v>
      </c>
      <c r="F129" s="183"/>
      <c r="G129" s="93" t="s">
        <v>491</v>
      </c>
      <c r="H129" s="94">
        <v>0.6</v>
      </c>
      <c r="I129" s="95">
        <v>150</v>
      </c>
      <c r="J129" s="95">
        <v>90</v>
      </c>
    </row>
    <row r="130" spans="1:10">
      <c r="A130" s="92" t="s">
        <v>485</v>
      </c>
      <c r="B130" s="91" t="s">
        <v>621</v>
      </c>
      <c r="C130" s="92" t="s">
        <v>4</v>
      </c>
      <c r="D130" s="92" t="s">
        <v>622</v>
      </c>
      <c r="E130" s="183" t="s">
        <v>488</v>
      </c>
      <c r="F130" s="183"/>
      <c r="G130" s="93" t="s">
        <v>513</v>
      </c>
      <c r="H130" s="94">
        <v>24</v>
      </c>
      <c r="I130" s="95">
        <v>5.9</v>
      </c>
      <c r="J130" s="95">
        <v>141.6</v>
      </c>
    </row>
    <row r="131" spans="1:10" ht="25.5">
      <c r="A131" s="92" t="s">
        <v>485</v>
      </c>
      <c r="B131" s="91" t="s">
        <v>623</v>
      </c>
      <c r="C131" s="92" t="s">
        <v>4</v>
      </c>
      <c r="D131" s="92" t="s">
        <v>624</v>
      </c>
      <c r="E131" s="183" t="s">
        <v>488</v>
      </c>
      <c r="F131" s="183"/>
      <c r="G131" s="93" t="s">
        <v>502</v>
      </c>
      <c r="H131" s="94">
        <v>1</v>
      </c>
      <c r="I131" s="95">
        <v>10.15</v>
      </c>
      <c r="J131" s="95">
        <v>10.15</v>
      </c>
    </row>
    <row r="132" spans="1:10" ht="25.5">
      <c r="A132" s="98"/>
      <c r="B132" s="98"/>
      <c r="C132" s="98"/>
      <c r="D132" s="98"/>
      <c r="E132" s="98" t="s">
        <v>495</v>
      </c>
      <c r="F132" s="97">
        <v>2.78</v>
      </c>
      <c r="G132" s="98" t="s">
        <v>496</v>
      </c>
      <c r="H132" s="97">
        <v>0</v>
      </c>
      <c r="I132" s="98" t="s">
        <v>497</v>
      </c>
      <c r="J132" s="97">
        <v>2.78</v>
      </c>
    </row>
    <row r="133" spans="1:10" ht="26.25" thickBot="1">
      <c r="A133" s="98"/>
      <c r="B133" s="98"/>
      <c r="C133" s="98"/>
      <c r="D133" s="98"/>
      <c r="E133" s="98" t="s">
        <v>498</v>
      </c>
      <c r="F133" s="97">
        <v>102.25</v>
      </c>
      <c r="G133" s="98"/>
      <c r="H133" s="184" t="s">
        <v>499</v>
      </c>
      <c r="I133" s="184"/>
      <c r="J133" s="97">
        <v>634.54</v>
      </c>
    </row>
    <row r="134" spans="1:10" ht="15" thickTop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</row>
    <row r="135" spans="1:10" ht="15">
      <c r="A135" s="100" t="s">
        <v>43</v>
      </c>
      <c r="B135" s="102" t="s">
        <v>470</v>
      </c>
      <c r="C135" s="100" t="s">
        <v>471</v>
      </c>
      <c r="D135" s="100" t="s">
        <v>472</v>
      </c>
      <c r="E135" s="180" t="s">
        <v>473</v>
      </c>
      <c r="F135" s="180"/>
      <c r="G135" s="103" t="s">
        <v>474</v>
      </c>
      <c r="H135" s="102" t="s">
        <v>475</v>
      </c>
      <c r="I135" s="102" t="s">
        <v>476</v>
      </c>
      <c r="J135" s="102" t="s">
        <v>477</v>
      </c>
    </row>
    <row r="136" spans="1:10" ht="25.5" customHeight="1">
      <c r="A136" s="82" t="s">
        <v>478</v>
      </c>
      <c r="B136" s="81" t="s">
        <v>44</v>
      </c>
      <c r="C136" s="82" t="s">
        <v>45</v>
      </c>
      <c r="D136" s="82" t="s">
        <v>46</v>
      </c>
      <c r="E136" s="181" t="s">
        <v>625</v>
      </c>
      <c r="F136" s="181"/>
      <c r="G136" s="83" t="s">
        <v>502</v>
      </c>
      <c r="H136" s="84">
        <v>1</v>
      </c>
      <c r="I136" s="85">
        <v>117.46</v>
      </c>
      <c r="J136" s="85">
        <v>117.46</v>
      </c>
    </row>
    <row r="137" spans="1:10" ht="38.25" customHeight="1">
      <c r="A137" s="87" t="s">
        <v>479</v>
      </c>
      <c r="B137" s="86" t="s">
        <v>618</v>
      </c>
      <c r="C137" s="87" t="s">
        <v>45</v>
      </c>
      <c r="D137" s="87" t="s">
        <v>481</v>
      </c>
      <c r="E137" s="182" t="s">
        <v>561</v>
      </c>
      <c r="F137" s="182"/>
      <c r="G137" s="88" t="s">
        <v>482</v>
      </c>
      <c r="H137" s="89">
        <v>2.7511000000000001</v>
      </c>
      <c r="I137" s="90">
        <v>21.14</v>
      </c>
      <c r="J137" s="90">
        <v>58.15</v>
      </c>
    </row>
    <row r="138" spans="1:10" ht="38.25">
      <c r="A138" s="87" t="s">
        <v>479</v>
      </c>
      <c r="B138" s="86" t="s">
        <v>626</v>
      </c>
      <c r="C138" s="87" t="s">
        <v>45</v>
      </c>
      <c r="D138" s="87" t="s">
        <v>627</v>
      </c>
      <c r="E138" s="182" t="s">
        <v>561</v>
      </c>
      <c r="F138" s="182"/>
      <c r="G138" s="88" t="s">
        <v>482</v>
      </c>
      <c r="H138" s="89">
        <v>2.7511000000000001</v>
      </c>
      <c r="I138" s="90">
        <v>21.56</v>
      </c>
      <c r="J138" s="90">
        <v>59.31</v>
      </c>
    </row>
    <row r="139" spans="1:10" ht="25.5">
      <c r="A139" s="98"/>
      <c r="B139" s="98"/>
      <c r="C139" s="98"/>
      <c r="D139" s="98"/>
      <c r="E139" s="98" t="s">
        <v>495</v>
      </c>
      <c r="F139" s="97">
        <v>77.16</v>
      </c>
      <c r="G139" s="98" t="s">
        <v>496</v>
      </c>
      <c r="H139" s="97">
        <v>0</v>
      </c>
      <c r="I139" s="98" t="s">
        <v>497</v>
      </c>
      <c r="J139" s="97">
        <v>77.16</v>
      </c>
    </row>
    <row r="140" spans="1:10" ht="26.25" thickBot="1">
      <c r="A140" s="98"/>
      <c r="B140" s="98"/>
      <c r="C140" s="98"/>
      <c r="D140" s="98"/>
      <c r="E140" s="98" t="s">
        <v>498</v>
      </c>
      <c r="F140" s="97">
        <v>22.56</v>
      </c>
      <c r="G140" s="98"/>
      <c r="H140" s="184" t="s">
        <v>499</v>
      </c>
      <c r="I140" s="184"/>
      <c r="J140" s="97">
        <v>140.02000000000001</v>
      </c>
    </row>
    <row r="141" spans="1:10" ht="15" thickTop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</row>
    <row r="142" spans="1:10" ht="15">
      <c r="A142" s="100" t="s">
        <v>47</v>
      </c>
      <c r="B142" s="102" t="s">
        <v>470</v>
      </c>
      <c r="C142" s="100" t="s">
        <v>471</v>
      </c>
      <c r="D142" s="100" t="s">
        <v>472</v>
      </c>
      <c r="E142" s="180" t="s">
        <v>473</v>
      </c>
      <c r="F142" s="180"/>
      <c r="G142" s="103" t="s">
        <v>474</v>
      </c>
      <c r="H142" s="102" t="s">
        <v>475</v>
      </c>
      <c r="I142" s="102" t="s">
        <v>476</v>
      </c>
      <c r="J142" s="102" t="s">
        <v>477</v>
      </c>
    </row>
    <row r="143" spans="1:10" ht="76.5">
      <c r="A143" s="82" t="s">
        <v>478</v>
      </c>
      <c r="B143" s="81" t="s">
        <v>48</v>
      </c>
      <c r="C143" s="82" t="s">
        <v>45</v>
      </c>
      <c r="D143" s="82" t="s">
        <v>49</v>
      </c>
      <c r="E143" s="181" t="s">
        <v>625</v>
      </c>
      <c r="F143" s="181"/>
      <c r="G143" s="83" t="s">
        <v>502</v>
      </c>
      <c r="H143" s="84">
        <v>1</v>
      </c>
      <c r="I143" s="85">
        <v>177.06</v>
      </c>
      <c r="J143" s="85">
        <v>177.06</v>
      </c>
    </row>
    <row r="144" spans="1:10" ht="140.25">
      <c r="A144" s="87" t="s">
        <v>479</v>
      </c>
      <c r="B144" s="86" t="s">
        <v>628</v>
      </c>
      <c r="C144" s="87" t="s">
        <v>45</v>
      </c>
      <c r="D144" s="87" t="s">
        <v>629</v>
      </c>
      <c r="E144" s="182" t="s">
        <v>630</v>
      </c>
      <c r="F144" s="182"/>
      <c r="G144" s="88" t="s">
        <v>631</v>
      </c>
      <c r="H144" s="89">
        <v>0.28699999999999998</v>
      </c>
      <c r="I144" s="90">
        <v>153.84</v>
      </c>
      <c r="J144" s="90">
        <v>44.15</v>
      </c>
    </row>
    <row r="145" spans="1:10" ht="25.5" customHeight="1">
      <c r="A145" s="87" t="s">
        <v>479</v>
      </c>
      <c r="B145" s="86" t="s">
        <v>632</v>
      </c>
      <c r="C145" s="87" t="s">
        <v>45</v>
      </c>
      <c r="D145" s="87" t="s">
        <v>633</v>
      </c>
      <c r="E145" s="182" t="s">
        <v>630</v>
      </c>
      <c r="F145" s="182"/>
      <c r="G145" s="88" t="s">
        <v>634</v>
      </c>
      <c r="H145" s="89">
        <v>1.1722999999999999</v>
      </c>
      <c r="I145" s="90">
        <v>60.24</v>
      </c>
      <c r="J145" s="90">
        <v>70.61</v>
      </c>
    </row>
    <row r="146" spans="1:10" ht="38.25" customHeight="1">
      <c r="A146" s="87" t="s">
        <v>479</v>
      </c>
      <c r="B146" s="86" t="s">
        <v>618</v>
      </c>
      <c r="C146" s="87" t="s">
        <v>45</v>
      </c>
      <c r="D146" s="87" t="s">
        <v>481</v>
      </c>
      <c r="E146" s="182" t="s">
        <v>561</v>
      </c>
      <c r="F146" s="182"/>
      <c r="G146" s="88" t="s">
        <v>482</v>
      </c>
      <c r="H146" s="89">
        <v>1.4593</v>
      </c>
      <c r="I146" s="90">
        <v>21.14</v>
      </c>
      <c r="J146" s="90">
        <v>30.84</v>
      </c>
    </row>
    <row r="147" spans="1:10" ht="38.25">
      <c r="A147" s="87" t="s">
        <v>479</v>
      </c>
      <c r="B147" s="86" t="s">
        <v>626</v>
      </c>
      <c r="C147" s="87" t="s">
        <v>45</v>
      </c>
      <c r="D147" s="87" t="s">
        <v>627</v>
      </c>
      <c r="E147" s="182" t="s">
        <v>561</v>
      </c>
      <c r="F147" s="182"/>
      <c r="G147" s="88" t="s">
        <v>482</v>
      </c>
      <c r="H147" s="89">
        <v>1.4593</v>
      </c>
      <c r="I147" s="90">
        <v>21.56</v>
      </c>
      <c r="J147" s="90">
        <v>31.46</v>
      </c>
    </row>
    <row r="148" spans="1:10" ht="25.5">
      <c r="A148" s="98"/>
      <c r="B148" s="98"/>
      <c r="C148" s="98"/>
      <c r="D148" s="98"/>
      <c r="E148" s="98" t="s">
        <v>495</v>
      </c>
      <c r="F148" s="97">
        <v>71.64</v>
      </c>
      <c r="G148" s="98" t="s">
        <v>496</v>
      </c>
      <c r="H148" s="97">
        <v>0</v>
      </c>
      <c r="I148" s="98" t="s">
        <v>497</v>
      </c>
      <c r="J148" s="97">
        <v>71.64</v>
      </c>
    </row>
    <row r="149" spans="1:10" ht="26.25" thickBot="1">
      <c r="A149" s="98"/>
      <c r="B149" s="98"/>
      <c r="C149" s="98"/>
      <c r="D149" s="98"/>
      <c r="E149" s="98" t="s">
        <v>498</v>
      </c>
      <c r="F149" s="97">
        <v>34.01</v>
      </c>
      <c r="G149" s="98"/>
      <c r="H149" s="184" t="s">
        <v>499</v>
      </c>
      <c r="I149" s="184"/>
      <c r="J149" s="97">
        <v>211.07</v>
      </c>
    </row>
    <row r="150" spans="1:10" ht="15" thickTop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</row>
    <row r="151" spans="1:10" ht="15">
      <c r="A151" s="100" t="s">
        <v>50</v>
      </c>
      <c r="B151" s="102" t="s">
        <v>470</v>
      </c>
      <c r="C151" s="100" t="s">
        <v>471</v>
      </c>
      <c r="D151" s="100" t="s">
        <v>472</v>
      </c>
      <c r="E151" s="180" t="s">
        <v>473</v>
      </c>
      <c r="F151" s="180"/>
      <c r="G151" s="103" t="s">
        <v>474</v>
      </c>
      <c r="H151" s="102" t="s">
        <v>475</v>
      </c>
      <c r="I151" s="102" t="s">
        <v>476</v>
      </c>
      <c r="J151" s="102" t="s">
        <v>477</v>
      </c>
    </row>
    <row r="152" spans="1:10">
      <c r="A152" s="82" t="s">
        <v>478</v>
      </c>
      <c r="B152" s="81" t="s">
        <v>51</v>
      </c>
      <c r="C152" s="82" t="s">
        <v>4</v>
      </c>
      <c r="D152" s="82" t="s">
        <v>52</v>
      </c>
      <c r="E152" s="181" t="s">
        <v>466</v>
      </c>
      <c r="F152" s="181"/>
      <c r="G152" s="83" t="s">
        <v>6</v>
      </c>
      <c r="H152" s="84">
        <v>1</v>
      </c>
      <c r="I152" s="85">
        <v>4.49</v>
      </c>
      <c r="J152" s="85">
        <v>4.49</v>
      </c>
    </row>
    <row r="153" spans="1:10" ht="25.5">
      <c r="A153" s="87" t="s">
        <v>479</v>
      </c>
      <c r="B153" s="86" t="s">
        <v>480</v>
      </c>
      <c r="C153" s="87" t="s">
        <v>4</v>
      </c>
      <c r="D153" s="87" t="s">
        <v>481</v>
      </c>
      <c r="E153" s="182" t="s">
        <v>466</v>
      </c>
      <c r="F153" s="182"/>
      <c r="G153" s="88" t="s">
        <v>482</v>
      </c>
      <c r="H153" s="89">
        <v>0.25</v>
      </c>
      <c r="I153" s="90">
        <v>17.96</v>
      </c>
      <c r="J153" s="90">
        <v>4.49</v>
      </c>
    </row>
    <row r="154" spans="1:10" ht="25.5">
      <c r="A154" s="98"/>
      <c r="B154" s="98"/>
      <c r="C154" s="98"/>
      <c r="D154" s="98"/>
      <c r="E154" s="98" t="s">
        <v>495</v>
      </c>
      <c r="F154" s="97">
        <v>2.91</v>
      </c>
      <c r="G154" s="98" t="s">
        <v>496</v>
      </c>
      <c r="H154" s="97">
        <v>0</v>
      </c>
      <c r="I154" s="98" t="s">
        <v>497</v>
      </c>
      <c r="J154" s="97">
        <v>2.91</v>
      </c>
    </row>
    <row r="155" spans="1:10" ht="26.25" thickBot="1">
      <c r="A155" s="98"/>
      <c r="B155" s="98"/>
      <c r="C155" s="98"/>
      <c r="D155" s="98"/>
      <c r="E155" s="98" t="s">
        <v>498</v>
      </c>
      <c r="F155" s="97">
        <v>0.86</v>
      </c>
      <c r="G155" s="98"/>
      <c r="H155" s="184" t="s">
        <v>499</v>
      </c>
      <c r="I155" s="184"/>
      <c r="J155" s="97">
        <v>5.35</v>
      </c>
    </row>
    <row r="156" spans="1:10" ht="15" thickTop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</row>
    <row r="157" spans="1:10" ht="15">
      <c r="A157" s="100" t="s">
        <v>55</v>
      </c>
      <c r="B157" s="102" t="s">
        <v>470</v>
      </c>
      <c r="C157" s="100" t="s">
        <v>471</v>
      </c>
      <c r="D157" s="100" t="s">
        <v>472</v>
      </c>
      <c r="E157" s="180" t="s">
        <v>473</v>
      </c>
      <c r="F157" s="180"/>
      <c r="G157" s="103" t="s">
        <v>474</v>
      </c>
      <c r="H157" s="102" t="s">
        <v>475</v>
      </c>
      <c r="I157" s="102" t="s">
        <v>476</v>
      </c>
      <c r="J157" s="102" t="s">
        <v>477</v>
      </c>
    </row>
    <row r="158" spans="1:10" ht="38.25">
      <c r="A158" s="82" t="s">
        <v>478</v>
      </c>
      <c r="B158" s="81" t="s">
        <v>56</v>
      </c>
      <c r="C158" s="82" t="s">
        <v>4</v>
      </c>
      <c r="D158" s="82" t="s">
        <v>57</v>
      </c>
      <c r="E158" s="181" t="s">
        <v>466</v>
      </c>
      <c r="F158" s="181"/>
      <c r="G158" s="83" t="s">
        <v>37</v>
      </c>
      <c r="H158" s="84">
        <v>1</v>
      </c>
      <c r="I158" s="85">
        <v>133.13999999999999</v>
      </c>
      <c r="J158" s="85">
        <v>133.13999999999999</v>
      </c>
    </row>
    <row r="159" spans="1:10" ht="14.25" customHeight="1">
      <c r="A159" s="87" t="s">
        <v>479</v>
      </c>
      <c r="B159" s="86" t="s">
        <v>480</v>
      </c>
      <c r="C159" s="87" t="s">
        <v>4</v>
      </c>
      <c r="D159" s="87" t="s">
        <v>481</v>
      </c>
      <c r="E159" s="182" t="s">
        <v>466</v>
      </c>
      <c r="F159" s="182"/>
      <c r="G159" s="88" t="s">
        <v>482</v>
      </c>
      <c r="H159" s="89">
        <v>3</v>
      </c>
      <c r="I159" s="90">
        <v>17.96</v>
      </c>
      <c r="J159" s="90">
        <v>53.88</v>
      </c>
    </row>
    <row r="160" spans="1:10">
      <c r="A160" s="92" t="s">
        <v>485</v>
      </c>
      <c r="B160" s="91" t="s">
        <v>635</v>
      </c>
      <c r="C160" s="92" t="s">
        <v>4</v>
      </c>
      <c r="D160" s="92" t="s">
        <v>636</v>
      </c>
      <c r="E160" s="183" t="s">
        <v>637</v>
      </c>
      <c r="F160" s="183"/>
      <c r="G160" s="93" t="s">
        <v>638</v>
      </c>
      <c r="H160" s="94">
        <v>0.3</v>
      </c>
      <c r="I160" s="95">
        <v>9</v>
      </c>
      <c r="J160" s="95">
        <v>2.7</v>
      </c>
    </row>
    <row r="161" spans="1:10">
      <c r="A161" s="92" t="s">
        <v>485</v>
      </c>
      <c r="B161" s="91" t="s">
        <v>639</v>
      </c>
      <c r="C161" s="92" t="s">
        <v>4</v>
      </c>
      <c r="D161" s="92" t="s">
        <v>640</v>
      </c>
      <c r="E161" s="183" t="s">
        <v>488</v>
      </c>
      <c r="F161" s="183"/>
      <c r="G161" s="93" t="s">
        <v>37</v>
      </c>
      <c r="H161" s="94">
        <v>1.25</v>
      </c>
      <c r="I161" s="95">
        <v>61.25</v>
      </c>
      <c r="J161" s="95">
        <v>76.56</v>
      </c>
    </row>
    <row r="162" spans="1:10" ht="25.5">
      <c r="A162" s="98"/>
      <c r="B162" s="98"/>
      <c r="C162" s="98"/>
      <c r="D162" s="98"/>
      <c r="E162" s="98" t="s">
        <v>495</v>
      </c>
      <c r="F162" s="97">
        <v>34.92</v>
      </c>
      <c r="G162" s="98" t="s">
        <v>496</v>
      </c>
      <c r="H162" s="97">
        <v>0</v>
      </c>
      <c r="I162" s="98" t="s">
        <v>497</v>
      </c>
      <c r="J162" s="97">
        <v>34.92</v>
      </c>
    </row>
    <row r="163" spans="1:10" ht="26.25" thickBot="1">
      <c r="A163" s="98"/>
      <c r="B163" s="98"/>
      <c r="C163" s="98"/>
      <c r="D163" s="98"/>
      <c r="E163" s="98" t="s">
        <v>498</v>
      </c>
      <c r="F163" s="97">
        <v>25.57</v>
      </c>
      <c r="G163" s="98"/>
      <c r="H163" s="184" t="s">
        <v>499</v>
      </c>
      <c r="I163" s="184"/>
      <c r="J163" s="97">
        <v>158.71</v>
      </c>
    </row>
    <row r="164" spans="1:10" ht="15" thickTop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</row>
    <row r="165" spans="1:10" ht="15">
      <c r="A165" s="100" t="s">
        <v>60</v>
      </c>
      <c r="B165" s="102" t="s">
        <v>470</v>
      </c>
      <c r="C165" s="100" t="s">
        <v>471</v>
      </c>
      <c r="D165" s="100" t="s">
        <v>472</v>
      </c>
      <c r="E165" s="180" t="s">
        <v>473</v>
      </c>
      <c r="F165" s="180"/>
      <c r="G165" s="103" t="s">
        <v>474</v>
      </c>
      <c r="H165" s="102" t="s">
        <v>475</v>
      </c>
      <c r="I165" s="102" t="s">
        <v>476</v>
      </c>
      <c r="J165" s="102" t="s">
        <v>477</v>
      </c>
    </row>
    <row r="166" spans="1:10" ht="25.5" customHeight="1">
      <c r="A166" s="82" t="s">
        <v>478</v>
      </c>
      <c r="B166" s="81" t="s">
        <v>641</v>
      </c>
      <c r="C166" s="82" t="s">
        <v>11</v>
      </c>
      <c r="D166" s="82" t="s">
        <v>61</v>
      </c>
      <c r="E166" s="181" t="s">
        <v>642</v>
      </c>
      <c r="F166" s="181"/>
      <c r="G166" s="83" t="s">
        <v>6</v>
      </c>
      <c r="H166" s="84">
        <v>1</v>
      </c>
      <c r="I166" s="85">
        <v>73.67</v>
      </c>
      <c r="J166" s="85">
        <v>73.67</v>
      </c>
    </row>
    <row r="167" spans="1:10" ht="25.5" customHeight="1">
      <c r="A167" s="87" t="s">
        <v>479</v>
      </c>
      <c r="B167" s="86" t="s">
        <v>643</v>
      </c>
      <c r="C167" s="87" t="s">
        <v>45</v>
      </c>
      <c r="D167" s="87" t="s">
        <v>613</v>
      </c>
      <c r="E167" s="182" t="s">
        <v>561</v>
      </c>
      <c r="F167" s="182"/>
      <c r="G167" s="88" t="s">
        <v>482</v>
      </c>
      <c r="H167" s="89">
        <v>0.42699999999999999</v>
      </c>
      <c r="I167" s="90">
        <v>26.6</v>
      </c>
      <c r="J167" s="90">
        <v>11.35</v>
      </c>
    </row>
    <row r="168" spans="1:10" ht="25.5">
      <c r="A168" s="87" t="s">
        <v>479</v>
      </c>
      <c r="B168" s="86" t="s">
        <v>618</v>
      </c>
      <c r="C168" s="87" t="s">
        <v>45</v>
      </c>
      <c r="D168" s="87" t="s">
        <v>481</v>
      </c>
      <c r="E168" s="182" t="s">
        <v>561</v>
      </c>
      <c r="F168" s="182"/>
      <c r="G168" s="88" t="s">
        <v>482</v>
      </c>
      <c r="H168" s="89">
        <v>0.63729999999999998</v>
      </c>
      <c r="I168" s="90">
        <v>21.14</v>
      </c>
      <c r="J168" s="90">
        <v>13.47</v>
      </c>
    </row>
    <row r="169" spans="1:10" ht="76.5">
      <c r="A169" s="87" t="s">
        <v>479</v>
      </c>
      <c r="B169" s="86" t="s">
        <v>644</v>
      </c>
      <c r="C169" s="87" t="s">
        <v>45</v>
      </c>
      <c r="D169" s="87" t="s">
        <v>645</v>
      </c>
      <c r="E169" s="182" t="s">
        <v>646</v>
      </c>
      <c r="F169" s="182"/>
      <c r="G169" s="88" t="s">
        <v>37</v>
      </c>
      <c r="H169" s="89">
        <v>7.1400000000000005E-2</v>
      </c>
      <c r="I169" s="90">
        <v>624.03</v>
      </c>
      <c r="J169" s="90">
        <v>44.55</v>
      </c>
    </row>
    <row r="170" spans="1:10" ht="51">
      <c r="A170" s="92" t="s">
        <v>485</v>
      </c>
      <c r="B170" s="91" t="s">
        <v>647</v>
      </c>
      <c r="C170" s="92" t="s">
        <v>45</v>
      </c>
      <c r="D170" s="92" t="s">
        <v>648</v>
      </c>
      <c r="E170" s="183" t="s">
        <v>488</v>
      </c>
      <c r="F170" s="183"/>
      <c r="G170" s="93" t="s">
        <v>649</v>
      </c>
      <c r="H170" s="94">
        <v>0.10834770000000001</v>
      </c>
      <c r="I170" s="95">
        <v>39.71</v>
      </c>
      <c r="J170" s="95">
        <v>4.3</v>
      </c>
    </row>
    <row r="171" spans="1:10" ht="25.5">
      <c r="A171" s="98"/>
      <c r="B171" s="98"/>
      <c r="C171" s="98"/>
      <c r="D171" s="98"/>
      <c r="E171" s="98" t="s">
        <v>495</v>
      </c>
      <c r="F171" s="97">
        <v>21.27</v>
      </c>
      <c r="G171" s="98" t="s">
        <v>496</v>
      </c>
      <c r="H171" s="97">
        <v>0</v>
      </c>
      <c r="I171" s="98" t="s">
        <v>497</v>
      </c>
      <c r="J171" s="97">
        <v>21.27</v>
      </c>
    </row>
    <row r="172" spans="1:10" ht="26.25" thickBot="1">
      <c r="A172" s="98"/>
      <c r="B172" s="98"/>
      <c r="C172" s="98"/>
      <c r="D172" s="98"/>
      <c r="E172" s="98" t="s">
        <v>498</v>
      </c>
      <c r="F172" s="97">
        <v>14.15</v>
      </c>
      <c r="G172" s="98"/>
      <c r="H172" s="184" t="s">
        <v>499</v>
      </c>
      <c r="I172" s="184"/>
      <c r="J172" s="97">
        <v>87.82</v>
      </c>
    </row>
    <row r="173" spans="1:10" ht="15" thickTop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</row>
    <row r="174" spans="1:10" ht="15">
      <c r="A174" s="100" t="s">
        <v>62</v>
      </c>
      <c r="B174" s="102" t="s">
        <v>470</v>
      </c>
      <c r="C174" s="100" t="s">
        <v>471</v>
      </c>
      <c r="D174" s="100" t="s">
        <v>472</v>
      </c>
      <c r="E174" s="180" t="s">
        <v>473</v>
      </c>
      <c r="F174" s="180"/>
      <c r="G174" s="103" t="s">
        <v>474</v>
      </c>
      <c r="H174" s="102" t="s">
        <v>475</v>
      </c>
      <c r="I174" s="102" t="s">
        <v>476</v>
      </c>
      <c r="J174" s="102" t="s">
        <v>477</v>
      </c>
    </row>
    <row r="175" spans="1:10" ht="38.25">
      <c r="A175" s="82" t="s">
        <v>478</v>
      </c>
      <c r="B175" s="81" t="s">
        <v>63</v>
      </c>
      <c r="C175" s="82" t="s">
        <v>4</v>
      </c>
      <c r="D175" s="82" t="s">
        <v>64</v>
      </c>
      <c r="E175" s="181" t="s">
        <v>466</v>
      </c>
      <c r="F175" s="181"/>
      <c r="G175" s="83" t="s">
        <v>6</v>
      </c>
      <c r="H175" s="84">
        <v>1</v>
      </c>
      <c r="I175" s="85">
        <v>125.36</v>
      </c>
      <c r="J175" s="85">
        <v>125.36</v>
      </c>
    </row>
    <row r="176" spans="1:10" ht="25.5">
      <c r="A176" s="87" t="s">
        <v>479</v>
      </c>
      <c r="B176" s="86" t="s">
        <v>652</v>
      </c>
      <c r="C176" s="87" t="s">
        <v>4</v>
      </c>
      <c r="D176" s="87" t="s">
        <v>653</v>
      </c>
      <c r="E176" s="182" t="s">
        <v>466</v>
      </c>
      <c r="F176" s="182"/>
      <c r="G176" s="88" t="s">
        <v>37</v>
      </c>
      <c r="H176" s="89">
        <v>1.7000000000000001E-2</v>
      </c>
      <c r="I176" s="90">
        <v>495.07</v>
      </c>
      <c r="J176" s="90">
        <v>8.41</v>
      </c>
    </row>
    <row r="177" spans="1:10" ht="38.25">
      <c r="A177" s="87" t="s">
        <v>479</v>
      </c>
      <c r="B177" s="86" t="s">
        <v>650</v>
      </c>
      <c r="C177" s="87" t="s">
        <v>4</v>
      </c>
      <c r="D177" s="87" t="s">
        <v>651</v>
      </c>
      <c r="E177" s="182" t="s">
        <v>466</v>
      </c>
      <c r="F177" s="182"/>
      <c r="G177" s="88" t="s">
        <v>482</v>
      </c>
      <c r="H177" s="89">
        <v>1</v>
      </c>
      <c r="I177" s="90">
        <v>22.54</v>
      </c>
      <c r="J177" s="90">
        <v>22.54</v>
      </c>
    </row>
    <row r="178" spans="1:10" ht="25.5">
      <c r="A178" s="87" t="s">
        <v>479</v>
      </c>
      <c r="B178" s="86" t="s">
        <v>480</v>
      </c>
      <c r="C178" s="87" t="s">
        <v>4</v>
      </c>
      <c r="D178" s="87" t="s">
        <v>481</v>
      </c>
      <c r="E178" s="182" t="s">
        <v>466</v>
      </c>
      <c r="F178" s="182"/>
      <c r="G178" s="88" t="s">
        <v>482</v>
      </c>
      <c r="H178" s="89">
        <v>1</v>
      </c>
      <c r="I178" s="90">
        <v>17.96</v>
      </c>
      <c r="J178" s="90">
        <v>17.96</v>
      </c>
    </row>
    <row r="179" spans="1:10" ht="25.5">
      <c r="A179" s="92" t="s">
        <v>485</v>
      </c>
      <c r="B179" s="91" t="s">
        <v>656</v>
      </c>
      <c r="C179" s="92" t="s">
        <v>4</v>
      </c>
      <c r="D179" s="92" t="s">
        <v>657</v>
      </c>
      <c r="E179" s="183" t="s">
        <v>488</v>
      </c>
      <c r="F179" s="183"/>
      <c r="G179" s="93" t="s">
        <v>6</v>
      </c>
      <c r="H179" s="94">
        <v>1</v>
      </c>
      <c r="I179" s="95">
        <v>67.569999999999993</v>
      </c>
      <c r="J179" s="95">
        <v>67.569999999999993</v>
      </c>
    </row>
    <row r="180" spans="1:10">
      <c r="A180" s="92" t="s">
        <v>485</v>
      </c>
      <c r="B180" s="91" t="s">
        <v>654</v>
      </c>
      <c r="C180" s="92" t="s">
        <v>4</v>
      </c>
      <c r="D180" s="92" t="s">
        <v>655</v>
      </c>
      <c r="E180" s="183" t="s">
        <v>488</v>
      </c>
      <c r="F180" s="183"/>
      <c r="G180" s="93" t="s">
        <v>37</v>
      </c>
      <c r="H180" s="94">
        <v>0.1</v>
      </c>
      <c r="I180" s="95">
        <v>88.82</v>
      </c>
      <c r="J180" s="95">
        <v>8.8800000000000008</v>
      </c>
    </row>
    <row r="181" spans="1:10" ht="25.5">
      <c r="A181" s="98"/>
      <c r="B181" s="98"/>
      <c r="C181" s="98"/>
      <c r="D181" s="98"/>
      <c r="E181" s="98" t="s">
        <v>495</v>
      </c>
      <c r="F181" s="97">
        <v>29.71</v>
      </c>
      <c r="G181" s="98" t="s">
        <v>496</v>
      </c>
      <c r="H181" s="97">
        <v>0</v>
      </c>
      <c r="I181" s="98" t="s">
        <v>497</v>
      </c>
      <c r="J181" s="97">
        <v>29.71</v>
      </c>
    </row>
    <row r="182" spans="1:10" ht="26.25" thickBot="1">
      <c r="A182" s="98"/>
      <c r="B182" s="98"/>
      <c r="C182" s="98"/>
      <c r="D182" s="98"/>
      <c r="E182" s="98" t="s">
        <v>498</v>
      </c>
      <c r="F182" s="97">
        <v>24.08</v>
      </c>
      <c r="G182" s="98"/>
      <c r="H182" s="184" t="s">
        <v>499</v>
      </c>
      <c r="I182" s="184"/>
      <c r="J182" s="97">
        <v>149.44</v>
      </c>
    </row>
    <row r="183" spans="1:10" ht="15" thickTop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ht="15">
      <c r="A184" s="100" t="s">
        <v>67</v>
      </c>
      <c r="B184" s="102" t="s">
        <v>470</v>
      </c>
      <c r="C184" s="100" t="s">
        <v>471</v>
      </c>
      <c r="D184" s="100" t="s">
        <v>472</v>
      </c>
      <c r="E184" s="180" t="s">
        <v>473</v>
      </c>
      <c r="F184" s="180"/>
      <c r="G184" s="103" t="s">
        <v>474</v>
      </c>
      <c r="H184" s="102" t="s">
        <v>475</v>
      </c>
      <c r="I184" s="102" t="s">
        <v>476</v>
      </c>
      <c r="J184" s="102" t="s">
        <v>477</v>
      </c>
    </row>
    <row r="185" spans="1:10" ht="38.25">
      <c r="A185" s="82" t="s">
        <v>478</v>
      </c>
      <c r="B185" s="81" t="s">
        <v>658</v>
      </c>
      <c r="C185" s="82" t="s">
        <v>11</v>
      </c>
      <c r="D185" s="82" t="s">
        <v>68</v>
      </c>
      <c r="E185" s="181" t="s">
        <v>4</v>
      </c>
      <c r="F185" s="181"/>
      <c r="G185" s="83" t="s">
        <v>6</v>
      </c>
      <c r="H185" s="84">
        <v>1</v>
      </c>
      <c r="I185" s="85">
        <v>28.17</v>
      </c>
      <c r="J185" s="85">
        <v>28.17</v>
      </c>
    </row>
    <row r="186" spans="1:10" ht="25.5">
      <c r="A186" s="87" t="s">
        <v>479</v>
      </c>
      <c r="B186" s="86" t="s">
        <v>480</v>
      </c>
      <c r="C186" s="87" t="s">
        <v>4</v>
      </c>
      <c r="D186" s="87" t="s">
        <v>481</v>
      </c>
      <c r="E186" s="182" t="s">
        <v>466</v>
      </c>
      <c r="F186" s="182"/>
      <c r="G186" s="88" t="s">
        <v>482</v>
      </c>
      <c r="H186" s="89">
        <v>1</v>
      </c>
      <c r="I186" s="90">
        <v>17.96</v>
      </c>
      <c r="J186" s="90">
        <v>17.96</v>
      </c>
    </row>
    <row r="187" spans="1:10">
      <c r="A187" s="92" t="s">
        <v>485</v>
      </c>
      <c r="B187" s="91" t="s">
        <v>654</v>
      </c>
      <c r="C187" s="92" t="s">
        <v>4</v>
      </c>
      <c r="D187" s="92" t="s">
        <v>655</v>
      </c>
      <c r="E187" s="183" t="s">
        <v>488</v>
      </c>
      <c r="F187" s="183"/>
      <c r="G187" s="93" t="s">
        <v>37</v>
      </c>
      <c r="H187" s="94">
        <v>0.115</v>
      </c>
      <c r="I187" s="95">
        <v>88.82</v>
      </c>
      <c r="J187" s="95">
        <v>10.210000000000001</v>
      </c>
    </row>
    <row r="188" spans="1:10" ht="25.5">
      <c r="A188" s="98"/>
      <c r="B188" s="98"/>
      <c r="C188" s="98"/>
      <c r="D188" s="98"/>
      <c r="E188" s="98" t="s">
        <v>495</v>
      </c>
      <c r="F188" s="97">
        <v>11.64</v>
      </c>
      <c r="G188" s="98" t="s">
        <v>496</v>
      </c>
      <c r="H188" s="97">
        <v>0</v>
      </c>
      <c r="I188" s="98" t="s">
        <v>497</v>
      </c>
      <c r="J188" s="97">
        <v>11.64</v>
      </c>
    </row>
    <row r="189" spans="1:10" ht="26.25" thickBot="1">
      <c r="A189" s="98"/>
      <c r="B189" s="98"/>
      <c r="C189" s="98"/>
      <c r="D189" s="98"/>
      <c r="E189" s="98" t="s">
        <v>498</v>
      </c>
      <c r="F189" s="97">
        <v>5.41</v>
      </c>
      <c r="G189" s="98"/>
      <c r="H189" s="184" t="s">
        <v>499</v>
      </c>
      <c r="I189" s="184"/>
      <c r="J189" s="97">
        <v>33.58</v>
      </c>
    </row>
    <row r="190" spans="1:10" ht="15" thickTop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</row>
    <row r="191" spans="1:10" ht="15">
      <c r="A191" s="100" t="s">
        <v>69</v>
      </c>
      <c r="B191" s="102" t="s">
        <v>470</v>
      </c>
      <c r="C191" s="100" t="s">
        <v>471</v>
      </c>
      <c r="D191" s="100" t="s">
        <v>472</v>
      </c>
      <c r="E191" s="180" t="s">
        <v>473</v>
      </c>
      <c r="F191" s="180"/>
      <c r="G191" s="103" t="s">
        <v>474</v>
      </c>
      <c r="H191" s="102" t="s">
        <v>475</v>
      </c>
      <c r="I191" s="102" t="s">
        <v>476</v>
      </c>
      <c r="J191" s="102" t="s">
        <v>477</v>
      </c>
    </row>
    <row r="192" spans="1:10" ht="63.75" customHeight="1">
      <c r="A192" s="82" t="s">
        <v>478</v>
      </c>
      <c r="B192" s="81" t="s">
        <v>70</v>
      </c>
      <c r="C192" s="82" t="s">
        <v>45</v>
      </c>
      <c r="D192" s="82" t="s">
        <v>71</v>
      </c>
      <c r="E192" s="181" t="s">
        <v>659</v>
      </c>
      <c r="F192" s="181"/>
      <c r="G192" s="83" t="s">
        <v>513</v>
      </c>
      <c r="H192" s="84">
        <v>1</v>
      </c>
      <c r="I192" s="85">
        <v>64.34</v>
      </c>
      <c r="J192" s="85">
        <v>64.34</v>
      </c>
    </row>
    <row r="193" spans="1:10" ht="63.75" customHeight="1">
      <c r="A193" s="87" t="s">
        <v>479</v>
      </c>
      <c r="B193" s="86" t="s">
        <v>666</v>
      </c>
      <c r="C193" s="87" t="s">
        <v>45</v>
      </c>
      <c r="D193" s="87" t="s">
        <v>667</v>
      </c>
      <c r="E193" s="182" t="s">
        <v>561</v>
      </c>
      <c r="F193" s="182"/>
      <c r="G193" s="88" t="s">
        <v>482</v>
      </c>
      <c r="H193" s="89">
        <v>0.109</v>
      </c>
      <c r="I193" s="90">
        <v>21.51</v>
      </c>
      <c r="J193" s="90">
        <v>2.34</v>
      </c>
    </row>
    <row r="194" spans="1:10" ht="25.5">
      <c r="A194" s="87" t="s">
        <v>479</v>
      </c>
      <c r="B194" s="86" t="s">
        <v>643</v>
      </c>
      <c r="C194" s="87" t="s">
        <v>45</v>
      </c>
      <c r="D194" s="87" t="s">
        <v>613</v>
      </c>
      <c r="E194" s="182" t="s">
        <v>561</v>
      </c>
      <c r="F194" s="182"/>
      <c r="G194" s="88" t="s">
        <v>482</v>
      </c>
      <c r="H194" s="89">
        <v>0.24399999999999999</v>
      </c>
      <c r="I194" s="90">
        <v>26.6</v>
      </c>
      <c r="J194" s="90">
        <v>6.49</v>
      </c>
    </row>
    <row r="195" spans="1:10" ht="38.25" customHeight="1">
      <c r="A195" s="87" t="s">
        <v>479</v>
      </c>
      <c r="B195" s="86" t="s">
        <v>618</v>
      </c>
      <c r="C195" s="87" t="s">
        <v>45</v>
      </c>
      <c r="D195" s="87" t="s">
        <v>481</v>
      </c>
      <c r="E195" s="182" t="s">
        <v>561</v>
      </c>
      <c r="F195" s="182"/>
      <c r="G195" s="88" t="s">
        <v>482</v>
      </c>
      <c r="H195" s="89">
        <v>0.48699999999999999</v>
      </c>
      <c r="I195" s="90">
        <v>21.14</v>
      </c>
      <c r="J195" s="90">
        <v>10.29</v>
      </c>
    </row>
    <row r="196" spans="1:10" ht="25.5" customHeight="1">
      <c r="A196" s="87" t="s">
        <v>479</v>
      </c>
      <c r="B196" s="86" t="s">
        <v>664</v>
      </c>
      <c r="C196" s="87" t="s">
        <v>45</v>
      </c>
      <c r="D196" s="87" t="s">
        <v>665</v>
      </c>
      <c r="E196" s="182" t="s">
        <v>561</v>
      </c>
      <c r="F196" s="182"/>
      <c r="G196" s="88" t="s">
        <v>37</v>
      </c>
      <c r="H196" s="89">
        <v>3.0000000000000001E-3</v>
      </c>
      <c r="I196" s="90">
        <v>707.24</v>
      </c>
      <c r="J196" s="90">
        <v>2.12</v>
      </c>
    </row>
    <row r="197" spans="1:10" ht="25.5" customHeight="1">
      <c r="A197" s="87" t="s">
        <v>479</v>
      </c>
      <c r="B197" s="86" t="s">
        <v>662</v>
      </c>
      <c r="C197" s="87" t="s">
        <v>45</v>
      </c>
      <c r="D197" s="87" t="s">
        <v>663</v>
      </c>
      <c r="E197" s="182" t="s">
        <v>630</v>
      </c>
      <c r="F197" s="182"/>
      <c r="G197" s="88" t="s">
        <v>631</v>
      </c>
      <c r="H197" s="89">
        <v>1.7999999999999999E-2</v>
      </c>
      <c r="I197" s="90">
        <v>20.03</v>
      </c>
      <c r="J197" s="90">
        <v>0.36</v>
      </c>
    </row>
    <row r="198" spans="1:10" ht="63.75">
      <c r="A198" s="87" t="s">
        <v>479</v>
      </c>
      <c r="B198" s="86" t="s">
        <v>660</v>
      </c>
      <c r="C198" s="87" t="s">
        <v>45</v>
      </c>
      <c r="D198" s="87" t="s">
        <v>661</v>
      </c>
      <c r="E198" s="182" t="s">
        <v>630</v>
      </c>
      <c r="F198" s="182"/>
      <c r="G198" s="88" t="s">
        <v>634</v>
      </c>
      <c r="H198" s="89">
        <v>9.0999999999999998E-2</v>
      </c>
      <c r="I198" s="90">
        <v>4.8600000000000003</v>
      </c>
      <c r="J198" s="90">
        <v>0.44</v>
      </c>
    </row>
    <row r="199" spans="1:10" ht="51">
      <c r="A199" s="92" t="s">
        <v>485</v>
      </c>
      <c r="B199" s="91" t="s">
        <v>668</v>
      </c>
      <c r="C199" s="92" t="s">
        <v>45</v>
      </c>
      <c r="D199" s="92" t="s">
        <v>669</v>
      </c>
      <c r="E199" s="183" t="s">
        <v>488</v>
      </c>
      <c r="F199" s="183"/>
      <c r="G199" s="93" t="s">
        <v>37</v>
      </c>
      <c r="H199" s="94">
        <v>1.4999999999999999E-2</v>
      </c>
      <c r="I199" s="95">
        <v>90</v>
      </c>
      <c r="J199" s="95">
        <v>1.35</v>
      </c>
    </row>
    <row r="200" spans="1:10" ht="76.5">
      <c r="A200" s="92" t="s">
        <v>485</v>
      </c>
      <c r="B200" s="91" t="s">
        <v>670</v>
      </c>
      <c r="C200" s="92" t="s">
        <v>45</v>
      </c>
      <c r="D200" s="92" t="s">
        <v>671</v>
      </c>
      <c r="E200" s="183" t="s">
        <v>488</v>
      </c>
      <c r="F200" s="183"/>
      <c r="G200" s="93" t="s">
        <v>37</v>
      </c>
      <c r="H200" s="94">
        <v>6.3E-2</v>
      </c>
      <c r="I200" s="95">
        <v>650</v>
      </c>
      <c r="J200" s="95">
        <v>40.950000000000003</v>
      </c>
    </row>
    <row r="201" spans="1:10" ht="25.5">
      <c r="A201" s="98"/>
      <c r="B201" s="98"/>
      <c r="C201" s="98"/>
      <c r="D201" s="98"/>
      <c r="E201" s="98" t="s">
        <v>495</v>
      </c>
      <c r="F201" s="97">
        <v>13.33</v>
      </c>
      <c r="G201" s="98" t="s">
        <v>496</v>
      </c>
      <c r="H201" s="97">
        <v>0</v>
      </c>
      <c r="I201" s="98" t="s">
        <v>497</v>
      </c>
      <c r="J201" s="97">
        <v>13.33</v>
      </c>
    </row>
    <row r="202" spans="1:10" ht="26.25" thickBot="1">
      <c r="A202" s="98"/>
      <c r="B202" s="98"/>
      <c r="C202" s="98"/>
      <c r="D202" s="98"/>
      <c r="E202" s="98" t="s">
        <v>498</v>
      </c>
      <c r="F202" s="97">
        <v>12.35</v>
      </c>
      <c r="G202" s="98"/>
      <c r="H202" s="184" t="s">
        <v>499</v>
      </c>
      <c r="I202" s="184"/>
      <c r="J202" s="97">
        <v>76.69</v>
      </c>
    </row>
    <row r="203" spans="1:10" ht="15" thickTop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</row>
    <row r="204" spans="1:10" ht="102" customHeight="1">
      <c r="A204" s="100" t="s">
        <v>72</v>
      </c>
      <c r="B204" s="102" t="s">
        <v>470</v>
      </c>
      <c r="C204" s="100" t="s">
        <v>471</v>
      </c>
      <c r="D204" s="100" t="s">
        <v>472</v>
      </c>
      <c r="E204" s="180" t="s">
        <v>473</v>
      </c>
      <c r="F204" s="180"/>
      <c r="G204" s="103" t="s">
        <v>474</v>
      </c>
      <c r="H204" s="102" t="s">
        <v>475</v>
      </c>
      <c r="I204" s="102" t="s">
        <v>476</v>
      </c>
      <c r="J204" s="102" t="s">
        <v>477</v>
      </c>
    </row>
    <row r="205" spans="1:10" ht="63.75" customHeight="1">
      <c r="A205" s="82" t="s">
        <v>478</v>
      </c>
      <c r="B205" s="81" t="s">
        <v>73</v>
      </c>
      <c r="C205" s="82" t="s">
        <v>45</v>
      </c>
      <c r="D205" s="82" t="s">
        <v>74</v>
      </c>
      <c r="E205" s="181" t="s">
        <v>659</v>
      </c>
      <c r="F205" s="181"/>
      <c r="G205" s="83" t="s">
        <v>513</v>
      </c>
      <c r="H205" s="84">
        <v>1</v>
      </c>
      <c r="I205" s="85">
        <v>68.91</v>
      </c>
      <c r="J205" s="85">
        <v>68.91</v>
      </c>
    </row>
    <row r="206" spans="1:10" ht="63.75" customHeight="1">
      <c r="A206" s="87" t="s">
        <v>479</v>
      </c>
      <c r="B206" s="86" t="s">
        <v>666</v>
      </c>
      <c r="C206" s="87" t="s">
        <v>45</v>
      </c>
      <c r="D206" s="87" t="s">
        <v>667</v>
      </c>
      <c r="E206" s="182" t="s">
        <v>561</v>
      </c>
      <c r="F206" s="182"/>
      <c r="G206" s="88" t="s">
        <v>482</v>
      </c>
      <c r="H206" s="89">
        <v>0.156</v>
      </c>
      <c r="I206" s="90">
        <v>21.51</v>
      </c>
      <c r="J206" s="90">
        <v>3.35</v>
      </c>
    </row>
    <row r="207" spans="1:10" ht="25.5">
      <c r="A207" s="87" t="s">
        <v>479</v>
      </c>
      <c r="B207" s="86" t="s">
        <v>643</v>
      </c>
      <c r="C207" s="87" t="s">
        <v>45</v>
      </c>
      <c r="D207" s="87" t="s">
        <v>613</v>
      </c>
      <c r="E207" s="182" t="s">
        <v>561</v>
      </c>
      <c r="F207" s="182"/>
      <c r="G207" s="88" t="s">
        <v>482</v>
      </c>
      <c r="H207" s="89">
        <v>0.28999999999999998</v>
      </c>
      <c r="I207" s="90">
        <v>26.6</v>
      </c>
      <c r="J207" s="90">
        <v>7.71</v>
      </c>
    </row>
    <row r="208" spans="1:10" ht="25.5" customHeight="1">
      <c r="A208" s="87" t="s">
        <v>479</v>
      </c>
      <c r="B208" s="86" t="s">
        <v>618</v>
      </c>
      <c r="C208" s="87" t="s">
        <v>45</v>
      </c>
      <c r="D208" s="87" t="s">
        <v>481</v>
      </c>
      <c r="E208" s="182" t="s">
        <v>561</v>
      </c>
      <c r="F208" s="182"/>
      <c r="G208" s="88" t="s">
        <v>482</v>
      </c>
      <c r="H208" s="89">
        <v>0.58099999999999996</v>
      </c>
      <c r="I208" s="90">
        <v>21.14</v>
      </c>
      <c r="J208" s="90">
        <v>12.28</v>
      </c>
    </row>
    <row r="209" spans="1:10" ht="38.25" customHeight="1">
      <c r="A209" s="87" t="s">
        <v>479</v>
      </c>
      <c r="B209" s="86" t="s">
        <v>664</v>
      </c>
      <c r="C209" s="87" t="s">
        <v>45</v>
      </c>
      <c r="D209" s="87" t="s">
        <v>665</v>
      </c>
      <c r="E209" s="182" t="s">
        <v>561</v>
      </c>
      <c r="F209" s="182"/>
      <c r="G209" s="88" t="s">
        <v>37</v>
      </c>
      <c r="H209" s="89">
        <v>3.0000000000000001E-3</v>
      </c>
      <c r="I209" s="90">
        <v>707.24</v>
      </c>
      <c r="J209" s="90">
        <v>2.12</v>
      </c>
    </row>
    <row r="210" spans="1:10" ht="25.5" customHeight="1">
      <c r="A210" s="87" t="s">
        <v>479</v>
      </c>
      <c r="B210" s="86" t="s">
        <v>662</v>
      </c>
      <c r="C210" s="87" t="s">
        <v>45</v>
      </c>
      <c r="D210" s="87" t="s">
        <v>663</v>
      </c>
      <c r="E210" s="182" t="s">
        <v>630</v>
      </c>
      <c r="F210" s="182"/>
      <c r="G210" s="88" t="s">
        <v>631</v>
      </c>
      <c r="H210" s="89">
        <v>2.5999999999999999E-2</v>
      </c>
      <c r="I210" s="90">
        <v>20.03</v>
      </c>
      <c r="J210" s="90">
        <v>0.52</v>
      </c>
    </row>
    <row r="211" spans="1:10" ht="63.75">
      <c r="A211" s="87" t="s">
        <v>479</v>
      </c>
      <c r="B211" s="86" t="s">
        <v>660</v>
      </c>
      <c r="C211" s="87" t="s">
        <v>45</v>
      </c>
      <c r="D211" s="87" t="s">
        <v>661</v>
      </c>
      <c r="E211" s="182" t="s">
        <v>630</v>
      </c>
      <c r="F211" s="182"/>
      <c r="G211" s="88" t="s">
        <v>634</v>
      </c>
      <c r="H211" s="89">
        <v>0.13</v>
      </c>
      <c r="I211" s="90">
        <v>4.8600000000000003</v>
      </c>
      <c r="J211" s="90">
        <v>0.63</v>
      </c>
    </row>
    <row r="212" spans="1:10" ht="51">
      <c r="A212" s="92" t="s">
        <v>485</v>
      </c>
      <c r="B212" s="91" t="s">
        <v>668</v>
      </c>
      <c r="C212" s="92" t="s">
        <v>45</v>
      </c>
      <c r="D212" s="92" t="s">
        <v>669</v>
      </c>
      <c r="E212" s="183" t="s">
        <v>488</v>
      </c>
      <c r="F212" s="183"/>
      <c r="G212" s="93" t="s">
        <v>37</v>
      </c>
      <c r="H212" s="94">
        <v>1.4999999999999999E-2</v>
      </c>
      <c r="I212" s="95">
        <v>90</v>
      </c>
      <c r="J212" s="95">
        <v>1.35</v>
      </c>
    </row>
    <row r="213" spans="1:10" ht="76.5">
      <c r="A213" s="92" t="s">
        <v>485</v>
      </c>
      <c r="B213" s="91" t="s">
        <v>670</v>
      </c>
      <c r="C213" s="92" t="s">
        <v>45</v>
      </c>
      <c r="D213" s="92" t="s">
        <v>671</v>
      </c>
      <c r="E213" s="183" t="s">
        <v>488</v>
      </c>
      <c r="F213" s="183"/>
      <c r="G213" s="93" t="s">
        <v>37</v>
      </c>
      <c r="H213" s="94">
        <v>6.3E-2</v>
      </c>
      <c r="I213" s="95">
        <v>650</v>
      </c>
      <c r="J213" s="95">
        <v>40.950000000000003</v>
      </c>
    </row>
    <row r="214" spans="1:10" ht="25.5">
      <c r="A214" s="98"/>
      <c r="B214" s="98"/>
      <c r="C214" s="98"/>
      <c r="D214" s="98"/>
      <c r="E214" s="98" t="s">
        <v>495</v>
      </c>
      <c r="F214" s="97">
        <v>16.190000000000001</v>
      </c>
      <c r="G214" s="98" t="s">
        <v>496</v>
      </c>
      <c r="H214" s="97">
        <v>0</v>
      </c>
      <c r="I214" s="98" t="s">
        <v>497</v>
      </c>
      <c r="J214" s="97">
        <v>16.190000000000001</v>
      </c>
    </row>
    <row r="215" spans="1:10" ht="26.25" thickBot="1">
      <c r="A215" s="98"/>
      <c r="B215" s="98"/>
      <c r="C215" s="98"/>
      <c r="D215" s="98"/>
      <c r="E215" s="98" t="s">
        <v>498</v>
      </c>
      <c r="F215" s="97">
        <v>13.23</v>
      </c>
      <c r="G215" s="98"/>
      <c r="H215" s="184" t="s">
        <v>499</v>
      </c>
      <c r="I215" s="184"/>
      <c r="J215" s="97">
        <v>82.14</v>
      </c>
    </row>
    <row r="216" spans="1:10" ht="15" thickTop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</row>
    <row r="217" spans="1:10" ht="15">
      <c r="A217" s="100" t="s">
        <v>75</v>
      </c>
      <c r="B217" s="102" t="s">
        <v>470</v>
      </c>
      <c r="C217" s="100" t="s">
        <v>471</v>
      </c>
      <c r="D217" s="100" t="s">
        <v>472</v>
      </c>
      <c r="E217" s="180" t="s">
        <v>473</v>
      </c>
      <c r="F217" s="180"/>
      <c r="G217" s="103" t="s">
        <v>474</v>
      </c>
      <c r="H217" s="102" t="s">
        <v>475</v>
      </c>
      <c r="I217" s="102" t="s">
        <v>476</v>
      </c>
      <c r="J217" s="102" t="s">
        <v>477</v>
      </c>
    </row>
    <row r="218" spans="1:10" ht="25.5" customHeight="1">
      <c r="A218" s="82" t="s">
        <v>478</v>
      </c>
      <c r="B218" s="81" t="s">
        <v>76</v>
      </c>
      <c r="C218" s="82" t="s">
        <v>11</v>
      </c>
      <c r="D218" s="82" t="s">
        <v>77</v>
      </c>
      <c r="E218" s="181" t="s">
        <v>672</v>
      </c>
      <c r="F218" s="181"/>
      <c r="G218" s="83" t="s">
        <v>673</v>
      </c>
      <c r="H218" s="84">
        <v>1</v>
      </c>
      <c r="I218" s="85">
        <v>101.31</v>
      </c>
      <c r="J218" s="85">
        <v>101.31</v>
      </c>
    </row>
    <row r="219" spans="1:10" ht="25.5" customHeight="1">
      <c r="A219" s="87" t="s">
        <v>479</v>
      </c>
      <c r="B219" s="86" t="s">
        <v>643</v>
      </c>
      <c r="C219" s="87" t="s">
        <v>45</v>
      </c>
      <c r="D219" s="87" t="s">
        <v>613</v>
      </c>
      <c r="E219" s="182" t="s">
        <v>561</v>
      </c>
      <c r="F219" s="182"/>
      <c r="G219" s="88" t="s">
        <v>482</v>
      </c>
      <c r="H219" s="89">
        <v>0.22170000000000001</v>
      </c>
      <c r="I219" s="90">
        <v>26.6</v>
      </c>
      <c r="J219" s="90">
        <v>5.89</v>
      </c>
    </row>
    <row r="220" spans="1:10" ht="25.5">
      <c r="A220" s="87" t="s">
        <v>479</v>
      </c>
      <c r="B220" s="86" t="s">
        <v>618</v>
      </c>
      <c r="C220" s="87" t="s">
        <v>45</v>
      </c>
      <c r="D220" s="87" t="s">
        <v>481</v>
      </c>
      <c r="E220" s="182" t="s">
        <v>561</v>
      </c>
      <c r="F220" s="182"/>
      <c r="G220" s="88" t="s">
        <v>482</v>
      </c>
      <c r="H220" s="89">
        <v>0.35699999999999998</v>
      </c>
      <c r="I220" s="90">
        <v>21.14</v>
      </c>
      <c r="J220" s="90">
        <v>7.54</v>
      </c>
    </row>
    <row r="221" spans="1:10" ht="51">
      <c r="A221" s="87" t="s">
        <v>479</v>
      </c>
      <c r="B221" s="86" t="s">
        <v>674</v>
      </c>
      <c r="C221" s="87" t="s">
        <v>675</v>
      </c>
      <c r="D221" s="87" t="s">
        <v>676</v>
      </c>
      <c r="E221" s="182" t="s">
        <v>466</v>
      </c>
      <c r="F221" s="182"/>
      <c r="G221" s="88" t="s">
        <v>6</v>
      </c>
      <c r="H221" s="89">
        <v>0.1578</v>
      </c>
      <c r="I221" s="90">
        <v>67.739999999999995</v>
      </c>
      <c r="J221" s="90">
        <v>10.68</v>
      </c>
    </row>
    <row r="222" spans="1:10" ht="76.5">
      <c r="A222" s="87" t="s">
        <v>479</v>
      </c>
      <c r="B222" s="86" t="s">
        <v>677</v>
      </c>
      <c r="C222" s="87" t="s">
        <v>45</v>
      </c>
      <c r="D222" s="87" t="s">
        <v>678</v>
      </c>
      <c r="E222" s="182" t="s">
        <v>646</v>
      </c>
      <c r="F222" s="182"/>
      <c r="G222" s="88" t="s">
        <v>37</v>
      </c>
      <c r="H222" s="89">
        <v>0.1</v>
      </c>
      <c r="I222" s="90">
        <v>658.01</v>
      </c>
      <c r="J222" s="90">
        <v>65.8</v>
      </c>
    </row>
    <row r="223" spans="1:10" ht="51">
      <c r="A223" s="92" t="s">
        <v>485</v>
      </c>
      <c r="B223" s="91" t="s">
        <v>679</v>
      </c>
      <c r="C223" s="92" t="s">
        <v>45</v>
      </c>
      <c r="D223" s="92" t="s">
        <v>680</v>
      </c>
      <c r="E223" s="183" t="s">
        <v>488</v>
      </c>
      <c r="F223" s="183"/>
      <c r="G223" s="93" t="s">
        <v>37</v>
      </c>
      <c r="H223" s="94">
        <v>0.06</v>
      </c>
      <c r="I223" s="95">
        <v>190</v>
      </c>
      <c r="J223" s="95">
        <v>11.4</v>
      </c>
    </row>
    <row r="224" spans="1:10" ht="25.5">
      <c r="A224" s="98"/>
      <c r="B224" s="98"/>
      <c r="C224" s="98"/>
      <c r="D224" s="98"/>
      <c r="E224" s="98" t="s">
        <v>495</v>
      </c>
      <c r="F224" s="97">
        <v>21.01</v>
      </c>
      <c r="G224" s="98" t="s">
        <v>496</v>
      </c>
      <c r="H224" s="97">
        <v>0</v>
      </c>
      <c r="I224" s="98" t="s">
        <v>497</v>
      </c>
      <c r="J224" s="97">
        <v>21.01</v>
      </c>
    </row>
    <row r="225" spans="1:10" ht="26.25" thickBot="1">
      <c r="A225" s="98"/>
      <c r="B225" s="98"/>
      <c r="C225" s="98"/>
      <c r="D225" s="98"/>
      <c r="E225" s="98" t="s">
        <v>498</v>
      </c>
      <c r="F225" s="97">
        <v>19.46</v>
      </c>
      <c r="G225" s="98"/>
      <c r="H225" s="184" t="s">
        <v>499</v>
      </c>
      <c r="I225" s="184"/>
      <c r="J225" s="97">
        <v>120.77</v>
      </c>
    </row>
    <row r="226" spans="1:10" ht="15" thickTop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</row>
    <row r="227" spans="1:10" ht="15">
      <c r="A227" s="100" t="s">
        <v>78</v>
      </c>
      <c r="B227" s="102" t="s">
        <v>470</v>
      </c>
      <c r="C227" s="100" t="s">
        <v>471</v>
      </c>
      <c r="D227" s="100" t="s">
        <v>472</v>
      </c>
      <c r="E227" s="180" t="s">
        <v>473</v>
      </c>
      <c r="F227" s="180"/>
      <c r="G227" s="103" t="s">
        <v>474</v>
      </c>
      <c r="H227" s="102" t="s">
        <v>475</v>
      </c>
      <c r="I227" s="102" t="s">
        <v>476</v>
      </c>
      <c r="J227" s="102" t="s">
        <v>477</v>
      </c>
    </row>
    <row r="228" spans="1:10" ht="25.5" customHeight="1">
      <c r="A228" s="82" t="s">
        <v>478</v>
      </c>
      <c r="B228" s="81" t="s">
        <v>79</v>
      </c>
      <c r="C228" s="82" t="s">
        <v>45</v>
      </c>
      <c r="D228" s="82" t="s">
        <v>80</v>
      </c>
      <c r="E228" s="181" t="s">
        <v>681</v>
      </c>
      <c r="F228" s="181"/>
      <c r="G228" s="83" t="s">
        <v>513</v>
      </c>
      <c r="H228" s="84">
        <v>1</v>
      </c>
      <c r="I228" s="85">
        <v>1.7</v>
      </c>
      <c r="J228" s="85">
        <v>1.7</v>
      </c>
    </row>
    <row r="229" spans="1:10" ht="25.5" customHeight="1">
      <c r="A229" s="87" t="s">
        <v>479</v>
      </c>
      <c r="B229" s="86" t="s">
        <v>682</v>
      </c>
      <c r="C229" s="87" t="s">
        <v>45</v>
      </c>
      <c r="D229" s="87" t="s">
        <v>683</v>
      </c>
      <c r="E229" s="182" t="s">
        <v>561</v>
      </c>
      <c r="F229" s="182"/>
      <c r="G229" s="88" t="s">
        <v>482</v>
      </c>
      <c r="H229" s="89">
        <v>3.6999999999999998E-2</v>
      </c>
      <c r="I229" s="90">
        <v>27.83</v>
      </c>
      <c r="J229" s="90">
        <v>1.02</v>
      </c>
    </row>
    <row r="230" spans="1:10" ht="25.5">
      <c r="A230" s="87" t="s">
        <v>479</v>
      </c>
      <c r="B230" s="86" t="s">
        <v>618</v>
      </c>
      <c r="C230" s="87" t="s">
        <v>45</v>
      </c>
      <c r="D230" s="87" t="s">
        <v>481</v>
      </c>
      <c r="E230" s="182" t="s">
        <v>561</v>
      </c>
      <c r="F230" s="182"/>
      <c r="G230" s="88" t="s">
        <v>482</v>
      </c>
      <c r="H230" s="89">
        <v>1.6E-2</v>
      </c>
      <c r="I230" s="90">
        <v>21.14</v>
      </c>
      <c r="J230" s="90">
        <v>0.33</v>
      </c>
    </row>
    <row r="231" spans="1:10" ht="25.5">
      <c r="A231" s="92" t="s">
        <v>485</v>
      </c>
      <c r="B231" s="91" t="s">
        <v>684</v>
      </c>
      <c r="C231" s="92" t="s">
        <v>45</v>
      </c>
      <c r="D231" s="92" t="s">
        <v>685</v>
      </c>
      <c r="E231" s="183" t="s">
        <v>488</v>
      </c>
      <c r="F231" s="183"/>
      <c r="G231" s="93" t="s">
        <v>494</v>
      </c>
      <c r="H231" s="94">
        <v>0.106</v>
      </c>
      <c r="I231" s="95">
        <v>3.34</v>
      </c>
      <c r="J231" s="95">
        <v>0.35</v>
      </c>
    </row>
    <row r="232" spans="1:10" ht="25.5">
      <c r="A232" s="98"/>
      <c r="B232" s="98"/>
      <c r="C232" s="98"/>
      <c r="D232" s="98"/>
      <c r="E232" s="98" t="s">
        <v>495</v>
      </c>
      <c r="F232" s="97">
        <v>0.92</v>
      </c>
      <c r="G232" s="98" t="s">
        <v>496</v>
      </c>
      <c r="H232" s="97">
        <v>0</v>
      </c>
      <c r="I232" s="98" t="s">
        <v>497</v>
      </c>
      <c r="J232" s="97">
        <v>0.92</v>
      </c>
    </row>
    <row r="233" spans="1:10" ht="26.25" thickBot="1">
      <c r="A233" s="98"/>
      <c r="B233" s="98"/>
      <c r="C233" s="98"/>
      <c r="D233" s="98"/>
      <c r="E233" s="98" t="s">
        <v>498</v>
      </c>
      <c r="F233" s="97">
        <v>0.32</v>
      </c>
      <c r="G233" s="98"/>
      <c r="H233" s="184" t="s">
        <v>499</v>
      </c>
      <c r="I233" s="184"/>
      <c r="J233" s="97">
        <v>2.02</v>
      </c>
    </row>
    <row r="234" spans="1:10" ht="15" thickTop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</row>
    <row r="235" spans="1:10" ht="15">
      <c r="A235" s="100" t="s">
        <v>85</v>
      </c>
      <c r="B235" s="102" t="s">
        <v>470</v>
      </c>
      <c r="C235" s="100" t="s">
        <v>471</v>
      </c>
      <c r="D235" s="100" t="s">
        <v>472</v>
      </c>
      <c r="E235" s="180" t="s">
        <v>473</v>
      </c>
      <c r="F235" s="180"/>
      <c r="G235" s="103" t="s">
        <v>474</v>
      </c>
      <c r="H235" s="102" t="s">
        <v>475</v>
      </c>
      <c r="I235" s="102" t="s">
        <v>476</v>
      </c>
      <c r="J235" s="102" t="s">
        <v>477</v>
      </c>
    </row>
    <row r="236" spans="1:10" ht="25.5">
      <c r="A236" s="82" t="s">
        <v>478</v>
      </c>
      <c r="B236" s="81" t="s">
        <v>86</v>
      </c>
      <c r="C236" s="82" t="s">
        <v>4</v>
      </c>
      <c r="D236" s="82" t="s">
        <v>87</v>
      </c>
      <c r="E236" s="181" t="s">
        <v>466</v>
      </c>
      <c r="F236" s="181"/>
      <c r="G236" s="83" t="s">
        <v>37</v>
      </c>
      <c r="H236" s="84">
        <v>1</v>
      </c>
      <c r="I236" s="85">
        <v>71.84</v>
      </c>
      <c r="J236" s="85">
        <v>71.84</v>
      </c>
    </row>
    <row r="237" spans="1:10" ht="25.5">
      <c r="A237" s="87" t="s">
        <v>479</v>
      </c>
      <c r="B237" s="86" t="s">
        <v>480</v>
      </c>
      <c r="C237" s="87" t="s">
        <v>4</v>
      </c>
      <c r="D237" s="87" t="s">
        <v>481</v>
      </c>
      <c r="E237" s="182" t="s">
        <v>466</v>
      </c>
      <c r="F237" s="182"/>
      <c r="G237" s="88" t="s">
        <v>482</v>
      </c>
      <c r="H237" s="89">
        <v>4</v>
      </c>
      <c r="I237" s="90">
        <v>17.96</v>
      </c>
      <c r="J237" s="90">
        <v>71.84</v>
      </c>
    </row>
    <row r="238" spans="1:10" ht="25.5">
      <c r="A238" s="98"/>
      <c r="B238" s="98"/>
      <c r="C238" s="98"/>
      <c r="D238" s="98"/>
      <c r="E238" s="98" t="s">
        <v>495</v>
      </c>
      <c r="F238" s="97">
        <v>46.56</v>
      </c>
      <c r="G238" s="98" t="s">
        <v>496</v>
      </c>
      <c r="H238" s="97">
        <v>0</v>
      </c>
      <c r="I238" s="98" t="s">
        <v>497</v>
      </c>
      <c r="J238" s="97">
        <v>46.56</v>
      </c>
    </row>
    <row r="239" spans="1:10" ht="26.25" thickBot="1">
      <c r="A239" s="98"/>
      <c r="B239" s="98"/>
      <c r="C239" s="98"/>
      <c r="D239" s="98"/>
      <c r="E239" s="98" t="s">
        <v>498</v>
      </c>
      <c r="F239" s="97">
        <v>13.8</v>
      </c>
      <c r="G239" s="98"/>
      <c r="H239" s="184" t="s">
        <v>499</v>
      </c>
      <c r="I239" s="184"/>
      <c r="J239" s="97">
        <v>85.64</v>
      </c>
    </row>
    <row r="240" spans="1:10" ht="15" thickTop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</row>
    <row r="241" spans="1:10" ht="15">
      <c r="A241" s="100" t="s">
        <v>88</v>
      </c>
      <c r="B241" s="102" t="s">
        <v>470</v>
      </c>
      <c r="C241" s="100" t="s">
        <v>471</v>
      </c>
      <c r="D241" s="100" t="s">
        <v>472</v>
      </c>
      <c r="E241" s="180" t="s">
        <v>473</v>
      </c>
      <c r="F241" s="180"/>
      <c r="G241" s="103" t="s">
        <v>474</v>
      </c>
      <c r="H241" s="102" t="s">
        <v>475</v>
      </c>
      <c r="I241" s="102" t="s">
        <v>476</v>
      </c>
      <c r="J241" s="102" t="s">
        <v>477</v>
      </c>
    </row>
    <row r="242" spans="1:10" ht="25.5">
      <c r="A242" s="82" t="s">
        <v>478</v>
      </c>
      <c r="B242" s="81" t="s">
        <v>89</v>
      </c>
      <c r="C242" s="82" t="s">
        <v>4</v>
      </c>
      <c r="D242" s="82" t="s">
        <v>90</v>
      </c>
      <c r="E242" s="181" t="s">
        <v>466</v>
      </c>
      <c r="F242" s="181"/>
      <c r="G242" s="83" t="s">
        <v>37</v>
      </c>
      <c r="H242" s="84">
        <v>1</v>
      </c>
      <c r="I242" s="85">
        <v>3089.14</v>
      </c>
      <c r="J242" s="85">
        <v>3089.14</v>
      </c>
    </row>
    <row r="243" spans="1:10" ht="25.5">
      <c r="A243" s="87" t="s">
        <v>479</v>
      </c>
      <c r="B243" s="86" t="s">
        <v>688</v>
      </c>
      <c r="C243" s="87" t="s">
        <v>4</v>
      </c>
      <c r="D243" s="87" t="s">
        <v>689</v>
      </c>
      <c r="E243" s="182" t="s">
        <v>466</v>
      </c>
      <c r="F243" s="182"/>
      <c r="G243" s="88" t="s">
        <v>6</v>
      </c>
      <c r="H243" s="89">
        <v>12</v>
      </c>
      <c r="I243" s="90">
        <v>104.14</v>
      </c>
      <c r="J243" s="90">
        <v>1249.68</v>
      </c>
    </row>
    <row r="244" spans="1:10" ht="25.5">
      <c r="A244" s="87" t="s">
        <v>479</v>
      </c>
      <c r="B244" s="86" t="s">
        <v>686</v>
      </c>
      <c r="C244" s="87" t="s">
        <v>4</v>
      </c>
      <c r="D244" s="87" t="s">
        <v>687</v>
      </c>
      <c r="E244" s="182" t="s">
        <v>466</v>
      </c>
      <c r="F244" s="182"/>
      <c r="G244" s="88" t="s">
        <v>6</v>
      </c>
      <c r="H244" s="89">
        <v>12</v>
      </c>
      <c r="I244" s="90">
        <v>5.38</v>
      </c>
      <c r="J244" s="90">
        <v>64.56</v>
      </c>
    </row>
    <row r="245" spans="1:10" ht="25.5">
      <c r="A245" s="87" t="s">
        <v>479</v>
      </c>
      <c r="B245" s="86" t="s">
        <v>690</v>
      </c>
      <c r="C245" s="87" t="s">
        <v>4</v>
      </c>
      <c r="D245" s="87" t="s">
        <v>691</v>
      </c>
      <c r="E245" s="182" t="s">
        <v>466</v>
      </c>
      <c r="F245" s="182"/>
      <c r="G245" s="88" t="s">
        <v>494</v>
      </c>
      <c r="H245" s="89">
        <v>60</v>
      </c>
      <c r="I245" s="90">
        <v>15.52</v>
      </c>
      <c r="J245" s="90">
        <v>931.2</v>
      </c>
    </row>
    <row r="246" spans="1:10" ht="38.25">
      <c r="A246" s="87" t="s">
        <v>479</v>
      </c>
      <c r="B246" s="86" t="s">
        <v>692</v>
      </c>
      <c r="C246" s="87" t="s">
        <v>4</v>
      </c>
      <c r="D246" s="87" t="s">
        <v>693</v>
      </c>
      <c r="E246" s="182" t="s">
        <v>466</v>
      </c>
      <c r="F246" s="182"/>
      <c r="G246" s="88" t="s">
        <v>37</v>
      </c>
      <c r="H246" s="89">
        <v>1</v>
      </c>
      <c r="I246" s="90">
        <v>843.7</v>
      </c>
      <c r="J246" s="90">
        <v>843.7</v>
      </c>
    </row>
    <row r="247" spans="1:10" ht="25.5">
      <c r="A247" s="98"/>
      <c r="B247" s="98"/>
      <c r="C247" s="98"/>
      <c r="D247" s="98"/>
      <c r="E247" s="98" t="s">
        <v>495</v>
      </c>
      <c r="F247" s="97">
        <v>683.93</v>
      </c>
      <c r="G247" s="98" t="s">
        <v>496</v>
      </c>
      <c r="H247" s="97">
        <v>0</v>
      </c>
      <c r="I247" s="98" t="s">
        <v>497</v>
      </c>
      <c r="J247" s="97">
        <v>683.93</v>
      </c>
    </row>
    <row r="248" spans="1:10" ht="26.25" thickBot="1">
      <c r="A248" s="98"/>
      <c r="B248" s="98"/>
      <c r="C248" s="98"/>
      <c r="D248" s="98"/>
      <c r="E248" s="98" t="s">
        <v>498</v>
      </c>
      <c r="F248" s="97">
        <v>593.41999999999996</v>
      </c>
      <c r="G248" s="98"/>
      <c r="H248" s="184" t="s">
        <v>499</v>
      </c>
      <c r="I248" s="184"/>
      <c r="J248" s="97">
        <v>3682.56</v>
      </c>
    </row>
    <row r="249" spans="1:10" ht="15" thickTop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</row>
    <row r="250" spans="1:10" ht="15">
      <c r="A250" s="100" t="s">
        <v>91</v>
      </c>
      <c r="B250" s="102" t="s">
        <v>470</v>
      </c>
      <c r="C250" s="100" t="s">
        <v>471</v>
      </c>
      <c r="D250" s="100" t="s">
        <v>472</v>
      </c>
      <c r="E250" s="180" t="s">
        <v>473</v>
      </c>
      <c r="F250" s="180"/>
      <c r="G250" s="103" t="s">
        <v>474</v>
      </c>
      <c r="H250" s="102" t="s">
        <v>475</v>
      </c>
      <c r="I250" s="102" t="s">
        <v>476</v>
      </c>
      <c r="J250" s="102" t="s">
        <v>477</v>
      </c>
    </row>
    <row r="251" spans="1:10" ht="25.5">
      <c r="A251" s="82" t="s">
        <v>478</v>
      </c>
      <c r="B251" s="81" t="s">
        <v>92</v>
      </c>
      <c r="C251" s="82" t="s">
        <v>4</v>
      </c>
      <c r="D251" s="82" t="s">
        <v>93</v>
      </c>
      <c r="E251" s="181" t="s">
        <v>466</v>
      </c>
      <c r="F251" s="181"/>
      <c r="G251" s="83" t="s">
        <v>37</v>
      </c>
      <c r="H251" s="84">
        <v>1</v>
      </c>
      <c r="I251" s="85">
        <v>1500.82</v>
      </c>
      <c r="J251" s="85">
        <v>1500.82</v>
      </c>
    </row>
    <row r="252" spans="1:10" ht="25.5">
      <c r="A252" s="87" t="s">
        <v>479</v>
      </c>
      <c r="B252" s="86" t="s">
        <v>688</v>
      </c>
      <c r="C252" s="87" t="s">
        <v>4</v>
      </c>
      <c r="D252" s="87" t="s">
        <v>689</v>
      </c>
      <c r="E252" s="182" t="s">
        <v>466</v>
      </c>
      <c r="F252" s="182"/>
      <c r="G252" s="88" t="s">
        <v>6</v>
      </c>
      <c r="H252" s="89">
        <v>6</v>
      </c>
      <c r="I252" s="90">
        <v>104.14</v>
      </c>
      <c r="J252" s="90">
        <v>624.84</v>
      </c>
    </row>
    <row r="253" spans="1:10" ht="25.5">
      <c r="A253" s="87" t="s">
        <v>479</v>
      </c>
      <c r="B253" s="86" t="s">
        <v>686</v>
      </c>
      <c r="C253" s="87" t="s">
        <v>4</v>
      </c>
      <c r="D253" s="87" t="s">
        <v>687</v>
      </c>
      <c r="E253" s="182" t="s">
        <v>466</v>
      </c>
      <c r="F253" s="182"/>
      <c r="G253" s="88" t="s">
        <v>6</v>
      </c>
      <c r="H253" s="89">
        <v>6</v>
      </c>
      <c r="I253" s="90">
        <v>5.38</v>
      </c>
      <c r="J253" s="90">
        <v>32.28</v>
      </c>
    </row>
    <row r="254" spans="1:10" ht="38.25">
      <c r="A254" s="87" t="s">
        <v>479</v>
      </c>
      <c r="B254" s="86" t="s">
        <v>692</v>
      </c>
      <c r="C254" s="87" t="s">
        <v>4</v>
      </c>
      <c r="D254" s="87" t="s">
        <v>693</v>
      </c>
      <c r="E254" s="182" t="s">
        <v>466</v>
      </c>
      <c r="F254" s="182"/>
      <c r="G254" s="88" t="s">
        <v>37</v>
      </c>
      <c r="H254" s="89">
        <v>1</v>
      </c>
      <c r="I254" s="90">
        <v>843.7</v>
      </c>
      <c r="J254" s="90">
        <v>843.7</v>
      </c>
    </row>
    <row r="255" spans="1:10" ht="25.5">
      <c r="A255" s="98"/>
      <c r="B255" s="98"/>
      <c r="C255" s="98"/>
      <c r="D255" s="98"/>
      <c r="E255" s="98" t="s">
        <v>495</v>
      </c>
      <c r="F255" s="97">
        <v>342.65</v>
      </c>
      <c r="G255" s="98" t="s">
        <v>496</v>
      </c>
      <c r="H255" s="97">
        <v>0</v>
      </c>
      <c r="I255" s="98" t="s">
        <v>497</v>
      </c>
      <c r="J255" s="97">
        <v>342.65</v>
      </c>
    </row>
    <row r="256" spans="1:10" ht="26.25" thickBot="1">
      <c r="A256" s="98"/>
      <c r="B256" s="98"/>
      <c r="C256" s="98"/>
      <c r="D256" s="98"/>
      <c r="E256" s="98" t="s">
        <v>498</v>
      </c>
      <c r="F256" s="97">
        <v>288.3</v>
      </c>
      <c r="G256" s="98"/>
      <c r="H256" s="184" t="s">
        <v>499</v>
      </c>
      <c r="I256" s="184"/>
      <c r="J256" s="97">
        <v>1789.12</v>
      </c>
    </row>
    <row r="257" spans="1:10" ht="15" thickTop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</row>
    <row r="258" spans="1:10" ht="15">
      <c r="A258" s="100" t="s">
        <v>94</v>
      </c>
      <c r="B258" s="102" t="s">
        <v>470</v>
      </c>
      <c r="C258" s="100" t="s">
        <v>471</v>
      </c>
      <c r="D258" s="100" t="s">
        <v>472</v>
      </c>
      <c r="E258" s="180" t="s">
        <v>473</v>
      </c>
      <c r="F258" s="180"/>
      <c r="G258" s="103" t="s">
        <v>474</v>
      </c>
      <c r="H258" s="102" t="s">
        <v>475</v>
      </c>
      <c r="I258" s="102" t="s">
        <v>476</v>
      </c>
      <c r="J258" s="102" t="s">
        <v>477</v>
      </c>
    </row>
    <row r="259" spans="1:10" ht="38.25">
      <c r="A259" s="82" t="s">
        <v>478</v>
      </c>
      <c r="B259" s="81" t="s">
        <v>95</v>
      </c>
      <c r="C259" s="82" t="s">
        <v>4</v>
      </c>
      <c r="D259" s="82" t="s">
        <v>96</v>
      </c>
      <c r="E259" s="181" t="s">
        <v>466</v>
      </c>
      <c r="F259" s="181"/>
      <c r="G259" s="83" t="s">
        <v>6</v>
      </c>
      <c r="H259" s="84">
        <v>1</v>
      </c>
      <c r="I259" s="85">
        <v>30.29</v>
      </c>
      <c r="J259" s="85">
        <v>30.29</v>
      </c>
    </row>
    <row r="260" spans="1:10" ht="25.5">
      <c r="A260" s="87" t="s">
        <v>479</v>
      </c>
      <c r="B260" s="86" t="s">
        <v>694</v>
      </c>
      <c r="C260" s="87" t="s">
        <v>4</v>
      </c>
      <c r="D260" s="87" t="s">
        <v>683</v>
      </c>
      <c r="E260" s="182" t="s">
        <v>466</v>
      </c>
      <c r="F260" s="182"/>
      <c r="G260" s="88" t="s">
        <v>482</v>
      </c>
      <c r="H260" s="89">
        <v>0.6</v>
      </c>
      <c r="I260" s="90">
        <v>23.69</v>
      </c>
      <c r="J260" s="90">
        <v>14.21</v>
      </c>
    </row>
    <row r="261" spans="1:10" ht="25.5">
      <c r="A261" s="87" t="s">
        <v>479</v>
      </c>
      <c r="B261" s="86" t="s">
        <v>480</v>
      </c>
      <c r="C261" s="87" t="s">
        <v>4</v>
      </c>
      <c r="D261" s="87" t="s">
        <v>481</v>
      </c>
      <c r="E261" s="182" t="s">
        <v>466</v>
      </c>
      <c r="F261" s="182"/>
      <c r="G261" s="88" t="s">
        <v>482</v>
      </c>
      <c r="H261" s="89">
        <v>0.3</v>
      </c>
      <c r="I261" s="90">
        <v>17.96</v>
      </c>
      <c r="J261" s="90">
        <v>5.38</v>
      </c>
    </row>
    <row r="262" spans="1:10">
      <c r="A262" s="92" t="s">
        <v>485</v>
      </c>
      <c r="B262" s="91" t="s">
        <v>695</v>
      </c>
      <c r="C262" s="92" t="s">
        <v>4</v>
      </c>
      <c r="D262" s="92" t="s">
        <v>696</v>
      </c>
      <c r="E262" s="183" t="s">
        <v>488</v>
      </c>
      <c r="F262" s="183"/>
      <c r="G262" s="93" t="s">
        <v>697</v>
      </c>
      <c r="H262" s="94">
        <v>0.1</v>
      </c>
      <c r="I262" s="95">
        <v>107</v>
      </c>
      <c r="J262" s="95">
        <v>10.7</v>
      </c>
    </row>
    <row r="263" spans="1:10" ht="25.5">
      <c r="A263" s="98"/>
      <c r="B263" s="98"/>
      <c r="C263" s="98"/>
      <c r="D263" s="98"/>
      <c r="E263" s="98" t="s">
        <v>495</v>
      </c>
      <c r="F263" s="97">
        <v>13.15</v>
      </c>
      <c r="G263" s="98" t="s">
        <v>496</v>
      </c>
      <c r="H263" s="97">
        <v>0</v>
      </c>
      <c r="I263" s="98" t="s">
        <v>497</v>
      </c>
      <c r="J263" s="97">
        <v>13.15</v>
      </c>
    </row>
    <row r="264" spans="1:10" ht="26.25" thickBot="1">
      <c r="A264" s="98"/>
      <c r="B264" s="98"/>
      <c r="C264" s="98"/>
      <c r="D264" s="98"/>
      <c r="E264" s="98" t="s">
        <v>498</v>
      </c>
      <c r="F264" s="97">
        <v>5.81</v>
      </c>
      <c r="G264" s="98"/>
      <c r="H264" s="184" t="s">
        <v>499</v>
      </c>
      <c r="I264" s="184"/>
      <c r="J264" s="97">
        <v>36.1</v>
      </c>
    </row>
    <row r="265" spans="1:10" ht="15" thickTop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</row>
    <row r="266" spans="1:10" ht="38.25" customHeight="1">
      <c r="A266" s="100" t="s">
        <v>97</v>
      </c>
      <c r="B266" s="102" t="s">
        <v>470</v>
      </c>
      <c r="C266" s="100" t="s">
        <v>471</v>
      </c>
      <c r="D266" s="100" t="s">
        <v>472</v>
      </c>
      <c r="E266" s="180" t="s">
        <v>473</v>
      </c>
      <c r="F266" s="180"/>
      <c r="G266" s="103" t="s">
        <v>474</v>
      </c>
      <c r="H266" s="102" t="s">
        <v>475</v>
      </c>
      <c r="I266" s="102" t="s">
        <v>476</v>
      </c>
      <c r="J266" s="102" t="s">
        <v>477</v>
      </c>
    </row>
    <row r="267" spans="1:10" ht="38.25">
      <c r="A267" s="82" t="s">
        <v>478</v>
      </c>
      <c r="B267" s="81" t="s">
        <v>98</v>
      </c>
      <c r="C267" s="82" t="s">
        <v>16</v>
      </c>
      <c r="D267" s="82" t="s">
        <v>99</v>
      </c>
      <c r="E267" s="181" t="s">
        <v>698</v>
      </c>
      <c r="F267" s="181"/>
      <c r="G267" s="83" t="s">
        <v>13</v>
      </c>
      <c r="H267" s="84">
        <v>1</v>
      </c>
      <c r="I267" s="85">
        <v>52.81</v>
      </c>
      <c r="J267" s="85">
        <v>52.81</v>
      </c>
    </row>
    <row r="268" spans="1:10" ht="25.5">
      <c r="A268" s="87" t="s">
        <v>479</v>
      </c>
      <c r="B268" s="86" t="s">
        <v>572</v>
      </c>
      <c r="C268" s="87" t="s">
        <v>16</v>
      </c>
      <c r="D268" s="87" t="s">
        <v>573</v>
      </c>
      <c r="E268" s="182" t="s">
        <v>570</v>
      </c>
      <c r="F268" s="182"/>
      <c r="G268" s="88" t="s">
        <v>571</v>
      </c>
      <c r="H268" s="89">
        <v>0.48</v>
      </c>
      <c r="I268" s="90">
        <v>3.74</v>
      </c>
      <c r="J268" s="90">
        <v>1.79</v>
      </c>
    </row>
    <row r="269" spans="1:10" ht="25.5">
      <c r="A269" s="87" t="s">
        <v>479</v>
      </c>
      <c r="B269" s="86" t="s">
        <v>699</v>
      </c>
      <c r="C269" s="87" t="s">
        <v>16</v>
      </c>
      <c r="D269" s="87" t="s">
        <v>700</v>
      </c>
      <c r="E269" s="182" t="s">
        <v>570</v>
      </c>
      <c r="F269" s="182"/>
      <c r="G269" s="88" t="s">
        <v>571</v>
      </c>
      <c r="H269" s="89">
        <v>0.48</v>
      </c>
      <c r="I269" s="90">
        <v>3.63</v>
      </c>
      <c r="J269" s="90">
        <v>1.74</v>
      </c>
    </row>
    <row r="270" spans="1:10" ht="25.5">
      <c r="A270" s="92" t="s">
        <v>485</v>
      </c>
      <c r="B270" s="91" t="s">
        <v>701</v>
      </c>
      <c r="C270" s="92" t="s">
        <v>16</v>
      </c>
      <c r="D270" s="92" t="s">
        <v>702</v>
      </c>
      <c r="E270" s="183">
        <v>0</v>
      </c>
      <c r="F270" s="183"/>
      <c r="G270" s="93" t="s">
        <v>703</v>
      </c>
      <c r="H270" s="94">
        <v>1.7000000000000001E-2</v>
      </c>
      <c r="I270" s="95">
        <v>72.41</v>
      </c>
      <c r="J270" s="95">
        <v>1.23</v>
      </c>
    </row>
    <row r="271" spans="1:10">
      <c r="A271" s="92" t="s">
        <v>485</v>
      </c>
      <c r="B271" s="91" t="s">
        <v>704</v>
      </c>
      <c r="C271" s="92" t="s">
        <v>16</v>
      </c>
      <c r="D271" s="92" t="s">
        <v>705</v>
      </c>
      <c r="E271" s="183">
        <v>0</v>
      </c>
      <c r="F271" s="183"/>
      <c r="G271" s="93" t="s">
        <v>706</v>
      </c>
      <c r="H271" s="94">
        <v>2.5999999999999999E-2</v>
      </c>
      <c r="I271" s="95">
        <v>69.739999999999995</v>
      </c>
      <c r="J271" s="95">
        <v>1.81</v>
      </c>
    </row>
    <row r="272" spans="1:10" ht="14.25" customHeight="1">
      <c r="A272" s="92" t="s">
        <v>485</v>
      </c>
      <c r="B272" s="91" t="s">
        <v>707</v>
      </c>
      <c r="C272" s="92" t="s">
        <v>45</v>
      </c>
      <c r="D272" s="92" t="s">
        <v>708</v>
      </c>
      <c r="E272" s="183" t="s">
        <v>601</v>
      </c>
      <c r="F272" s="183"/>
      <c r="G272" s="93" t="s">
        <v>482</v>
      </c>
      <c r="H272" s="94">
        <v>0.48</v>
      </c>
      <c r="I272" s="95">
        <v>18.78</v>
      </c>
      <c r="J272" s="95">
        <v>9.01</v>
      </c>
    </row>
    <row r="273" spans="1:10">
      <c r="A273" s="92" t="s">
        <v>485</v>
      </c>
      <c r="B273" s="91" t="s">
        <v>610</v>
      </c>
      <c r="C273" s="92" t="s">
        <v>45</v>
      </c>
      <c r="D273" s="92" t="s">
        <v>611</v>
      </c>
      <c r="E273" s="183" t="s">
        <v>601</v>
      </c>
      <c r="F273" s="183"/>
      <c r="G273" s="93" t="s">
        <v>482</v>
      </c>
      <c r="H273" s="94">
        <v>0.48</v>
      </c>
      <c r="I273" s="95">
        <v>13.6</v>
      </c>
      <c r="J273" s="95">
        <v>6.52</v>
      </c>
    </row>
    <row r="274" spans="1:10" ht="51">
      <c r="A274" s="92" t="s">
        <v>485</v>
      </c>
      <c r="B274" s="91" t="s">
        <v>709</v>
      </c>
      <c r="C274" s="92" t="s">
        <v>45</v>
      </c>
      <c r="D274" s="92" t="s">
        <v>710</v>
      </c>
      <c r="E274" s="183" t="s">
        <v>488</v>
      </c>
      <c r="F274" s="183"/>
      <c r="G274" s="93" t="s">
        <v>513</v>
      </c>
      <c r="H274" s="94">
        <v>1.01</v>
      </c>
      <c r="I274" s="95">
        <v>30.41</v>
      </c>
      <c r="J274" s="95">
        <v>30.71</v>
      </c>
    </row>
    <row r="275" spans="1:10" ht="25.5">
      <c r="A275" s="98"/>
      <c r="B275" s="98"/>
      <c r="C275" s="98"/>
      <c r="D275" s="98"/>
      <c r="E275" s="98" t="s">
        <v>495</v>
      </c>
      <c r="F275" s="97">
        <v>15.53</v>
      </c>
      <c r="G275" s="98" t="s">
        <v>496</v>
      </c>
      <c r="H275" s="97">
        <v>0</v>
      </c>
      <c r="I275" s="98" t="s">
        <v>497</v>
      </c>
      <c r="J275" s="97">
        <v>15.53</v>
      </c>
    </row>
    <row r="276" spans="1:10" ht="26.25" thickBot="1">
      <c r="A276" s="98"/>
      <c r="B276" s="98"/>
      <c r="C276" s="98"/>
      <c r="D276" s="98"/>
      <c r="E276" s="98" t="s">
        <v>498</v>
      </c>
      <c r="F276" s="97">
        <v>10.14</v>
      </c>
      <c r="G276" s="98"/>
      <c r="H276" s="184" t="s">
        <v>499</v>
      </c>
      <c r="I276" s="184"/>
      <c r="J276" s="97">
        <v>62.95</v>
      </c>
    </row>
    <row r="277" spans="1:10" ht="15" thickTop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</row>
    <row r="278" spans="1:10" ht="15">
      <c r="A278" s="100" t="s">
        <v>102</v>
      </c>
      <c r="B278" s="102" t="s">
        <v>470</v>
      </c>
      <c r="C278" s="100" t="s">
        <v>471</v>
      </c>
      <c r="D278" s="100" t="s">
        <v>472</v>
      </c>
      <c r="E278" s="180" t="s">
        <v>473</v>
      </c>
      <c r="F278" s="180"/>
      <c r="G278" s="103" t="s">
        <v>474</v>
      </c>
      <c r="H278" s="102" t="s">
        <v>475</v>
      </c>
      <c r="I278" s="102" t="s">
        <v>476</v>
      </c>
      <c r="J278" s="102" t="s">
        <v>477</v>
      </c>
    </row>
    <row r="279" spans="1:10">
      <c r="A279" s="82" t="s">
        <v>478</v>
      </c>
      <c r="B279" s="81" t="s">
        <v>103</v>
      </c>
      <c r="C279" s="82" t="s">
        <v>4</v>
      </c>
      <c r="D279" s="82" t="s">
        <v>104</v>
      </c>
      <c r="E279" s="181" t="s">
        <v>466</v>
      </c>
      <c r="F279" s="181"/>
      <c r="G279" s="83" t="s">
        <v>6</v>
      </c>
      <c r="H279" s="84">
        <v>1</v>
      </c>
      <c r="I279" s="85">
        <v>70.010000000000005</v>
      </c>
      <c r="J279" s="85">
        <v>70.010000000000005</v>
      </c>
    </row>
    <row r="280" spans="1:10" ht="25.5">
      <c r="A280" s="87" t="s">
        <v>479</v>
      </c>
      <c r="B280" s="86" t="s">
        <v>711</v>
      </c>
      <c r="C280" s="87" t="s">
        <v>4</v>
      </c>
      <c r="D280" s="87" t="s">
        <v>712</v>
      </c>
      <c r="E280" s="182" t="s">
        <v>466</v>
      </c>
      <c r="F280" s="182"/>
      <c r="G280" s="88" t="s">
        <v>37</v>
      </c>
      <c r="H280" s="89">
        <v>0.02</v>
      </c>
      <c r="I280" s="90">
        <v>479.56</v>
      </c>
      <c r="J280" s="90">
        <v>9.59</v>
      </c>
    </row>
    <row r="281" spans="1:10" ht="25.5">
      <c r="A281" s="87" t="s">
        <v>479</v>
      </c>
      <c r="B281" s="86" t="s">
        <v>612</v>
      </c>
      <c r="C281" s="87" t="s">
        <v>4</v>
      </c>
      <c r="D281" s="87" t="s">
        <v>613</v>
      </c>
      <c r="E281" s="182" t="s">
        <v>466</v>
      </c>
      <c r="F281" s="182"/>
      <c r="G281" s="88" t="s">
        <v>482</v>
      </c>
      <c r="H281" s="89">
        <v>1</v>
      </c>
      <c r="I281" s="90">
        <v>22.54</v>
      </c>
      <c r="J281" s="90">
        <v>22.54</v>
      </c>
    </row>
    <row r="282" spans="1:10" ht="25.5">
      <c r="A282" s="87" t="s">
        <v>479</v>
      </c>
      <c r="B282" s="86" t="s">
        <v>480</v>
      </c>
      <c r="C282" s="87" t="s">
        <v>4</v>
      </c>
      <c r="D282" s="87" t="s">
        <v>481</v>
      </c>
      <c r="E282" s="182" t="s">
        <v>466</v>
      </c>
      <c r="F282" s="182"/>
      <c r="G282" s="88" t="s">
        <v>482</v>
      </c>
      <c r="H282" s="89">
        <v>0.5</v>
      </c>
      <c r="I282" s="90">
        <v>17.96</v>
      </c>
      <c r="J282" s="90">
        <v>8.98</v>
      </c>
    </row>
    <row r="283" spans="1:10">
      <c r="A283" s="92" t="s">
        <v>485</v>
      </c>
      <c r="B283" s="91" t="s">
        <v>713</v>
      </c>
      <c r="C283" s="92" t="s">
        <v>4</v>
      </c>
      <c r="D283" s="92" t="s">
        <v>714</v>
      </c>
      <c r="E283" s="183" t="s">
        <v>488</v>
      </c>
      <c r="F283" s="183"/>
      <c r="G283" s="93" t="s">
        <v>502</v>
      </c>
      <c r="H283" s="94">
        <v>34</v>
      </c>
      <c r="I283" s="95">
        <v>0.85</v>
      </c>
      <c r="J283" s="95">
        <v>28.9</v>
      </c>
    </row>
    <row r="284" spans="1:10" ht="25.5">
      <c r="A284" s="98"/>
      <c r="B284" s="98"/>
      <c r="C284" s="98"/>
      <c r="D284" s="98"/>
      <c r="E284" s="98" t="s">
        <v>495</v>
      </c>
      <c r="F284" s="97">
        <v>23.78</v>
      </c>
      <c r="G284" s="98" t="s">
        <v>496</v>
      </c>
      <c r="H284" s="97">
        <v>0</v>
      </c>
      <c r="I284" s="98" t="s">
        <v>497</v>
      </c>
      <c r="J284" s="97">
        <v>23.78</v>
      </c>
    </row>
    <row r="285" spans="1:10" ht="26.25" thickBot="1">
      <c r="A285" s="98"/>
      <c r="B285" s="98"/>
      <c r="C285" s="98"/>
      <c r="D285" s="98"/>
      <c r="E285" s="98" t="s">
        <v>498</v>
      </c>
      <c r="F285" s="97">
        <v>13.44</v>
      </c>
      <c r="G285" s="98"/>
      <c r="H285" s="184" t="s">
        <v>499</v>
      </c>
      <c r="I285" s="184"/>
      <c r="J285" s="97">
        <v>83.45</v>
      </c>
    </row>
    <row r="286" spans="1:10" ht="15" thickTop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</row>
    <row r="287" spans="1:10" ht="15">
      <c r="A287" s="100" t="s">
        <v>105</v>
      </c>
      <c r="B287" s="102" t="s">
        <v>470</v>
      </c>
      <c r="C287" s="100" t="s">
        <v>471</v>
      </c>
      <c r="D287" s="100" t="s">
        <v>472</v>
      </c>
      <c r="E287" s="180" t="s">
        <v>473</v>
      </c>
      <c r="F287" s="180"/>
      <c r="G287" s="103" t="s">
        <v>474</v>
      </c>
      <c r="H287" s="102" t="s">
        <v>475</v>
      </c>
      <c r="I287" s="102" t="s">
        <v>476</v>
      </c>
      <c r="J287" s="102" t="s">
        <v>477</v>
      </c>
    </row>
    <row r="288" spans="1:10" ht="25.5">
      <c r="A288" s="82" t="s">
        <v>478</v>
      </c>
      <c r="B288" s="81" t="s">
        <v>106</v>
      </c>
      <c r="C288" s="82" t="s">
        <v>4</v>
      </c>
      <c r="D288" s="82" t="s">
        <v>107</v>
      </c>
      <c r="E288" s="181" t="s">
        <v>466</v>
      </c>
      <c r="F288" s="181"/>
      <c r="G288" s="83" t="s">
        <v>6</v>
      </c>
      <c r="H288" s="84">
        <v>1</v>
      </c>
      <c r="I288" s="85">
        <v>11.56</v>
      </c>
      <c r="J288" s="85">
        <v>11.56</v>
      </c>
    </row>
    <row r="289" spans="1:10" ht="25.5">
      <c r="A289" s="87" t="s">
        <v>479</v>
      </c>
      <c r="B289" s="86" t="s">
        <v>715</v>
      </c>
      <c r="C289" s="87" t="s">
        <v>4</v>
      </c>
      <c r="D289" s="87" t="s">
        <v>716</v>
      </c>
      <c r="E289" s="182" t="s">
        <v>466</v>
      </c>
      <c r="F289" s="182"/>
      <c r="G289" s="88" t="s">
        <v>37</v>
      </c>
      <c r="H289" s="89">
        <v>3.0000000000000001E-3</v>
      </c>
      <c r="I289" s="90">
        <v>752.3</v>
      </c>
      <c r="J289" s="90">
        <v>2.25</v>
      </c>
    </row>
    <row r="290" spans="1:10" ht="25.5">
      <c r="A290" s="87" t="s">
        <v>479</v>
      </c>
      <c r="B290" s="86" t="s">
        <v>612</v>
      </c>
      <c r="C290" s="87" t="s">
        <v>4</v>
      </c>
      <c r="D290" s="87" t="s">
        <v>613</v>
      </c>
      <c r="E290" s="182" t="s">
        <v>466</v>
      </c>
      <c r="F290" s="182"/>
      <c r="G290" s="88" t="s">
        <v>482</v>
      </c>
      <c r="H290" s="89">
        <v>0.23</v>
      </c>
      <c r="I290" s="90">
        <v>22.54</v>
      </c>
      <c r="J290" s="90">
        <v>5.18</v>
      </c>
    </row>
    <row r="291" spans="1:10" ht="25.5">
      <c r="A291" s="87" t="s">
        <v>479</v>
      </c>
      <c r="B291" s="86" t="s">
        <v>480</v>
      </c>
      <c r="C291" s="87" t="s">
        <v>4</v>
      </c>
      <c r="D291" s="87" t="s">
        <v>481</v>
      </c>
      <c r="E291" s="182" t="s">
        <v>466</v>
      </c>
      <c r="F291" s="182"/>
      <c r="G291" s="88" t="s">
        <v>482</v>
      </c>
      <c r="H291" s="89">
        <v>0.23</v>
      </c>
      <c r="I291" s="90">
        <v>17.96</v>
      </c>
      <c r="J291" s="90">
        <v>4.13</v>
      </c>
    </row>
    <row r="292" spans="1:10" ht="25.5">
      <c r="A292" s="98"/>
      <c r="B292" s="98"/>
      <c r="C292" s="98"/>
      <c r="D292" s="98"/>
      <c r="E292" s="98" t="s">
        <v>495</v>
      </c>
      <c r="F292" s="97">
        <v>6.71</v>
      </c>
      <c r="G292" s="98" t="s">
        <v>496</v>
      </c>
      <c r="H292" s="97">
        <v>0</v>
      </c>
      <c r="I292" s="98" t="s">
        <v>497</v>
      </c>
      <c r="J292" s="97">
        <v>6.71</v>
      </c>
    </row>
    <row r="293" spans="1:10" ht="26.25" thickBot="1">
      <c r="A293" s="98"/>
      <c r="B293" s="98"/>
      <c r="C293" s="98"/>
      <c r="D293" s="98"/>
      <c r="E293" s="98" t="s">
        <v>498</v>
      </c>
      <c r="F293" s="97">
        <v>2.2200000000000002</v>
      </c>
      <c r="G293" s="98"/>
      <c r="H293" s="184" t="s">
        <v>499</v>
      </c>
      <c r="I293" s="184"/>
      <c r="J293" s="97">
        <v>13.78</v>
      </c>
    </row>
    <row r="294" spans="1:10" ht="15" thickTop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</row>
    <row r="295" spans="1:10" ht="15">
      <c r="A295" s="100" t="s">
        <v>108</v>
      </c>
      <c r="B295" s="102" t="s">
        <v>470</v>
      </c>
      <c r="C295" s="100" t="s">
        <v>471</v>
      </c>
      <c r="D295" s="100" t="s">
        <v>472</v>
      </c>
      <c r="E295" s="180" t="s">
        <v>473</v>
      </c>
      <c r="F295" s="180"/>
      <c r="G295" s="103" t="s">
        <v>474</v>
      </c>
      <c r="H295" s="102" t="s">
        <v>475</v>
      </c>
      <c r="I295" s="102" t="s">
        <v>476</v>
      </c>
      <c r="J295" s="102" t="s">
        <v>477</v>
      </c>
    </row>
    <row r="296" spans="1:10" ht="25.5">
      <c r="A296" s="82" t="s">
        <v>478</v>
      </c>
      <c r="B296" s="81" t="s">
        <v>109</v>
      </c>
      <c r="C296" s="82" t="s">
        <v>4</v>
      </c>
      <c r="D296" s="82" t="s">
        <v>110</v>
      </c>
      <c r="E296" s="181" t="s">
        <v>466</v>
      </c>
      <c r="F296" s="181"/>
      <c r="G296" s="83" t="s">
        <v>6</v>
      </c>
      <c r="H296" s="84">
        <v>1</v>
      </c>
      <c r="I296" s="85">
        <v>47.3</v>
      </c>
      <c r="J296" s="85">
        <v>47.3</v>
      </c>
    </row>
    <row r="297" spans="1:10" ht="25.5">
      <c r="A297" s="87" t="s">
        <v>479</v>
      </c>
      <c r="B297" s="86" t="s">
        <v>711</v>
      </c>
      <c r="C297" s="87" t="s">
        <v>4</v>
      </c>
      <c r="D297" s="87" t="s">
        <v>712</v>
      </c>
      <c r="E297" s="182" t="s">
        <v>466</v>
      </c>
      <c r="F297" s="182"/>
      <c r="G297" s="88" t="s">
        <v>37</v>
      </c>
      <c r="H297" s="89">
        <v>2.5000000000000001E-2</v>
      </c>
      <c r="I297" s="90">
        <v>479.56</v>
      </c>
      <c r="J297" s="90">
        <v>11.98</v>
      </c>
    </row>
    <row r="298" spans="1:10" ht="38.25">
      <c r="A298" s="87" t="s">
        <v>479</v>
      </c>
      <c r="B298" s="86" t="s">
        <v>717</v>
      </c>
      <c r="C298" s="87" t="s">
        <v>4</v>
      </c>
      <c r="D298" s="87" t="s">
        <v>718</v>
      </c>
      <c r="E298" s="182" t="s">
        <v>466</v>
      </c>
      <c r="F298" s="182"/>
      <c r="G298" s="88" t="s">
        <v>482</v>
      </c>
      <c r="H298" s="89">
        <v>0.87</v>
      </c>
      <c r="I298" s="90">
        <v>18.079999999999998</v>
      </c>
      <c r="J298" s="90">
        <v>15.72</v>
      </c>
    </row>
    <row r="299" spans="1:10" ht="25.5">
      <c r="A299" s="87" t="s">
        <v>479</v>
      </c>
      <c r="B299" s="86" t="s">
        <v>612</v>
      </c>
      <c r="C299" s="87" t="s">
        <v>4</v>
      </c>
      <c r="D299" s="87" t="s">
        <v>613</v>
      </c>
      <c r="E299" s="182" t="s">
        <v>466</v>
      </c>
      <c r="F299" s="182"/>
      <c r="G299" s="88" t="s">
        <v>482</v>
      </c>
      <c r="H299" s="89">
        <v>0.87</v>
      </c>
      <c r="I299" s="90">
        <v>22.54</v>
      </c>
      <c r="J299" s="90">
        <v>19.600000000000001</v>
      </c>
    </row>
    <row r="300" spans="1:10" ht="25.5">
      <c r="A300" s="98"/>
      <c r="B300" s="98"/>
      <c r="C300" s="98"/>
      <c r="D300" s="98"/>
      <c r="E300" s="98" t="s">
        <v>495</v>
      </c>
      <c r="F300" s="97">
        <v>26.44</v>
      </c>
      <c r="G300" s="98" t="s">
        <v>496</v>
      </c>
      <c r="H300" s="97">
        <v>0</v>
      </c>
      <c r="I300" s="98" t="s">
        <v>497</v>
      </c>
      <c r="J300" s="97">
        <v>26.44</v>
      </c>
    </row>
    <row r="301" spans="1:10" ht="26.25" thickBot="1">
      <c r="A301" s="98"/>
      <c r="B301" s="98"/>
      <c r="C301" s="98"/>
      <c r="D301" s="98"/>
      <c r="E301" s="98" t="s">
        <v>498</v>
      </c>
      <c r="F301" s="97">
        <v>9.08</v>
      </c>
      <c r="G301" s="98"/>
      <c r="H301" s="184" t="s">
        <v>499</v>
      </c>
      <c r="I301" s="184"/>
      <c r="J301" s="97">
        <v>56.38</v>
      </c>
    </row>
    <row r="302" spans="1:10" ht="15" thickTop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</row>
    <row r="303" spans="1:10" ht="15">
      <c r="A303" s="100" t="s">
        <v>111</v>
      </c>
      <c r="B303" s="102" t="s">
        <v>470</v>
      </c>
      <c r="C303" s="100" t="s">
        <v>471</v>
      </c>
      <c r="D303" s="100" t="s">
        <v>472</v>
      </c>
      <c r="E303" s="180" t="s">
        <v>473</v>
      </c>
      <c r="F303" s="180"/>
      <c r="G303" s="103" t="s">
        <v>474</v>
      </c>
      <c r="H303" s="102" t="s">
        <v>475</v>
      </c>
      <c r="I303" s="102" t="s">
        <v>476</v>
      </c>
      <c r="J303" s="102" t="s">
        <v>477</v>
      </c>
    </row>
    <row r="304" spans="1:10" ht="153">
      <c r="A304" s="82" t="s">
        <v>478</v>
      </c>
      <c r="B304" s="81" t="s">
        <v>112</v>
      </c>
      <c r="C304" s="82" t="s">
        <v>45</v>
      </c>
      <c r="D304" s="82" t="s">
        <v>113</v>
      </c>
      <c r="E304" s="181" t="s">
        <v>625</v>
      </c>
      <c r="F304" s="181"/>
      <c r="G304" s="83" t="s">
        <v>6</v>
      </c>
      <c r="H304" s="84">
        <v>1</v>
      </c>
      <c r="I304" s="85">
        <v>183.77</v>
      </c>
      <c r="J304" s="85">
        <v>183.77</v>
      </c>
    </row>
    <row r="305" spans="1:10" ht="25.5" customHeight="1">
      <c r="A305" s="87" t="s">
        <v>479</v>
      </c>
      <c r="B305" s="86" t="s">
        <v>721</v>
      </c>
      <c r="C305" s="87" t="s">
        <v>45</v>
      </c>
      <c r="D305" s="87" t="s">
        <v>722</v>
      </c>
      <c r="E305" s="182" t="s">
        <v>561</v>
      </c>
      <c r="F305" s="182"/>
      <c r="G305" s="88" t="s">
        <v>482</v>
      </c>
      <c r="H305" s="89">
        <v>0.97740000000000005</v>
      </c>
      <c r="I305" s="90">
        <v>26.41</v>
      </c>
      <c r="J305" s="90">
        <v>25.81</v>
      </c>
    </row>
    <row r="306" spans="1:10" ht="38.25" customHeight="1">
      <c r="A306" s="87" t="s">
        <v>479</v>
      </c>
      <c r="B306" s="86" t="s">
        <v>618</v>
      </c>
      <c r="C306" s="87" t="s">
        <v>45</v>
      </c>
      <c r="D306" s="87" t="s">
        <v>481</v>
      </c>
      <c r="E306" s="182" t="s">
        <v>561</v>
      </c>
      <c r="F306" s="182"/>
      <c r="G306" s="88" t="s">
        <v>482</v>
      </c>
      <c r="H306" s="89">
        <v>0.97740000000000005</v>
      </c>
      <c r="I306" s="90">
        <v>21.14</v>
      </c>
      <c r="J306" s="90">
        <v>20.66</v>
      </c>
    </row>
    <row r="307" spans="1:10" ht="89.25">
      <c r="A307" s="87" t="s">
        <v>479</v>
      </c>
      <c r="B307" s="86" t="s">
        <v>719</v>
      </c>
      <c r="C307" s="87" t="s">
        <v>45</v>
      </c>
      <c r="D307" s="87" t="s">
        <v>720</v>
      </c>
      <c r="E307" s="182" t="s">
        <v>646</v>
      </c>
      <c r="F307" s="182"/>
      <c r="G307" s="88" t="s">
        <v>37</v>
      </c>
      <c r="H307" s="89">
        <v>4.4999999999999997E-3</v>
      </c>
      <c r="I307" s="90">
        <v>499.85</v>
      </c>
      <c r="J307" s="90">
        <v>2.2400000000000002</v>
      </c>
    </row>
    <row r="308" spans="1:10" ht="76.5">
      <c r="A308" s="92" t="s">
        <v>485</v>
      </c>
      <c r="B308" s="91" t="s">
        <v>727</v>
      </c>
      <c r="C308" s="92" t="s">
        <v>45</v>
      </c>
      <c r="D308" s="92" t="s">
        <v>728</v>
      </c>
      <c r="E308" s="183" t="s">
        <v>488</v>
      </c>
      <c r="F308" s="183"/>
      <c r="G308" s="93" t="s">
        <v>6</v>
      </c>
      <c r="H308" s="94">
        <v>1.0203</v>
      </c>
      <c r="I308" s="95">
        <v>49.9</v>
      </c>
      <c r="J308" s="95">
        <v>50.91</v>
      </c>
    </row>
    <row r="309" spans="1:10" ht="51">
      <c r="A309" s="92" t="s">
        <v>485</v>
      </c>
      <c r="B309" s="91" t="s">
        <v>731</v>
      </c>
      <c r="C309" s="92" t="s">
        <v>45</v>
      </c>
      <c r="D309" s="92" t="s">
        <v>732</v>
      </c>
      <c r="E309" s="183" t="s">
        <v>488</v>
      </c>
      <c r="F309" s="183"/>
      <c r="G309" s="93" t="s">
        <v>513</v>
      </c>
      <c r="H309" s="94">
        <v>0.61050000000000004</v>
      </c>
      <c r="I309" s="95">
        <v>72.63</v>
      </c>
      <c r="J309" s="95">
        <v>44.34</v>
      </c>
    </row>
    <row r="310" spans="1:10" ht="63.75">
      <c r="A310" s="92" t="s">
        <v>485</v>
      </c>
      <c r="B310" s="91" t="s">
        <v>729</v>
      </c>
      <c r="C310" s="92" t="s">
        <v>45</v>
      </c>
      <c r="D310" s="92" t="s">
        <v>730</v>
      </c>
      <c r="E310" s="183" t="s">
        <v>488</v>
      </c>
      <c r="F310" s="183"/>
      <c r="G310" s="93" t="s">
        <v>513</v>
      </c>
      <c r="H310" s="94">
        <v>0.87009999999999998</v>
      </c>
      <c r="I310" s="95">
        <v>43.35</v>
      </c>
      <c r="J310" s="95">
        <v>37.71</v>
      </c>
    </row>
    <row r="311" spans="1:10" ht="38.25">
      <c r="A311" s="92" t="s">
        <v>485</v>
      </c>
      <c r="B311" s="91" t="s">
        <v>725</v>
      </c>
      <c r="C311" s="92" t="s">
        <v>45</v>
      </c>
      <c r="D311" s="92" t="s">
        <v>726</v>
      </c>
      <c r="E311" s="183" t="s">
        <v>488</v>
      </c>
      <c r="F311" s="183"/>
      <c r="G311" s="93" t="s">
        <v>494</v>
      </c>
      <c r="H311" s="94">
        <v>2.5000000000000001E-3</v>
      </c>
      <c r="I311" s="95">
        <v>56.37</v>
      </c>
      <c r="J311" s="95">
        <v>0.14000000000000001</v>
      </c>
    </row>
    <row r="312" spans="1:10" ht="51">
      <c r="A312" s="92" t="s">
        <v>485</v>
      </c>
      <c r="B312" s="91" t="s">
        <v>723</v>
      </c>
      <c r="C312" s="92" t="s">
        <v>45</v>
      </c>
      <c r="D312" s="92" t="s">
        <v>724</v>
      </c>
      <c r="E312" s="183" t="s">
        <v>488</v>
      </c>
      <c r="F312" s="183"/>
      <c r="G312" s="93" t="s">
        <v>494</v>
      </c>
      <c r="H312" s="94">
        <v>7.9699999999999993E-2</v>
      </c>
      <c r="I312" s="95">
        <v>24.7</v>
      </c>
      <c r="J312" s="95">
        <v>1.96</v>
      </c>
    </row>
    <row r="313" spans="1:10" ht="25.5">
      <c r="A313" s="98"/>
      <c r="B313" s="98"/>
      <c r="C313" s="98"/>
      <c r="D313" s="98"/>
      <c r="E313" s="98" t="s">
        <v>495</v>
      </c>
      <c r="F313" s="97">
        <v>32.39</v>
      </c>
      <c r="G313" s="98" t="s">
        <v>496</v>
      </c>
      <c r="H313" s="97">
        <v>0</v>
      </c>
      <c r="I313" s="98" t="s">
        <v>497</v>
      </c>
      <c r="J313" s="97">
        <v>32.39</v>
      </c>
    </row>
    <row r="314" spans="1:10" ht="26.25" thickBot="1">
      <c r="A314" s="98"/>
      <c r="B314" s="98"/>
      <c r="C314" s="98"/>
      <c r="D314" s="98"/>
      <c r="E314" s="98" t="s">
        <v>498</v>
      </c>
      <c r="F314" s="97">
        <v>35.299999999999997</v>
      </c>
      <c r="G314" s="98"/>
      <c r="H314" s="184" t="s">
        <v>499</v>
      </c>
      <c r="I314" s="184"/>
      <c r="J314" s="97">
        <v>219.07</v>
      </c>
    </row>
    <row r="315" spans="1:10" ht="15" thickTop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</row>
    <row r="316" spans="1:10" ht="15">
      <c r="A316" s="100" t="s">
        <v>114</v>
      </c>
      <c r="B316" s="102" t="s">
        <v>470</v>
      </c>
      <c r="C316" s="100" t="s">
        <v>471</v>
      </c>
      <c r="D316" s="100" t="s">
        <v>472</v>
      </c>
      <c r="E316" s="180" t="s">
        <v>473</v>
      </c>
      <c r="F316" s="180"/>
      <c r="G316" s="103" t="s">
        <v>474</v>
      </c>
      <c r="H316" s="102" t="s">
        <v>475</v>
      </c>
      <c r="I316" s="102" t="s">
        <v>476</v>
      </c>
      <c r="J316" s="102" t="s">
        <v>477</v>
      </c>
    </row>
    <row r="317" spans="1:10" ht="38.25">
      <c r="A317" s="82" t="s">
        <v>478</v>
      </c>
      <c r="B317" s="81" t="s">
        <v>115</v>
      </c>
      <c r="C317" s="82" t="s">
        <v>4</v>
      </c>
      <c r="D317" s="82" t="s">
        <v>116</v>
      </c>
      <c r="E317" s="181" t="s">
        <v>466</v>
      </c>
      <c r="F317" s="181"/>
      <c r="G317" s="83" t="s">
        <v>6</v>
      </c>
      <c r="H317" s="84">
        <v>1</v>
      </c>
      <c r="I317" s="85">
        <v>549.04999999999995</v>
      </c>
      <c r="J317" s="85">
        <v>549.04999999999995</v>
      </c>
    </row>
    <row r="318" spans="1:10" ht="25.5">
      <c r="A318" s="87" t="s">
        <v>479</v>
      </c>
      <c r="B318" s="86" t="s">
        <v>733</v>
      </c>
      <c r="C318" s="87" t="s">
        <v>4</v>
      </c>
      <c r="D318" s="87" t="s">
        <v>734</v>
      </c>
      <c r="E318" s="182" t="s">
        <v>466</v>
      </c>
      <c r="F318" s="182"/>
      <c r="G318" s="88" t="s">
        <v>37</v>
      </c>
      <c r="H318" s="89">
        <v>0.05</v>
      </c>
      <c r="I318" s="90">
        <v>494.15</v>
      </c>
      <c r="J318" s="90">
        <v>24.7</v>
      </c>
    </row>
    <row r="319" spans="1:10" ht="38.25">
      <c r="A319" s="87" t="s">
        <v>479</v>
      </c>
      <c r="B319" s="86" t="s">
        <v>717</v>
      </c>
      <c r="C319" s="87" t="s">
        <v>4</v>
      </c>
      <c r="D319" s="87" t="s">
        <v>718</v>
      </c>
      <c r="E319" s="182" t="s">
        <v>466</v>
      </c>
      <c r="F319" s="182"/>
      <c r="G319" s="88" t="s">
        <v>482</v>
      </c>
      <c r="H319" s="89">
        <v>1.2</v>
      </c>
      <c r="I319" s="90">
        <v>18.079999999999998</v>
      </c>
      <c r="J319" s="90">
        <v>21.69</v>
      </c>
    </row>
    <row r="320" spans="1:10" ht="25.5">
      <c r="A320" s="87" t="s">
        <v>479</v>
      </c>
      <c r="B320" s="86" t="s">
        <v>612</v>
      </c>
      <c r="C320" s="87" t="s">
        <v>4</v>
      </c>
      <c r="D320" s="87" t="s">
        <v>613</v>
      </c>
      <c r="E320" s="182" t="s">
        <v>466</v>
      </c>
      <c r="F320" s="182"/>
      <c r="G320" s="88" t="s">
        <v>482</v>
      </c>
      <c r="H320" s="89">
        <v>1.85</v>
      </c>
      <c r="I320" s="90">
        <v>22.54</v>
      </c>
      <c r="J320" s="90">
        <v>41.69</v>
      </c>
    </row>
    <row r="321" spans="1:10" ht="38.25">
      <c r="A321" s="92" t="s">
        <v>485</v>
      </c>
      <c r="B321" s="91" t="s">
        <v>735</v>
      </c>
      <c r="C321" s="92" t="s">
        <v>4</v>
      </c>
      <c r="D321" s="92" t="s">
        <v>736</v>
      </c>
      <c r="E321" s="183" t="s">
        <v>488</v>
      </c>
      <c r="F321" s="183"/>
      <c r="G321" s="93" t="s">
        <v>6</v>
      </c>
      <c r="H321" s="94">
        <v>1</v>
      </c>
      <c r="I321" s="95">
        <v>460.97</v>
      </c>
      <c r="J321" s="95">
        <v>460.97</v>
      </c>
    </row>
    <row r="322" spans="1:10" ht="25.5">
      <c r="A322" s="98"/>
      <c r="B322" s="98"/>
      <c r="C322" s="98"/>
      <c r="D322" s="98"/>
      <c r="E322" s="98" t="s">
        <v>495</v>
      </c>
      <c r="F322" s="97">
        <v>48.39</v>
      </c>
      <c r="G322" s="98" t="s">
        <v>496</v>
      </c>
      <c r="H322" s="97">
        <v>0</v>
      </c>
      <c r="I322" s="98" t="s">
        <v>497</v>
      </c>
      <c r="J322" s="97">
        <v>48.39</v>
      </c>
    </row>
    <row r="323" spans="1:10" ht="26.25" thickBot="1">
      <c r="A323" s="98"/>
      <c r="B323" s="98"/>
      <c r="C323" s="98"/>
      <c r="D323" s="98"/>
      <c r="E323" s="98" t="s">
        <v>498</v>
      </c>
      <c r="F323" s="97">
        <v>105.47</v>
      </c>
      <c r="G323" s="98"/>
      <c r="H323" s="184" t="s">
        <v>499</v>
      </c>
      <c r="I323" s="184"/>
      <c r="J323" s="97">
        <v>654.52</v>
      </c>
    </row>
    <row r="324" spans="1:10" ht="15" thickTop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</row>
    <row r="325" spans="1:10" ht="15">
      <c r="A325" s="100" t="s">
        <v>119</v>
      </c>
      <c r="B325" s="102" t="s">
        <v>470</v>
      </c>
      <c r="C325" s="100" t="s">
        <v>471</v>
      </c>
      <c r="D325" s="100" t="s">
        <v>472</v>
      </c>
      <c r="E325" s="180" t="s">
        <v>473</v>
      </c>
      <c r="F325" s="180"/>
      <c r="G325" s="103" t="s">
        <v>474</v>
      </c>
      <c r="H325" s="102" t="s">
        <v>475</v>
      </c>
      <c r="I325" s="102" t="s">
        <v>476</v>
      </c>
      <c r="J325" s="102" t="s">
        <v>477</v>
      </c>
    </row>
    <row r="326" spans="1:10" ht="38.25">
      <c r="A326" s="82" t="s">
        <v>478</v>
      </c>
      <c r="B326" s="81" t="s">
        <v>120</v>
      </c>
      <c r="C326" s="82" t="s">
        <v>4</v>
      </c>
      <c r="D326" s="82" t="s">
        <v>121</v>
      </c>
      <c r="E326" s="181" t="s">
        <v>466</v>
      </c>
      <c r="F326" s="181"/>
      <c r="G326" s="83" t="s">
        <v>502</v>
      </c>
      <c r="H326" s="84">
        <v>1</v>
      </c>
      <c r="I326" s="85">
        <v>1445.93</v>
      </c>
      <c r="J326" s="85">
        <v>1445.93</v>
      </c>
    </row>
    <row r="327" spans="1:10" ht="38.25">
      <c r="A327" s="87" t="s">
        <v>479</v>
      </c>
      <c r="B327" s="86" t="s">
        <v>737</v>
      </c>
      <c r="C327" s="87" t="s">
        <v>4</v>
      </c>
      <c r="D327" s="87" t="s">
        <v>738</v>
      </c>
      <c r="E327" s="182" t="s">
        <v>466</v>
      </c>
      <c r="F327" s="182"/>
      <c r="G327" s="88" t="s">
        <v>37</v>
      </c>
      <c r="H327" s="89">
        <v>0.16</v>
      </c>
      <c r="I327" s="90">
        <v>92.93</v>
      </c>
      <c r="J327" s="90">
        <v>14.86</v>
      </c>
    </row>
    <row r="328" spans="1:10" ht="25.5">
      <c r="A328" s="87" t="s">
        <v>479</v>
      </c>
      <c r="B328" s="86" t="s">
        <v>86</v>
      </c>
      <c r="C328" s="87" t="s">
        <v>4</v>
      </c>
      <c r="D328" s="87" t="s">
        <v>87</v>
      </c>
      <c r="E328" s="182" t="s">
        <v>466</v>
      </c>
      <c r="F328" s="182"/>
      <c r="G328" s="88" t="s">
        <v>37</v>
      </c>
      <c r="H328" s="89">
        <v>0.125</v>
      </c>
      <c r="I328" s="90">
        <v>71.84</v>
      </c>
      <c r="J328" s="90">
        <v>8.98</v>
      </c>
    </row>
    <row r="329" spans="1:10" ht="25.5">
      <c r="A329" s="87" t="s">
        <v>479</v>
      </c>
      <c r="B329" s="86" t="s">
        <v>739</v>
      </c>
      <c r="C329" s="87" t="s">
        <v>4</v>
      </c>
      <c r="D329" s="87" t="s">
        <v>740</v>
      </c>
      <c r="E329" s="182" t="s">
        <v>466</v>
      </c>
      <c r="F329" s="182"/>
      <c r="G329" s="88" t="s">
        <v>37</v>
      </c>
      <c r="H329" s="89">
        <v>0.125</v>
      </c>
      <c r="I329" s="90">
        <v>735.7</v>
      </c>
      <c r="J329" s="90">
        <v>91.96</v>
      </c>
    </row>
    <row r="330" spans="1:10" ht="38.25">
      <c r="A330" s="87" t="s">
        <v>479</v>
      </c>
      <c r="B330" s="86" t="s">
        <v>717</v>
      </c>
      <c r="C330" s="87" t="s">
        <v>4</v>
      </c>
      <c r="D330" s="87" t="s">
        <v>718</v>
      </c>
      <c r="E330" s="182" t="s">
        <v>466</v>
      </c>
      <c r="F330" s="182"/>
      <c r="G330" s="88" t="s">
        <v>482</v>
      </c>
      <c r="H330" s="89">
        <v>2</v>
      </c>
      <c r="I330" s="90">
        <v>18.079999999999998</v>
      </c>
      <c r="J330" s="90">
        <v>36.159999999999997</v>
      </c>
    </row>
    <row r="331" spans="1:10" ht="14.25" customHeight="1">
      <c r="A331" s="87" t="s">
        <v>479</v>
      </c>
      <c r="B331" s="86" t="s">
        <v>612</v>
      </c>
      <c r="C331" s="87" t="s">
        <v>4</v>
      </c>
      <c r="D331" s="87" t="s">
        <v>613</v>
      </c>
      <c r="E331" s="182" t="s">
        <v>466</v>
      </c>
      <c r="F331" s="182"/>
      <c r="G331" s="88" t="s">
        <v>482</v>
      </c>
      <c r="H331" s="89">
        <v>2</v>
      </c>
      <c r="I331" s="90">
        <v>22.54</v>
      </c>
      <c r="J331" s="90">
        <v>45.08</v>
      </c>
    </row>
    <row r="332" spans="1:10">
      <c r="A332" s="92" t="s">
        <v>485</v>
      </c>
      <c r="B332" s="91" t="s">
        <v>741</v>
      </c>
      <c r="C332" s="92" t="s">
        <v>4</v>
      </c>
      <c r="D332" s="92" t="s">
        <v>742</v>
      </c>
      <c r="E332" s="183" t="s">
        <v>637</v>
      </c>
      <c r="F332" s="183"/>
      <c r="G332" s="93" t="s">
        <v>638</v>
      </c>
      <c r="H332" s="94">
        <v>1</v>
      </c>
      <c r="I332" s="95">
        <v>431.73</v>
      </c>
      <c r="J332" s="95">
        <v>431.73</v>
      </c>
    </row>
    <row r="333" spans="1:10" ht="25.5">
      <c r="A333" s="92" t="s">
        <v>485</v>
      </c>
      <c r="B333" s="91" t="s">
        <v>743</v>
      </c>
      <c r="C333" s="92" t="s">
        <v>4</v>
      </c>
      <c r="D333" s="92" t="s">
        <v>744</v>
      </c>
      <c r="E333" s="183" t="s">
        <v>488</v>
      </c>
      <c r="F333" s="183"/>
      <c r="G333" s="93" t="s">
        <v>502</v>
      </c>
      <c r="H333" s="94">
        <v>1</v>
      </c>
      <c r="I333" s="95">
        <v>817.16</v>
      </c>
      <c r="J333" s="95">
        <v>817.16</v>
      </c>
    </row>
    <row r="334" spans="1:10" ht="25.5">
      <c r="A334" s="98"/>
      <c r="B334" s="98"/>
      <c r="C334" s="98"/>
      <c r="D334" s="98"/>
      <c r="E334" s="98" t="s">
        <v>495</v>
      </c>
      <c r="F334" s="97">
        <v>90.27</v>
      </c>
      <c r="G334" s="98" t="s">
        <v>496</v>
      </c>
      <c r="H334" s="97">
        <v>0</v>
      </c>
      <c r="I334" s="98" t="s">
        <v>497</v>
      </c>
      <c r="J334" s="97">
        <v>90.27</v>
      </c>
    </row>
    <row r="335" spans="1:10" ht="26.25" thickBot="1">
      <c r="A335" s="98"/>
      <c r="B335" s="98"/>
      <c r="C335" s="98"/>
      <c r="D335" s="98"/>
      <c r="E335" s="98" t="s">
        <v>498</v>
      </c>
      <c r="F335" s="97">
        <v>277.76</v>
      </c>
      <c r="G335" s="98"/>
      <c r="H335" s="184" t="s">
        <v>499</v>
      </c>
      <c r="I335" s="184"/>
      <c r="J335" s="97">
        <v>1723.69</v>
      </c>
    </row>
    <row r="336" spans="1:10" ht="15" thickTop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</row>
    <row r="337" spans="1:10" ht="15">
      <c r="A337" s="100" t="s">
        <v>122</v>
      </c>
      <c r="B337" s="102" t="s">
        <v>470</v>
      </c>
      <c r="C337" s="100" t="s">
        <v>471</v>
      </c>
      <c r="D337" s="100" t="s">
        <v>472</v>
      </c>
      <c r="E337" s="180" t="s">
        <v>473</v>
      </c>
      <c r="F337" s="180"/>
      <c r="G337" s="103" t="s">
        <v>474</v>
      </c>
      <c r="H337" s="102" t="s">
        <v>475</v>
      </c>
      <c r="I337" s="102" t="s">
        <v>476</v>
      </c>
      <c r="J337" s="102" t="s">
        <v>477</v>
      </c>
    </row>
    <row r="338" spans="1:10" ht="51">
      <c r="A338" s="82" t="s">
        <v>478</v>
      </c>
      <c r="B338" s="81" t="s">
        <v>123</v>
      </c>
      <c r="C338" s="82" t="s">
        <v>16</v>
      </c>
      <c r="D338" s="82" t="s">
        <v>124</v>
      </c>
      <c r="E338" s="181" t="s">
        <v>745</v>
      </c>
      <c r="F338" s="181"/>
      <c r="G338" s="83" t="s">
        <v>25</v>
      </c>
      <c r="H338" s="84">
        <v>1</v>
      </c>
      <c r="I338" s="85">
        <v>265.76</v>
      </c>
      <c r="J338" s="85">
        <v>265.76</v>
      </c>
    </row>
    <row r="339" spans="1:10" ht="25.5">
      <c r="A339" s="87" t="s">
        <v>479</v>
      </c>
      <c r="B339" s="86" t="s">
        <v>572</v>
      </c>
      <c r="C339" s="87" t="s">
        <v>16</v>
      </c>
      <c r="D339" s="87" t="s">
        <v>573</v>
      </c>
      <c r="E339" s="182" t="s">
        <v>570</v>
      </c>
      <c r="F339" s="182"/>
      <c r="G339" s="88" t="s">
        <v>571</v>
      </c>
      <c r="H339" s="89">
        <v>0.3</v>
      </c>
      <c r="I339" s="90">
        <v>3.74</v>
      </c>
      <c r="J339" s="90">
        <v>1.1200000000000001</v>
      </c>
    </row>
    <row r="340" spans="1:10" ht="25.5">
      <c r="A340" s="87" t="s">
        <v>479</v>
      </c>
      <c r="B340" s="86" t="s">
        <v>574</v>
      </c>
      <c r="C340" s="87" t="s">
        <v>16</v>
      </c>
      <c r="D340" s="87" t="s">
        <v>575</v>
      </c>
      <c r="E340" s="182" t="s">
        <v>570</v>
      </c>
      <c r="F340" s="182"/>
      <c r="G340" s="88" t="s">
        <v>571</v>
      </c>
      <c r="H340" s="89">
        <v>0.5</v>
      </c>
      <c r="I340" s="90">
        <v>3.57</v>
      </c>
      <c r="J340" s="90">
        <v>1.78</v>
      </c>
    </row>
    <row r="341" spans="1:10" ht="25.5">
      <c r="A341" s="92" t="s">
        <v>485</v>
      </c>
      <c r="B341" s="91" t="s">
        <v>746</v>
      </c>
      <c r="C341" s="92" t="s">
        <v>16</v>
      </c>
      <c r="D341" s="92" t="s">
        <v>747</v>
      </c>
      <c r="E341" s="183">
        <v>0</v>
      </c>
      <c r="F341" s="183"/>
      <c r="G341" s="93" t="s">
        <v>25</v>
      </c>
      <c r="H341" s="94">
        <v>2</v>
      </c>
      <c r="I341" s="95">
        <v>0.77</v>
      </c>
      <c r="J341" s="95">
        <v>1.54</v>
      </c>
    </row>
    <row r="342" spans="1:10" ht="14.25" customHeight="1">
      <c r="A342" s="92" t="s">
        <v>485</v>
      </c>
      <c r="B342" s="91" t="s">
        <v>748</v>
      </c>
      <c r="C342" s="92" t="s">
        <v>16</v>
      </c>
      <c r="D342" s="92" t="s">
        <v>749</v>
      </c>
      <c r="E342" s="183">
        <v>0</v>
      </c>
      <c r="F342" s="183"/>
      <c r="G342" s="93" t="s">
        <v>25</v>
      </c>
      <c r="H342" s="94">
        <v>1</v>
      </c>
      <c r="I342" s="95">
        <v>247.85</v>
      </c>
      <c r="J342" s="95">
        <v>247.85</v>
      </c>
    </row>
    <row r="343" spans="1:10" ht="14.25" customHeight="1">
      <c r="A343" s="92" t="s">
        <v>485</v>
      </c>
      <c r="B343" s="91" t="s">
        <v>599</v>
      </c>
      <c r="C343" s="92" t="s">
        <v>45</v>
      </c>
      <c r="D343" s="92" t="s">
        <v>600</v>
      </c>
      <c r="E343" s="183" t="s">
        <v>601</v>
      </c>
      <c r="F343" s="183"/>
      <c r="G343" s="93" t="s">
        <v>482</v>
      </c>
      <c r="H343" s="94">
        <v>0.5</v>
      </c>
      <c r="I343" s="95">
        <v>18.78</v>
      </c>
      <c r="J343" s="95">
        <v>9.39</v>
      </c>
    </row>
    <row r="344" spans="1:10">
      <c r="A344" s="92" t="s">
        <v>485</v>
      </c>
      <c r="B344" s="91" t="s">
        <v>610</v>
      </c>
      <c r="C344" s="92" t="s">
        <v>45</v>
      </c>
      <c r="D344" s="92" t="s">
        <v>611</v>
      </c>
      <c r="E344" s="183" t="s">
        <v>601</v>
      </c>
      <c r="F344" s="183"/>
      <c r="G344" s="93" t="s">
        <v>482</v>
      </c>
      <c r="H344" s="94">
        <v>0.3</v>
      </c>
      <c r="I344" s="95">
        <v>13.6</v>
      </c>
      <c r="J344" s="95">
        <v>4.08</v>
      </c>
    </row>
    <row r="345" spans="1:10" ht="25.5">
      <c r="A345" s="98"/>
      <c r="B345" s="98"/>
      <c r="C345" s="98"/>
      <c r="D345" s="98"/>
      <c r="E345" s="98" t="s">
        <v>495</v>
      </c>
      <c r="F345" s="97">
        <v>13.47</v>
      </c>
      <c r="G345" s="98" t="s">
        <v>496</v>
      </c>
      <c r="H345" s="97">
        <v>0</v>
      </c>
      <c r="I345" s="98" t="s">
        <v>497</v>
      </c>
      <c r="J345" s="97">
        <v>13.47</v>
      </c>
    </row>
    <row r="346" spans="1:10" ht="26.25" thickBot="1">
      <c r="A346" s="98"/>
      <c r="B346" s="98"/>
      <c r="C346" s="98"/>
      <c r="D346" s="98"/>
      <c r="E346" s="98" t="s">
        <v>498</v>
      </c>
      <c r="F346" s="97">
        <v>51.05</v>
      </c>
      <c r="G346" s="98"/>
      <c r="H346" s="184" t="s">
        <v>499</v>
      </c>
      <c r="I346" s="184"/>
      <c r="J346" s="97">
        <v>316.81</v>
      </c>
    </row>
    <row r="347" spans="1:10" ht="15" thickTop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</row>
    <row r="348" spans="1:10" ht="76.5" customHeight="1">
      <c r="A348" s="100" t="s">
        <v>125</v>
      </c>
      <c r="B348" s="102" t="s">
        <v>470</v>
      </c>
      <c r="C348" s="100" t="s">
        <v>471</v>
      </c>
      <c r="D348" s="100" t="s">
        <v>472</v>
      </c>
      <c r="E348" s="180" t="s">
        <v>473</v>
      </c>
      <c r="F348" s="180"/>
      <c r="G348" s="103" t="s">
        <v>474</v>
      </c>
      <c r="H348" s="102" t="s">
        <v>475</v>
      </c>
      <c r="I348" s="102" t="s">
        <v>476</v>
      </c>
      <c r="J348" s="102" t="s">
        <v>477</v>
      </c>
    </row>
    <row r="349" spans="1:10" ht="38.25" customHeight="1">
      <c r="A349" s="82" t="s">
        <v>478</v>
      </c>
      <c r="B349" s="81" t="s">
        <v>126</v>
      </c>
      <c r="C349" s="82" t="s">
        <v>45</v>
      </c>
      <c r="D349" s="82" t="s">
        <v>127</v>
      </c>
      <c r="E349" s="181" t="s">
        <v>750</v>
      </c>
      <c r="F349" s="181"/>
      <c r="G349" s="83" t="s">
        <v>513</v>
      </c>
      <c r="H349" s="84">
        <v>1</v>
      </c>
      <c r="I349" s="85">
        <v>11.36</v>
      </c>
      <c r="J349" s="85">
        <v>11.36</v>
      </c>
    </row>
    <row r="350" spans="1:10" ht="38.25" customHeight="1">
      <c r="A350" s="87" t="s">
        <v>479</v>
      </c>
      <c r="B350" s="86" t="s">
        <v>751</v>
      </c>
      <c r="C350" s="87" t="s">
        <v>45</v>
      </c>
      <c r="D350" s="87" t="s">
        <v>752</v>
      </c>
      <c r="E350" s="182" t="s">
        <v>561</v>
      </c>
      <c r="F350" s="182"/>
      <c r="G350" s="88" t="s">
        <v>482</v>
      </c>
      <c r="H350" s="89">
        <v>8.9999999999999993E-3</v>
      </c>
      <c r="I350" s="90">
        <v>22.03</v>
      </c>
      <c r="J350" s="90">
        <v>0.19</v>
      </c>
    </row>
    <row r="351" spans="1:10" ht="38.25">
      <c r="A351" s="87" t="s">
        <v>479</v>
      </c>
      <c r="B351" s="86" t="s">
        <v>753</v>
      </c>
      <c r="C351" s="87" t="s">
        <v>45</v>
      </c>
      <c r="D351" s="87" t="s">
        <v>754</v>
      </c>
      <c r="E351" s="182" t="s">
        <v>561</v>
      </c>
      <c r="F351" s="182"/>
      <c r="G351" s="88" t="s">
        <v>482</v>
      </c>
      <c r="H351" s="89">
        <v>8.9999999999999993E-3</v>
      </c>
      <c r="I351" s="90">
        <v>26.91</v>
      </c>
      <c r="J351" s="90">
        <v>0.24</v>
      </c>
    </row>
    <row r="352" spans="1:10" ht="63.75">
      <c r="A352" s="92" t="s">
        <v>485</v>
      </c>
      <c r="B352" s="91" t="s">
        <v>755</v>
      </c>
      <c r="C352" s="92" t="s">
        <v>45</v>
      </c>
      <c r="D352" s="92" t="s">
        <v>756</v>
      </c>
      <c r="E352" s="183" t="s">
        <v>488</v>
      </c>
      <c r="F352" s="183"/>
      <c r="G352" s="93" t="s">
        <v>513</v>
      </c>
      <c r="H352" s="94">
        <v>1.0269999999999999</v>
      </c>
      <c r="I352" s="95">
        <v>10.58</v>
      </c>
      <c r="J352" s="95">
        <v>10.86</v>
      </c>
    </row>
    <row r="353" spans="1:10" ht="38.25">
      <c r="A353" s="92" t="s">
        <v>485</v>
      </c>
      <c r="B353" s="91" t="s">
        <v>757</v>
      </c>
      <c r="C353" s="92" t="s">
        <v>45</v>
      </c>
      <c r="D353" s="92" t="s">
        <v>758</v>
      </c>
      <c r="E353" s="183" t="s">
        <v>488</v>
      </c>
      <c r="F353" s="183"/>
      <c r="G353" s="93" t="s">
        <v>502</v>
      </c>
      <c r="H353" s="94">
        <v>0.01</v>
      </c>
      <c r="I353" s="95">
        <v>7.8</v>
      </c>
      <c r="J353" s="95">
        <v>7.0000000000000007E-2</v>
      </c>
    </row>
    <row r="354" spans="1:10" ht="25.5">
      <c r="A354" s="98"/>
      <c r="B354" s="98"/>
      <c r="C354" s="98"/>
      <c r="D354" s="98"/>
      <c r="E354" s="98" t="s">
        <v>495</v>
      </c>
      <c r="F354" s="97">
        <v>0.3</v>
      </c>
      <c r="G354" s="98" t="s">
        <v>496</v>
      </c>
      <c r="H354" s="97">
        <v>0</v>
      </c>
      <c r="I354" s="98" t="s">
        <v>497</v>
      </c>
      <c r="J354" s="97">
        <v>0.3</v>
      </c>
    </row>
    <row r="355" spans="1:10" ht="26.25" thickBot="1">
      <c r="A355" s="98"/>
      <c r="B355" s="98"/>
      <c r="C355" s="98"/>
      <c r="D355" s="98"/>
      <c r="E355" s="98" t="s">
        <v>498</v>
      </c>
      <c r="F355" s="97">
        <v>2.1800000000000002</v>
      </c>
      <c r="G355" s="98"/>
      <c r="H355" s="184" t="s">
        <v>499</v>
      </c>
      <c r="I355" s="184"/>
      <c r="J355" s="97">
        <v>13.54</v>
      </c>
    </row>
    <row r="356" spans="1:10" ht="15" thickTop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</row>
    <row r="357" spans="1:10" ht="15">
      <c r="A357" s="100" t="s">
        <v>128</v>
      </c>
      <c r="B357" s="102" t="s">
        <v>470</v>
      </c>
      <c r="C357" s="100" t="s">
        <v>471</v>
      </c>
      <c r="D357" s="100" t="s">
        <v>472</v>
      </c>
      <c r="E357" s="180" t="s">
        <v>473</v>
      </c>
      <c r="F357" s="180"/>
      <c r="G357" s="103" t="s">
        <v>474</v>
      </c>
      <c r="H357" s="102" t="s">
        <v>475</v>
      </c>
      <c r="I357" s="102" t="s">
        <v>476</v>
      </c>
      <c r="J357" s="102" t="s">
        <v>477</v>
      </c>
    </row>
    <row r="358" spans="1:10">
      <c r="A358" s="82" t="s">
        <v>478</v>
      </c>
      <c r="B358" s="81" t="s">
        <v>129</v>
      </c>
      <c r="C358" s="82" t="s">
        <v>4</v>
      </c>
      <c r="D358" s="82" t="s">
        <v>130</v>
      </c>
      <c r="E358" s="181" t="s">
        <v>466</v>
      </c>
      <c r="F358" s="181"/>
      <c r="G358" s="83" t="s">
        <v>502</v>
      </c>
      <c r="H358" s="84">
        <v>1</v>
      </c>
      <c r="I358" s="85">
        <v>108.12</v>
      </c>
      <c r="J358" s="85">
        <v>108.12</v>
      </c>
    </row>
    <row r="359" spans="1:10" ht="38.25">
      <c r="A359" s="87" t="s">
        <v>479</v>
      </c>
      <c r="B359" s="86" t="s">
        <v>759</v>
      </c>
      <c r="C359" s="87" t="s">
        <v>4</v>
      </c>
      <c r="D359" s="87" t="s">
        <v>752</v>
      </c>
      <c r="E359" s="182" t="s">
        <v>466</v>
      </c>
      <c r="F359" s="182"/>
      <c r="G359" s="88" t="s">
        <v>482</v>
      </c>
      <c r="H359" s="89">
        <v>1</v>
      </c>
      <c r="I359" s="90">
        <v>18.100000000000001</v>
      </c>
      <c r="J359" s="90">
        <v>18.100000000000001</v>
      </c>
    </row>
    <row r="360" spans="1:10" ht="38.25">
      <c r="A360" s="87" t="s">
        <v>479</v>
      </c>
      <c r="B360" s="86" t="s">
        <v>760</v>
      </c>
      <c r="C360" s="87" t="s">
        <v>4</v>
      </c>
      <c r="D360" s="87" t="s">
        <v>754</v>
      </c>
      <c r="E360" s="182" t="s">
        <v>466</v>
      </c>
      <c r="F360" s="182"/>
      <c r="G360" s="88" t="s">
        <v>482</v>
      </c>
      <c r="H360" s="89">
        <v>2</v>
      </c>
      <c r="I360" s="90">
        <v>22.56</v>
      </c>
      <c r="J360" s="90">
        <v>45.12</v>
      </c>
    </row>
    <row r="361" spans="1:10">
      <c r="A361" s="92" t="s">
        <v>485</v>
      </c>
      <c r="B361" s="91" t="s">
        <v>761</v>
      </c>
      <c r="C361" s="92" t="s">
        <v>4</v>
      </c>
      <c r="D361" s="92" t="s">
        <v>762</v>
      </c>
      <c r="E361" s="183" t="s">
        <v>488</v>
      </c>
      <c r="F361" s="183"/>
      <c r="G361" s="93" t="s">
        <v>502</v>
      </c>
      <c r="H361" s="94">
        <v>1</v>
      </c>
      <c r="I361" s="95">
        <v>44.9</v>
      </c>
      <c r="J361" s="95">
        <v>44.9</v>
      </c>
    </row>
    <row r="362" spans="1:10" ht="25.5">
      <c r="A362" s="98"/>
      <c r="B362" s="98"/>
      <c r="C362" s="98"/>
      <c r="D362" s="98"/>
      <c r="E362" s="98" t="s">
        <v>495</v>
      </c>
      <c r="F362" s="97">
        <v>43.84</v>
      </c>
      <c r="G362" s="98" t="s">
        <v>496</v>
      </c>
      <c r="H362" s="97">
        <v>0</v>
      </c>
      <c r="I362" s="98" t="s">
        <v>497</v>
      </c>
      <c r="J362" s="97">
        <v>43.84</v>
      </c>
    </row>
    <row r="363" spans="1:10" ht="26.25" thickBot="1">
      <c r="A363" s="98"/>
      <c r="B363" s="98"/>
      <c r="C363" s="98"/>
      <c r="D363" s="98"/>
      <c r="E363" s="98" t="s">
        <v>498</v>
      </c>
      <c r="F363" s="97">
        <v>20.76</v>
      </c>
      <c r="G363" s="98"/>
      <c r="H363" s="184" t="s">
        <v>499</v>
      </c>
      <c r="I363" s="184"/>
      <c r="J363" s="97">
        <v>128.88</v>
      </c>
    </row>
    <row r="364" spans="1:10" ht="15" thickTop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</row>
    <row r="365" spans="1:10" ht="15">
      <c r="A365" s="100" t="s">
        <v>131</v>
      </c>
      <c r="B365" s="102" t="s">
        <v>470</v>
      </c>
      <c r="C365" s="100" t="s">
        <v>471</v>
      </c>
      <c r="D365" s="100" t="s">
        <v>472</v>
      </c>
      <c r="E365" s="180" t="s">
        <v>473</v>
      </c>
      <c r="F365" s="180"/>
      <c r="G365" s="103" t="s">
        <v>474</v>
      </c>
      <c r="H365" s="102" t="s">
        <v>475</v>
      </c>
      <c r="I365" s="102" t="s">
        <v>476</v>
      </c>
      <c r="J365" s="102" t="s">
        <v>477</v>
      </c>
    </row>
    <row r="366" spans="1:10">
      <c r="A366" s="82" t="s">
        <v>478</v>
      </c>
      <c r="B366" s="81" t="s">
        <v>132</v>
      </c>
      <c r="C366" s="82" t="s">
        <v>4</v>
      </c>
      <c r="D366" s="82" t="s">
        <v>133</v>
      </c>
      <c r="E366" s="181" t="s">
        <v>466</v>
      </c>
      <c r="F366" s="181"/>
      <c r="G366" s="83" t="s">
        <v>513</v>
      </c>
      <c r="H366" s="84">
        <v>1</v>
      </c>
      <c r="I366" s="85">
        <v>15.58</v>
      </c>
      <c r="J366" s="85">
        <v>15.58</v>
      </c>
    </row>
    <row r="367" spans="1:10" ht="38.25">
      <c r="A367" s="87" t="s">
        <v>479</v>
      </c>
      <c r="B367" s="86" t="s">
        <v>759</v>
      </c>
      <c r="C367" s="87" t="s">
        <v>4</v>
      </c>
      <c r="D367" s="87" t="s">
        <v>752</v>
      </c>
      <c r="E367" s="182" t="s">
        <v>466</v>
      </c>
      <c r="F367" s="182"/>
      <c r="G367" s="88" t="s">
        <v>482</v>
      </c>
      <c r="H367" s="89">
        <v>0.11</v>
      </c>
      <c r="I367" s="90">
        <v>18.100000000000001</v>
      </c>
      <c r="J367" s="90">
        <v>1.99</v>
      </c>
    </row>
    <row r="368" spans="1:10" ht="38.25">
      <c r="A368" s="87" t="s">
        <v>479</v>
      </c>
      <c r="B368" s="86" t="s">
        <v>760</v>
      </c>
      <c r="C368" s="87" t="s">
        <v>4</v>
      </c>
      <c r="D368" s="87" t="s">
        <v>754</v>
      </c>
      <c r="E368" s="182" t="s">
        <v>466</v>
      </c>
      <c r="F368" s="182"/>
      <c r="G368" s="88" t="s">
        <v>482</v>
      </c>
      <c r="H368" s="89">
        <v>0.22</v>
      </c>
      <c r="I368" s="90">
        <v>22.56</v>
      </c>
      <c r="J368" s="90">
        <v>4.96</v>
      </c>
    </row>
    <row r="369" spans="1:10">
      <c r="A369" s="92" t="s">
        <v>485</v>
      </c>
      <c r="B369" s="91" t="s">
        <v>763</v>
      </c>
      <c r="C369" s="92" t="s">
        <v>4</v>
      </c>
      <c r="D369" s="92" t="s">
        <v>133</v>
      </c>
      <c r="E369" s="183" t="s">
        <v>488</v>
      </c>
      <c r="F369" s="183"/>
      <c r="G369" s="93" t="s">
        <v>513</v>
      </c>
      <c r="H369" s="94">
        <v>1</v>
      </c>
      <c r="I369" s="95">
        <v>8.6300000000000008</v>
      </c>
      <c r="J369" s="95">
        <v>8.6300000000000008</v>
      </c>
    </row>
    <row r="370" spans="1:10" ht="25.5">
      <c r="A370" s="98"/>
      <c r="B370" s="98"/>
      <c r="C370" s="98"/>
      <c r="D370" s="98"/>
      <c r="E370" s="98" t="s">
        <v>495</v>
      </c>
      <c r="F370" s="97">
        <v>4.82</v>
      </c>
      <c r="G370" s="98" t="s">
        <v>496</v>
      </c>
      <c r="H370" s="97">
        <v>0</v>
      </c>
      <c r="I370" s="98" t="s">
        <v>497</v>
      </c>
      <c r="J370" s="97">
        <v>4.82</v>
      </c>
    </row>
    <row r="371" spans="1:10" ht="26.25" thickBot="1">
      <c r="A371" s="98"/>
      <c r="B371" s="98"/>
      <c r="C371" s="98"/>
      <c r="D371" s="98"/>
      <c r="E371" s="98" t="s">
        <v>498</v>
      </c>
      <c r="F371" s="97">
        <v>2.99</v>
      </c>
      <c r="G371" s="98"/>
      <c r="H371" s="184" t="s">
        <v>499</v>
      </c>
      <c r="I371" s="184"/>
      <c r="J371" s="97">
        <v>18.57</v>
      </c>
    </row>
    <row r="372" spans="1:10" ht="15" thickTop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</row>
    <row r="373" spans="1:10" ht="15">
      <c r="A373" s="100" t="s">
        <v>134</v>
      </c>
      <c r="B373" s="102" t="s">
        <v>470</v>
      </c>
      <c r="C373" s="100" t="s">
        <v>471</v>
      </c>
      <c r="D373" s="100" t="s">
        <v>472</v>
      </c>
      <c r="E373" s="180" t="s">
        <v>473</v>
      </c>
      <c r="F373" s="180"/>
      <c r="G373" s="103" t="s">
        <v>474</v>
      </c>
      <c r="H373" s="102" t="s">
        <v>475</v>
      </c>
      <c r="I373" s="102" t="s">
        <v>476</v>
      </c>
      <c r="J373" s="102" t="s">
        <v>477</v>
      </c>
    </row>
    <row r="374" spans="1:10" ht="25.5">
      <c r="A374" s="82" t="s">
        <v>478</v>
      </c>
      <c r="B374" s="81" t="s">
        <v>135</v>
      </c>
      <c r="C374" s="82" t="s">
        <v>11</v>
      </c>
      <c r="D374" s="82" t="s">
        <v>136</v>
      </c>
      <c r="E374" s="181" t="s">
        <v>4</v>
      </c>
      <c r="F374" s="181"/>
      <c r="G374" s="83" t="s">
        <v>502</v>
      </c>
      <c r="H374" s="84">
        <v>1</v>
      </c>
      <c r="I374" s="85">
        <v>908.87</v>
      </c>
      <c r="J374" s="85">
        <v>908.87</v>
      </c>
    </row>
    <row r="375" spans="1:10" ht="38.25">
      <c r="A375" s="87" t="s">
        <v>479</v>
      </c>
      <c r="B375" s="86" t="s">
        <v>759</v>
      </c>
      <c r="C375" s="87" t="s">
        <v>4</v>
      </c>
      <c r="D375" s="87" t="s">
        <v>752</v>
      </c>
      <c r="E375" s="182" t="s">
        <v>466</v>
      </c>
      <c r="F375" s="182"/>
      <c r="G375" s="88" t="s">
        <v>482</v>
      </c>
      <c r="H375" s="89">
        <v>4</v>
      </c>
      <c r="I375" s="90">
        <v>18.100000000000001</v>
      </c>
      <c r="J375" s="90">
        <v>72.400000000000006</v>
      </c>
    </row>
    <row r="376" spans="1:10" ht="38.25">
      <c r="A376" s="87" t="s">
        <v>479</v>
      </c>
      <c r="B376" s="86" t="s">
        <v>760</v>
      </c>
      <c r="C376" s="87" t="s">
        <v>4</v>
      </c>
      <c r="D376" s="87" t="s">
        <v>754</v>
      </c>
      <c r="E376" s="182" t="s">
        <v>466</v>
      </c>
      <c r="F376" s="182"/>
      <c r="G376" s="88" t="s">
        <v>482</v>
      </c>
      <c r="H376" s="89">
        <v>8</v>
      </c>
      <c r="I376" s="90">
        <v>22.56</v>
      </c>
      <c r="J376" s="90">
        <v>180.48</v>
      </c>
    </row>
    <row r="377" spans="1:10" ht="25.5">
      <c r="A377" s="92" t="s">
        <v>485</v>
      </c>
      <c r="B377" s="91" t="s">
        <v>764</v>
      </c>
      <c r="C377" s="92" t="s">
        <v>4</v>
      </c>
      <c r="D377" s="92" t="s">
        <v>765</v>
      </c>
      <c r="E377" s="183" t="s">
        <v>488</v>
      </c>
      <c r="F377" s="183"/>
      <c r="G377" s="93" t="s">
        <v>502</v>
      </c>
      <c r="H377" s="94">
        <v>1</v>
      </c>
      <c r="I377" s="95">
        <v>655.99</v>
      </c>
      <c r="J377" s="95">
        <v>655.99</v>
      </c>
    </row>
    <row r="378" spans="1:10" ht="25.5">
      <c r="A378" s="98"/>
      <c r="B378" s="98"/>
      <c r="C378" s="98"/>
      <c r="D378" s="98"/>
      <c r="E378" s="98" t="s">
        <v>495</v>
      </c>
      <c r="F378" s="97">
        <v>175.36</v>
      </c>
      <c r="G378" s="98" t="s">
        <v>496</v>
      </c>
      <c r="H378" s="97">
        <v>0</v>
      </c>
      <c r="I378" s="98" t="s">
        <v>497</v>
      </c>
      <c r="J378" s="97">
        <v>175.36</v>
      </c>
    </row>
    <row r="379" spans="1:10" ht="26.25" thickBot="1">
      <c r="A379" s="98"/>
      <c r="B379" s="98"/>
      <c r="C379" s="98"/>
      <c r="D379" s="98"/>
      <c r="E379" s="98" t="s">
        <v>498</v>
      </c>
      <c r="F379" s="97">
        <v>174.59</v>
      </c>
      <c r="G379" s="98"/>
      <c r="H379" s="184" t="s">
        <v>499</v>
      </c>
      <c r="I379" s="184"/>
      <c r="J379" s="97">
        <v>1083.46</v>
      </c>
    </row>
    <row r="380" spans="1:10" ht="15" thickTop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</row>
    <row r="381" spans="1:10" ht="15">
      <c r="A381" s="100" t="s">
        <v>139</v>
      </c>
      <c r="B381" s="102" t="s">
        <v>470</v>
      </c>
      <c r="C381" s="100" t="s">
        <v>471</v>
      </c>
      <c r="D381" s="100" t="s">
        <v>472</v>
      </c>
      <c r="E381" s="180" t="s">
        <v>473</v>
      </c>
      <c r="F381" s="180"/>
      <c r="G381" s="103" t="s">
        <v>474</v>
      </c>
      <c r="H381" s="102" t="s">
        <v>475</v>
      </c>
      <c r="I381" s="102" t="s">
        <v>476</v>
      </c>
      <c r="J381" s="102" t="s">
        <v>477</v>
      </c>
    </row>
    <row r="382" spans="1:10" ht="25.5" customHeight="1">
      <c r="A382" s="82" t="s">
        <v>478</v>
      </c>
      <c r="B382" s="81" t="s">
        <v>140</v>
      </c>
      <c r="C382" s="82" t="s">
        <v>45</v>
      </c>
      <c r="D382" s="82" t="s">
        <v>141</v>
      </c>
      <c r="E382" s="181" t="s">
        <v>681</v>
      </c>
      <c r="F382" s="181"/>
      <c r="G382" s="83" t="s">
        <v>6</v>
      </c>
      <c r="H382" s="84">
        <v>1</v>
      </c>
      <c r="I382" s="85">
        <v>16.46</v>
      </c>
      <c r="J382" s="85">
        <v>16.46</v>
      </c>
    </row>
    <row r="383" spans="1:10" ht="25.5" customHeight="1">
      <c r="A383" s="87" t="s">
        <v>479</v>
      </c>
      <c r="B383" s="86" t="s">
        <v>682</v>
      </c>
      <c r="C383" s="87" t="s">
        <v>45</v>
      </c>
      <c r="D383" s="87" t="s">
        <v>683</v>
      </c>
      <c r="E383" s="182" t="s">
        <v>561</v>
      </c>
      <c r="F383" s="182"/>
      <c r="G383" s="88" t="s">
        <v>482</v>
      </c>
      <c r="H383" s="89">
        <v>0.187</v>
      </c>
      <c r="I383" s="90">
        <v>27.83</v>
      </c>
      <c r="J383" s="90">
        <v>5.2</v>
      </c>
    </row>
    <row r="384" spans="1:10" ht="25.5">
      <c r="A384" s="87" t="s">
        <v>479</v>
      </c>
      <c r="B384" s="86" t="s">
        <v>618</v>
      </c>
      <c r="C384" s="87" t="s">
        <v>45</v>
      </c>
      <c r="D384" s="87" t="s">
        <v>481</v>
      </c>
      <c r="E384" s="182" t="s">
        <v>561</v>
      </c>
      <c r="F384" s="182"/>
      <c r="G384" s="88" t="s">
        <v>482</v>
      </c>
      <c r="H384" s="89">
        <v>6.9000000000000006E-2</v>
      </c>
      <c r="I384" s="90">
        <v>21.14</v>
      </c>
      <c r="J384" s="90">
        <v>1.45</v>
      </c>
    </row>
    <row r="385" spans="1:10" ht="38.25">
      <c r="A385" s="92" t="s">
        <v>485</v>
      </c>
      <c r="B385" s="91" t="s">
        <v>766</v>
      </c>
      <c r="C385" s="92" t="s">
        <v>45</v>
      </c>
      <c r="D385" s="92" t="s">
        <v>767</v>
      </c>
      <c r="E385" s="183" t="s">
        <v>488</v>
      </c>
      <c r="F385" s="183"/>
      <c r="G385" s="93" t="s">
        <v>426</v>
      </c>
      <c r="H385" s="94">
        <v>0.33</v>
      </c>
      <c r="I385" s="95">
        <v>29.73</v>
      </c>
      <c r="J385" s="95">
        <v>9.81</v>
      </c>
    </row>
    <row r="386" spans="1:10" ht="25.5">
      <c r="A386" s="98"/>
      <c r="B386" s="98"/>
      <c r="C386" s="98"/>
      <c r="D386" s="98"/>
      <c r="E386" s="98" t="s">
        <v>495</v>
      </c>
      <c r="F386" s="97">
        <v>4.51</v>
      </c>
      <c r="G386" s="98" t="s">
        <v>496</v>
      </c>
      <c r="H386" s="97">
        <v>0</v>
      </c>
      <c r="I386" s="98" t="s">
        <v>497</v>
      </c>
      <c r="J386" s="97">
        <v>4.51</v>
      </c>
    </row>
    <row r="387" spans="1:10" ht="26.25" thickBot="1">
      <c r="A387" s="98"/>
      <c r="B387" s="98"/>
      <c r="C387" s="98"/>
      <c r="D387" s="98"/>
      <c r="E387" s="98" t="s">
        <v>498</v>
      </c>
      <c r="F387" s="97">
        <v>3.16</v>
      </c>
      <c r="G387" s="98"/>
      <c r="H387" s="184" t="s">
        <v>499</v>
      </c>
      <c r="I387" s="184"/>
      <c r="J387" s="97">
        <v>19.62</v>
      </c>
    </row>
    <row r="388" spans="1:10" ht="15" thickTop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</row>
    <row r="389" spans="1:10" ht="15">
      <c r="A389" s="100" t="s">
        <v>145</v>
      </c>
      <c r="B389" s="102" t="s">
        <v>470</v>
      </c>
      <c r="C389" s="100" t="s">
        <v>471</v>
      </c>
      <c r="D389" s="100" t="s">
        <v>472</v>
      </c>
      <c r="E389" s="180" t="s">
        <v>473</v>
      </c>
      <c r="F389" s="180"/>
      <c r="G389" s="103" t="s">
        <v>474</v>
      </c>
      <c r="H389" s="102" t="s">
        <v>475</v>
      </c>
      <c r="I389" s="102" t="s">
        <v>476</v>
      </c>
      <c r="J389" s="102" t="s">
        <v>477</v>
      </c>
    </row>
    <row r="390" spans="1:10" ht="63.75" customHeight="1">
      <c r="A390" s="82" t="s">
        <v>478</v>
      </c>
      <c r="B390" s="81" t="s">
        <v>146</v>
      </c>
      <c r="C390" s="82" t="s">
        <v>45</v>
      </c>
      <c r="D390" s="82" t="s">
        <v>147</v>
      </c>
      <c r="E390" s="181" t="s">
        <v>768</v>
      </c>
      <c r="F390" s="181"/>
      <c r="G390" s="83" t="s">
        <v>513</v>
      </c>
      <c r="H390" s="84">
        <v>1</v>
      </c>
      <c r="I390" s="85">
        <v>56.48</v>
      </c>
      <c r="J390" s="85">
        <v>56.48</v>
      </c>
    </row>
    <row r="391" spans="1:10" ht="63.75" customHeight="1">
      <c r="A391" s="87" t="s">
        <v>479</v>
      </c>
      <c r="B391" s="86" t="s">
        <v>779</v>
      </c>
      <c r="C391" s="87" t="s">
        <v>45</v>
      </c>
      <c r="D391" s="87" t="s">
        <v>780</v>
      </c>
      <c r="E391" s="182" t="s">
        <v>561</v>
      </c>
      <c r="F391" s="182"/>
      <c r="G391" s="88" t="s">
        <v>482</v>
      </c>
      <c r="H391" s="89">
        <v>0.35630000000000001</v>
      </c>
      <c r="I391" s="90">
        <v>21.52</v>
      </c>
      <c r="J391" s="90">
        <v>7.66</v>
      </c>
    </row>
    <row r="392" spans="1:10" ht="38.25">
      <c r="A392" s="87" t="s">
        <v>479</v>
      </c>
      <c r="B392" s="86" t="s">
        <v>777</v>
      </c>
      <c r="C392" s="87" t="s">
        <v>45</v>
      </c>
      <c r="D392" s="87" t="s">
        <v>778</v>
      </c>
      <c r="E392" s="182" t="s">
        <v>561</v>
      </c>
      <c r="F392" s="182"/>
      <c r="G392" s="88" t="s">
        <v>482</v>
      </c>
      <c r="H392" s="89">
        <v>0.71250000000000002</v>
      </c>
      <c r="I392" s="90">
        <v>26.23</v>
      </c>
      <c r="J392" s="90">
        <v>18.68</v>
      </c>
    </row>
    <row r="393" spans="1:10" ht="38.25" customHeight="1">
      <c r="A393" s="87" t="s">
        <v>479</v>
      </c>
      <c r="B393" s="86" t="s">
        <v>769</v>
      </c>
      <c r="C393" s="87" t="s">
        <v>45</v>
      </c>
      <c r="D393" s="87" t="s">
        <v>770</v>
      </c>
      <c r="E393" s="182" t="s">
        <v>630</v>
      </c>
      <c r="F393" s="182"/>
      <c r="G393" s="88" t="s">
        <v>631</v>
      </c>
      <c r="H393" s="89">
        <v>3.8999999999999998E-3</v>
      </c>
      <c r="I393" s="90">
        <v>27.78</v>
      </c>
      <c r="J393" s="90">
        <v>0.1</v>
      </c>
    </row>
    <row r="394" spans="1:10" ht="38.25" customHeight="1">
      <c r="A394" s="87" t="s">
        <v>479</v>
      </c>
      <c r="B394" s="86" t="s">
        <v>771</v>
      </c>
      <c r="C394" s="87" t="s">
        <v>45</v>
      </c>
      <c r="D394" s="87" t="s">
        <v>772</v>
      </c>
      <c r="E394" s="182" t="s">
        <v>630</v>
      </c>
      <c r="F394" s="182"/>
      <c r="G394" s="88" t="s">
        <v>634</v>
      </c>
      <c r="H394" s="89">
        <v>1.6799999999999999E-2</v>
      </c>
      <c r="I394" s="90">
        <v>26.28</v>
      </c>
      <c r="J394" s="90">
        <v>0.44</v>
      </c>
    </row>
    <row r="395" spans="1:10" ht="38.25" customHeight="1">
      <c r="A395" s="87" t="s">
        <v>479</v>
      </c>
      <c r="B395" s="86" t="s">
        <v>773</v>
      </c>
      <c r="C395" s="87" t="s">
        <v>45</v>
      </c>
      <c r="D395" s="87" t="s">
        <v>774</v>
      </c>
      <c r="E395" s="182" t="s">
        <v>646</v>
      </c>
      <c r="F395" s="182"/>
      <c r="G395" s="88" t="s">
        <v>37</v>
      </c>
      <c r="H395" s="89">
        <v>4.5999999999999999E-3</v>
      </c>
      <c r="I395" s="90">
        <v>563.39</v>
      </c>
      <c r="J395" s="90">
        <v>2.59</v>
      </c>
    </row>
    <row r="396" spans="1:10" ht="38.25">
      <c r="A396" s="87" t="s">
        <v>479</v>
      </c>
      <c r="B396" s="86" t="s">
        <v>775</v>
      </c>
      <c r="C396" s="87" t="s">
        <v>45</v>
      </c>
      <c r="D396" s="87" t="s">
        <v>776</v>
      </c>
      <c r="E396" s="182" t="s">
        <v>768</v>
      </c>
      <c r="F396" s="182"/>
      <c r="G396" s="88" t="s">
        <v>502</v>
      </c>
      <c r="H396" s="89">
        <v>1.5</v>
      </c>
      <c r="I396" s="90">
        <v>2.46</v>
      </c>
      <c r="J396" s="90">
        <v>3.69</v>
      </c>
    </row>
    <row r="397" spans="1:10" ht="63.75">
      <c r="A397" s="92" t="s">
        <v>485</v>
      </c>
      <c r="B397" s="91" t="s">
        <v>785</v>
      </c>
      <c r="C397" s="92" t="s">
        <v>45</v>
      </c>
      <c r="D397" s="92" t="s">
        <v>786</v>
      </c>
      <c r="E397" s="183" t="s">
        <v>488</v>
      </c>
      <c r="F397" s="183"/>
      <c r="G397" s="93" t="s">
        <v>513</v>
      </c>
      <c r="H397" s="94">
        <v>0.74450000000000005</v>
      </c>
      <c r="I397" s="95">
        <v>5.93</v>
      </c>
      <c r="J397" s="95">
        <v>4.41</v>
      </c>
    </row>
    <row r="398" spans="1:10" ht="63.75">
      <c r="A398" s="92" t="s">
        <v>485</v>
      </c>
      <c r="B398" s="91" t="s">
        <v>781</v>
      </c>
      <c r="C398" s="92" t="s">
        <v>45</v>
      </c>
      <c r="D398" s="92" t="s">
        <v>782</v>
      </c>
      <c r="E398" s="183" t="s">
        <v>488</v>
      </c>
      <c r="F398" s="183"/>
      <c r="G398" s="93" t="s">
        <v>513</v>
      </c>
      <c r="H398" s="94">
        <v>0.41249999999999998</v>
      </c>
      <c r="I398" s="95">
        <v>21.31</v>
      </c>
      <c r="J398" s="95">
        <v>8.7899999999999991</v>
      </c>
    </row>
    <row r="399" spans="1:10" ht="25.5">
      <c r="A399" s="92" t="s">
        <v>485</v>
      </c>
      <c r="B399" s="91" t="s">
        <v>783</v>
      </c>
      <c r="C399" s="92" t="s">
        <v>45</v>
      </c>
      <c r="D399" s="92" t="s">
        <v>784</v>
      </c>
      <c r="E399" s="183" t="s">
        <v>488</v>
      </c>
      <c r="F399" s="183"/>
      <c r="G399" s="93" t="s">
        <v>494</v>
      </c>
      <c r="H399" s="94">
        <v>0.111</v>
      </c>
      <c r="I399" s="95">
        <v>23.58</v>
      </c>
      <c r="J399" s="95">
        <v>2.61</v>
      </c>
    </row>
    <row r="400" spans="1:10" ht="38.25">
      <c r="A400" s="92" t="s">
        <v>485</v>
      </c>
      <c r="B400" s="91" t="s">
        <v>766</v>
      </c>
      <c r="C400" s="92" t="s">
        <v>45</v>
      </c>
      <c r="D400" s="92" t="s">
        <v>767</v>
      </c>
      <c r="E400" s="183" t="s">
        <v>488</v>
      </c>
      <c r="F400" s="183"/>
      <c r="G400" s="93" t="s">
        <v>426</v>
      </c>
      <c r="H400" s="94">
        <v>2.5600000000000001E-2</v>
      </c>
      <c r="I400" s="95">
        <v>29.73</v>
      </c>
      <c r="J400" s="95">
        <v>0.76</v>
      </c>
    </row>
    <row r="401" spans="1:10" ht="51">
      <c r="A401" s="92" t="s">
        <v>485</v>
      </c>
      <c r="B401" s="91" t="s">
        <v>787</v>
      </c>
      <c r="C401" s="92" t="s">
        <v>45</v>
      </c>
      <c r="D401" s="92" t="s">
        <v>788</v>
      </c>
      <c r="E401" s="183" t="s">
        <v>488</v>
      </c>
      <c r="F401" s="183"/>
      <c r="G401" s="93" t="s">
        <v>513</v>
      </c>
      <c r="H401" s="94">
        <v>0.55000000000000004</v>
      </c>
      <c r="I401" s="95">
        <v>12.29</v>
      </c>
      <c r="J401" s="95">
        <v>6.75</v>
      </c>
    </row>
    <row r="402" spans="1:10" ht="25.5">
      <c r="A402" s="98"/>
      <c r="B402" s="98"/>
      <c r="C402" s="98"/>
      <c r="D402" s="98"/>
      <c r="E402" s="98" t="s">
        <v>495</v>
      </c>
      <c r="F402" s="97">
        <v>21.94</v>
      </c>
      <c r="G402" s="98" t="s">
        <v>496</v>
      </c>
      <c r="H402" s="97">
        <v>0</v>
      </c>
      <c r="I402" s="98" t="s">
        <v>497</v>
      </c>
      <c r="J402" s="97">
        <v>21.94</v>
      </c>
    </row>
    <row r="403" spans="1:10" ht="26.25" thickBot="1">
      <c r="A403" s="98"/>
      <c r="B403" s="98"/>
      <c r="C403" s="98"/>
      <c r="D403" s="98"/>
      <c r="E403" s="98" t="s">
        <v>498</v>
      </c>
      <c r="F403" s="97">
        <v>10.84</v>
      </c>
      <c r="G403" s="98"/>
      <c r="H403" s="184" t="s">
        <v>499</v>
      </c>
      <c r="I403" s="184"/>
      <c r="J403" s="97">
        <v>67.319999999999993</v>
      </c>
    </row>
    <row r="404" spans="1:10" ht="15" thickTop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</row>
    <row r="405" spans="1:10" ht="15">
      <c r="A405" s="100" t="s">
        <v>151</v>
      </c>
      <c r="B405" s="102" t="s">
        <v>470</v>
      </c>
      <c r="C405" s="100" t="s">
        <v>471</v>
      </c>
      <c r="D405" s="100" t="s">
        <v>472</v>
      </c>
      <c r="E405" s="180" t="s">
        <v>473</v>
      </c>
      <c r="F405" s="180"/>
      <c r="G405" s="103" t="s">
        <v>474</v>
      </c>
      <c r="H405" s="102" t="s">
        <v>475</v>
      </c>
      <c r="I405" s="102" t="s">
        <v>476</v>
      </c>
      <c r="J405" s="102" t="s">
        <v>477</v>
      </c>
    </row>
    <row r="406" spans="1:10" ht="38.25">
      <c r="A406" s="82" t="s">
        <v>478</v>
      </c>
      <c r="B406" s="81" t="s">
        <v>152</v>
      </c>
      <c r="C406" s="82" t="s">
        <v>4</v>
      </c>
      <c r="D406" s="82" t="s">
        <v>153</v>
      </c>
      <c r="E406" s="181" t="s">
        <v>466</v>
      </c>
      <c r="F406" s="181"/>
      <c r="G406" s="83" t="s">
        <v>37</v>
      </c>
      <c r="H406" s="84">
        <v>1</v>
      </c>
      <c r="I406" s="85">
        <v>2856.34</v>
      </c>
      <c r="J406" s="85">
        <v>2856.34</v>
      </c>
    </row>
    <row r="407" spans="1:10" ht="25.5">
      <c r="A407" s="87" t="s">
        <v>479</v>
      </c>
      <c r="B407" s="86" t="s">
        <v>688</v>
      </c>
      <c r="C407" s="87" t="s">
        <v>4</v>
      </c>
      <c r="D407" s="87" t="s">
        <v>689</v>
      </c>
      <c r="E407" s="182" t="s">
        <v>466</v>
      </c>
      <c r="F407" s="182"/>
      <c r="G407" s="88" t="s">
        <v>6</v>
      </c>
      <c r="H407" s="89">
        <v>12</v>
      </c>
      <c r="I407" s="90">
        <v>104.14</v>
      </c>
      <c r="J407" s="90">
        <v>1249.68</v>
      </c>
    </row>
    <row r="408" spans="1:10" ht="25.5">
      <c r="A408" s="87" t="s">
        <v>479</v>
      </c>
      <c r="B408" s="86" t="s">
        <v>686</v>
      </c>
      <c r="C408" s="87" t="s">
        <v>4</v>
      </c>
      <c r="D408" s="87" t="s">
        <v>687</v>
      </c>
      <c r="E408" s="182" t="s">
        <v>466</v>
      </c>
      <c r="F408" s="182"/>
      <c r="G408" s="88" t="s">
        <v>6</v>
      </c>
      <c r="H408" s="89">
        <v>12</v>
      </c>
      <c r="I408" s="90">
        <v>5.38</v>
      </c>
      <c r="J408" s="90">
        <v>64.56</v>
      </c>
    </row>
    <row r="409" spans="1:10" ht="25.5">
      <c r="A409" s="87" t="s">
        <v>479</v>
      </c>
      <c r="B409" s="86" t="s">
        <v>690</v>
      </c>
      <c r="C409" s="87" t="s">
        <v>4</v>
      </c>
      <c r="D409" s="87" t="s">
        <v>691</v>
      </c>
      <c r="E409" s="182" t="s">
        <v>466</v>
      </c>
      <c r="F409" s="182"/>
      <c r="G409" s="88" t="s">
        <v>494</v>
      </c>
      <c r="H409" s="89">
        <v>45</v>
      </c>
      <c r="I409" s="90">
        <v>15.52</v>
      </c>
      <c r="J409" s="90">
        <v>698.4</v>
      </c>
    </row>
    <row r="410" spans="1:10" ht="38.25">
      <c r="A410" s="87" t="s">
        <v>479</v>
      </c>
      <c r="B410" s="86" t="s">
        <v>692</v>
      </c>
      <c r="C410" s="87" t="s">
        <v>4</v>
      </c>
      <c r="D410" s="87" t="s">
        <v>693</v>
      </c>
      <c r="E410" s="182" t="s">
        <v>466</v>
      </c>
      <c r="F410" s="182"/>
      <c r="G410" s="88" t="s">
        <v>37</v>
      </c>
      <c r="H410" s="89">
        <v>1</v>
      </c>
      <c r="I410" s="90">
        <v>843.7</v>
      </c>
      <c r="J410" s="90">
        <v>843.7</v>
      </c>
    </row>
    <row r="411" spans="1:10" ht="25.5">
      <c r="A411" s="98"/>
      <c r="B411" s="98"/>
      <c r="C411" s="98"/>
      <c r="D411" s="98"/>
      <c r="E411" s="98" t="s">
        <v>495</v>
      </c>
      <c r="F411" s="97">
        <v>645.83000000000004</v>
      </c>
      <c r="G411" s="98" t="s">
        <v>496</v>
      </c>
      <c r="H411" s="97">
        <v>0</v>
      </c>
      <c r="I411" s="98" t="s">
        <v>497</v>
      </c>
      <c r="J411" s="97">
        <v>645.83000000000004</v>
      </c>
    </row>
    <row r="412" spans="1:10" ht="26.25" thickBot="1">
      <c r="A412" s="98"/>
      <c r="B412" s="98"/>
      <c r="C412" s="98"/>
      <c r="D412" s="98"/>
      <c r="E412" s="98" t="s">
        <v>498</v>
      </c>
      <c r="F412" s="97">
        <v>548.70000000000005</v>
      </c>
      <c r="G412" s="98"/>
      <c r="H412" s="184" t="s">
        <v>499</v>
      </c>
      <c r="I412" s="184"/>
      <c r="J412" s="97">
        <v>3405.04</v>
      </c>
    </row>
    <row r="413" spans="1:10" ht="15" thickTop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</row>
    <row r="414" spans="1:10" ht="15">
      <c r="A414" s="100" t="s">
        <v>154</v>
      </c>
      <c r="B414" s="102" t="s">
        <v>470</v>
      </c>
      <c r="C414" s="100" t="s">
        <v>471</v>
      </c>
      <c r="D414" s="100" t="s">
        <v>472</v>
      </c>
      <c r="E414" s="180" t="s">
        <v>473</v>
      </c>
      <c r="F414" s="180"/>
      <c r="G414" s="103" t="s">
        <v>474</v>
      </c>
      <c r="H414" s="102" t="s">
        <v>475</v>
      </c>
      <c r="I414" s="102" t="s">
        <v>476</v>
      </c>
      <c r="J414" s="102" t="s">
        <v>477</v>
      </c>
    </row>
    <row r="415" spans="1:10" ht="51">
      <c r="A415" s="82" t="s">
        <v>478</v>
      </c>
      <c r="B415" s="81" t="s">
        <v>155</v>
      </c>
      <c r="C415" s="82" t="s">
        <v>4</v>
      </c>
      <c r="D415" s="82" t="s">
        <v>156</v>
      </c>
      <c r="E415" s="181" t="s">
        <v>466</v>
      </c>
      <c r="F415" s="181"/>
      <c r="G415" s="83" t="s">
        <v>37</v>
      </c>
      <c r="H415" s="84">
        <v>1</v>
      </c>
      <c r="I415" s="85">
        <v>3402.21</v>
      </c>
      <c r="J415" s="85">
        <v>3402.21</v>
      </c>
    </row>
    <row r="416" spans="1:10" ht="25.5">
      <c r="A416" s="87" t="s">
        <v>479</v>
      </c>
      <c r="B416" s="86" t="s">
        <v>686</v>
      </c>
      <c r="C416" s="87" t="s">
        <v>4</v>
      </c>
      <c r="D416" s="87" t="s">
        <v>687</v>
      </c>
      <c r="E416" s="182" t="s">
        <v>466</v>
      </c>
      <c r="F416" s="182"/>
      <c r="G416" s="88" t="s">
        <v>6</v>
      </c>
      <c r="H416" s="89">
        <v>12</v>
      </c>
      <c r="I416" s="90">
        <v>5.38</v>
      </c>
      <c r="J416" s="90">
        <v>64.56</v>
      </c>
    </row>
    <row r="417" spans="1:10" ht="25.5">
      <c r="A417" s="87" t="s">
        <v>479</v>
      </c>
      <c r="B417" s="86" t="s">
        <v>690</v>
      </c>
      <c r="C417" s="87" t="s">
        <v>4</v>
      </c>
      <c r="D417" s="87" t="s">
        <v>691</v>
      </c>
      <c r="E417" s="182" t="s">
        <v>466</v>
      </c>
      <c r="F417" s="182"/>
      <c r="G417" s="88" t="s">
        <v>494</v>
      </c>
      <c r="H417" s="89">
        <v>80</v>
      </c>
      <c r="I417" s="90">
        <v>15.52</v>
      </c>
      <c r="J417" s="90">
        <v>1241.5999999999999</v>
      </c>
    </row>
    <row r="418" spans="1:10" ht="38.25">
      <c r="A418" s="87" t="s">
        <v>479</v>
      </c>
      <c r="B418" s="86" t="s">
        <v>791</v>
      </c>
      <c r="C418" s="87" t="s">
        <v>4</v>
      </c>
      <c r="D418" s="87" t="s">
        <v>792</v>
      </c>
      <c r="E418" s="182" t="s">
        <v>466</v>
      </c>
      <c r="F418" s="182"/>
      <c r="G418" s="88" t="s">
        <v>6</v>
      </c>
      <c r="H418" s="89">
        <v>12</v>
      </c>
      <c r="I418" s="90">
        <v>101.23</v>
      </c>
      <c r="J418" s="90">
        <v>1214.76</v>
      </c>
    </row>
    <row r="419" spans="1:10" ht="38.25">
      <c r="A419" s="87" t="s">
        <v>479</v>
      </c>
      <c r="B419" s="86" t="s">
        <v>789</v>
      </c>
      <c r="C419" s="87" t="s">
        <v>4</v>
      </c>
      <c r="D419" s="87" t="s">
        <v>790</v>
      </c>
      <c r="E419" s="182" t="s">
        <v>466</v>
      </c>
      <c r="F419" s="182"/>
      <c r="G419" s="88" t="s">
        <v>37</v>
      </c>
      <c r="H419" s="89">
        <v>1</v>
      </c>
      <c r="I419" s="90">
        <v>881.29</v>
      </c>
      <c r="J419" s="90">
        <v>881.29</v>
      </c>
    </row>
    <row r="420" spans="1:10" ht="25.5">
      <c r="A420" s="98"/>
      <c r="B420" s="98"/>
      <c r="C420" s="98"/>
      <c r="D420" s="98"/>
      <c r="E420" s="98" t="s">
        <v>495</v>
      </c>
      <c r="F420" s="97">
        <v>720.45</v>
      </c>
      <c r="G420" s="98" t="s">
        <v>496</v>
      </c>
      <c r="H420" s="97">
        <v>0</v>
      </c>
      <c r="I420" s="98" t="s">
        <v>497</v>
      </c>
      <c r="J420" s="97">
        <v>720.45</v>
      </c>
    </row>
    <row r="421" spans="1:10" ht="26.25" thickBot="1">
      <c r="A421" s="98"/>
      <c r="B421" s="98"/>
      <c r="C421" s="98"/>
      <c r="D421" s="98"/>
      <c r="E421" s="98" t="s">
        <v>498</v>
      </c>
      <c r="F421" s="97">
        <v>653.55999999999995</v>
      </c>
      <c r="G421" s="98"/>
      <c r="H421" s="184" t="s">
        <v>499</v>
      </c>
      <c r="I421" s="184"/>
      <c r="J421" s="97">
        <v>4055.77</v>
      </c>
    </row>
    <row r="422" spans="1:10" ht="15" thickTop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</row>
    <row r="423" spans="1:10" ht="15">
      <c r="A423" s="100" t="s">
        <v>157</v>
      </c>
      <c r="B423" s="102" t="s">
        <v>470</v>
      </c>
      <c r="C423" s="100" t="s">
        <v>471</v>
      </c>
      <c r="D423" s="100" t="s">
        <v>472</v>
      </c>
      <c r="E423" s="180" t="s">
        <v>473</v>
      </c>
      <c r="F423" s="180"/>
      <c r="G423" s="103" t="s">
        <v>474</v>
      </c>
      <c r="H423" s="102" t="s">
        <v>475</v>
      </c>
      <c r="I423" s="102" t="s">
        <v>476</v>
      </c>
      <c r="J423" s="102" t="s">
        <v>477</v>
      </c>
    </row>
    <row r="424" spans="1:10" ht="38.25" customHeight="1">
      <c r="A424" s="82" t="s">
        <v>478</v>
      </c>
      <c r="B424" s="81" t="s">
        <v>158</v>
      </c>
      <c r="C424" s="82" t="s">
        <v>45</v>
      </c>
      <c r="D424" s="82" t="s">
        <v>159</v>
      </c>
      <c r="E424" s="181" t="s">
        <v>646</v>
      </c>
      <c r="F424" s="181"/>
      <c r="G424" s="83" t="s">
        <v>6</v>
      </c>
      <c r="H424" s="84">
        <v>1</v>
      </c>
      <c r="I424" s="85">
        <v>75.819999999999993</v>
      </c>
      <c r="J424" s="85">
        <v>75.819999999999993</v>
      </c>
    </row>
    <row r="425" spans="1:10" ht="38.25" customHeight="1">
      <c r="A425" s="87" t="s">
        <v>479</v>
      </c>
      <c r="B425" s="86" t="s">
        <v>777</v>
      </c>
      <c r="C425" s="87" t="s">
        <v>45</v>
      </c>
      <c r="D425" s="87" t="s">
        <v>778</v>
      </c>
      <c r="E425" s="182" t="s">
        <v>561</v>
      </c>
      <c r="F425" s="182"/>
      <c r="G425" s="88" t="s">
        <v>482</v>
      </c>
      <c r="H425" s="89">
        <v>1.02</v>
      </c>
      <c r="I425" s="90">
        <v>26.23</v>
      </c>
      <c r="J425" s="90">
        <v>26.75</v>
      </c>
    </row>
    <row r="426" spans="1:10" ht="38.25">
      <c r="A426" s="87" t="s">
        <v>479</v>
      </c>
      <c r="B426" s="86" t="s">
        <v>779</v>
      </c>
      <c r="C426" s="87" t="s">
        <v>45</v>
      </c>
      <c r="D426" s="87" t="s">
        <v>780</v>
      </c>
      <c r="E426" s="182" t="s">
        <v>561</v>
      </c>
      <c r="F426" s="182"/>
      <c r="G426" s="88" t="s">
        <v>482</v>
      </c>
      <c r="H426" s="89">
        <v>0.26</v>
      </c>
      <c r="I426" s="90">
        <v>21.52</v>
      </c>
      <c r="J426" s="90">
        <v>5.59</v>
      </c>
    </row>
    <row r="427" spans="1:10" ht="76.5">
      <c r="A427" s="92" t="s">
        <v>485</v>
      </c>
      <c r="B427" s="91" t="s">
        <v>793</v>
      </c>
      <c r="C427" s="92" t="s">
        <v>45</v>
      </c>
      <c r="D427" s="92" t="s">
        <v>794</v>
      </c>
      <c r="E427" s="183" t="s">
        <v>488</v>
      </c>
      <c r="F427" s="183"/>
      <c r="G427" s="93" t="s">
        <v>6</v>
      </c>
      <c r="H427" s="94">
        <v>0.24</v>
      </c>
      <c r="I427" s="95">
        <v>99.96</v>
      </c>
      <c r="J427" s="95">
        <v>23.99</v>
      </c>
    </row>
    <row r="428" spans="1:10" ht="51">
      <c r="A428" s="92" t="s">
        <v>485</v>
      </c>
      <c r="B428" s="91" t="s">
        <v>795</v>
      </c>
      <c r="C428" s="92" t="s">
        <v>45</v>
      </c>
      <c r="D428" s="92" t="s">
        <v>796</v>
      </c>
      <c r="E428" s="183" t="s">
        <v>488</v>
      </c>
      <c r="F428" s="183"/>
      <c r="G428" s="93" t="s">
        <v>426</v>
      </c>
      <c r="H428" s="94">
        <v>6.0000000000000001E-3</v>
      </c>
      <c r="I428" s="95">
        <v>7.96</v>
      </c>
      <c r="J428" s="95">
        <v>0.04</v>
      </c>
    </row>
    <row r="429" spans="1:10" ht="51">
      <c r="A429" s="92" t="s">
        <v>485</v>
      </c>
      <c r="B429" s="91" t="s">
        <v>797</v>
      </c>
      <c r="C429" s="92" t="s">
        <v>45</v>
      </c>
      <c r="D429" s="92" t="s">
        <v>798</v>
      </c>
      <c r="E429" s="183" t="s">
        <v>488</v>
      </c>
      <c r="F429" s="183"/>
      <c r="G429" s="93" t="s">
        <v>513</v>
      </c>
      <c r="H429" s="94">
        <v>0.98</v>
      </c>
      <c r="I429" s="95">
        <v>10.87</v>
      </c>
      <c r="J429" s="95">
        <v>10.65</v>
      </c>
    </row>
    <row r="430" spans="1:10" ht="25.5">
      <c r="A430" s="92" t="s">
        <v>485</v>
      </c>
      <c r="B430" s="91" t="s">
        <v>783</v>
      </c>
      <c r="C430" s="92" t="s">
        <v>45</v>
      </c>
      <c r="D430" s="92" t="s">
        <v>784</v>
      </c>
      <c r="E430" s="183" t="s">
        <v>488</v>
      </c>
      <c r="F430" s="183"/>
      <c r="G430" s="93" t="s">
        <v>494</v>
      </c>
      <c r="H430" s="94">
        <v>0.23</v>
      </c>
      <c r="I430" s="95">
        <v>23.58</v>
      </c>
      <c r="J430" s="95">
        <v>5.42</v>
      </c>
    </row>
    <row r="431" spans="1:10" ht="76.5">
      <c r="A431" s="92" t="s">
        <v>485</v>
      </c>
      <c r="B431" s="91" t="s">
        <v>799</v>
      </c>
      <c r="C431" s="92" t="s">
        <v>45</v>
      </c>
      <c r="D431" s="92" t="s">
        <v>800</v>
      </c>
      <c r="E431" s="183" t="s">
        <v>488</v>
      </c>
      <c r="F431" s="183"/>
      <c r="G431" s="93" t="s">
        <v>513</v>
      </c>
      <c r="H431" s="94">
        <v>1.43</v>
      </c>
      <c r="I431" s="95">
        <v>2.37</v>
      </c>
      <c r="J431" s="95">
        <v>3.38</v>
      </c>
    </row>
    <row r="432" spans="1:10" ht="25.5">
      <c r="A432" s="98"/>
      <c r="B432" s="98"/>
      <c r="C432" s="98"/>
      <c r="D432" s="98"/>
      <c r="E432" s="98" t="s">
        <v>495</v>
      </c>
      <c r="F432" s="97">
        <v>23.09</v>
      </c>
      <c r="G432" s="98" t="s">
        <v>496</v>
      </c>
      <c r="H432" s="97">
        <v>0</v>
      </c>
      <c r="I432" s="98" t="s">
        <v>497</v>
      </c>
      <c r="J432" s="97">
        <v>23.09</v>
      </c>
    </row>
    <row r="433" spans="1:10" ht="26.25" thickBot="1">
      <c r="A433" s="98"/>
      <c r="B433" s="98"/>
      <c r="C433" s="98"/>
      <c r="D433" s="98"/>
      <c r="E433" s="98" t="s">
        <v>498</v>
      </c>
      <c r="F433" s="97">
        <v>14.56</v>
      </c>
      <c r="G433" s="98"/>
      <c r="H433" s="184" t="s">
        <v>499</v>
      </c>
      <c r="I433" s="184"/>
      <c r="J433" s="97">
        <v>90.38</v>
      </c>
    </row>
    <row r="434" spans="1:10" ht="15" thickTop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</row>
    <row r="435" spans="1:10" ht="15">
      <c r="A435" s="100" t="s">
        <v>161</v>
      </c>
      <c r="B435" s="102" t="s">
        <v>470</v>
      </c>
      <c r="C435" s="100" t="s">
        <v>471</v>
      </c>
      <c r="D435" s="100" t="s">
        <v>472</v>
      </c>
      <c r="E435" s="180" t="s">
        <v>473</v>
      </c>
      <c r="F435" s="180"/>
      <c r="G435" s="103" t="s">
        <v>474</v>
      </c>
      <c r="H435" s="102" t="s">
        <v>475</v>
      </c>
      <c r="I435" s="102" t="s">
        <v>476</v>
      </c>
      <c r="J435" s="102" t="s">
        <v>477</v>
      </c>
    </row>
    <row r="436" spans="1:10" ht="63.75" customHeight="1">
      <c r="A436" s="82" t="s">
        <v>478</v>
      </c>
      <c r="B436" s="81" t="s">
        <v>162</v>
      </c>
      <c r="C436" s="82" t="s">
        <v>45</v>
      </c>
      <c r="D436" s="82" t="s">
        <v>163</v>
      </c>
      <c r="E436" s="181" t="s">
        <v>672</v>
      </c>
      <c r="F436" s="181"/>
      <c r="G436" s="83" t="s">
        <v>6</v>
      </c>
      <c r="H436" s="84">
        <v>1</v>
      </c>
      <c r="I436" s="85">
        <v>97.67</v>
      </c>
      <c r="J436" s="85">
        <v>97.67</v>
      </c>
    </row>
    <row r="437" spans="1:10" ht="25.5" customHeight="1">
      <c r="A437" s="87" t="s">
        <v>479</v>
      </c>
      <c r="B437" s="86" t="s">
        <v>643</v>
      </c>
      <c r="C437" s="87" t="s">
        <v>45</v>
      </c>
      <c r="D437" s="87" t="s">
        <v>613</v>
      </c>
      <c r="E437" s="182" t="s">
        <v>561</v>
      </c>
      <c r="F437" s="182"/>
      <c r="G437" s="88" t="s">
        <v>482</v>
      </c>
      <c r="H437" s="89">
        <v>0.1119</v>
      </c>
      <c r="I437" s="90">
        <v>26.6</v>
      </c>
      <c r="J437" s="90">
        <v>2.97</v>
      </c>
    </row>
    <row r="438" spans="1:10" ht="25.5" customHeight="1">
      <c r="A438" s="87" t="s">
        <v>479</v>
      </c>
      <c r="B438" s="86" t="s">
        <v>618</v>
      </c>
      <c r="C438" s="87" t="s">
        <v>45</v>
      </c>
      <c r="D438" s="87" t="s">
        <v>481</v>
      </c>
      <c r="E438" s="182" t="s">
        <v>561</v>
      </c>
      <c r="F438" s="182"/>
      <c r="G438" s="88" t="s">
        <v>482</v>
      </c>
      <c r="H438" s="89">
        <v>4.6600000000000003E-2</v>
      </c>
      <c r="I438" s="90">
        <v>21.14</v>
      </c>
      <c r="J438" s="90">
        <v>0.98</v>
      </c>
    </row>
    <row r="439" spans="1:10" ht="63.75">
      <c r="A439" s="87" t="s">
        <v>479</v>
      </c>
      <c r="B439" s="86" t="s">
        <v>801</v>
      </c>
      <c r="C439" s="87" t="s">
        <v>45</v>
      </c>
      <c r="D439" s="87" t="s">
        <v>802</v>
      </c>
      <c r="E439" s="182" t="s">
        <v>630</v>
      </c>
      <c r="F439" s="182"/>
      <c r="G439" s="88" t="s">
        <v>631</v>
      </c>
      <c r="H439" s="89">
        <v>7.0000000000000001E-3</v>
      </c>
      <c r="I439" s="90">
        <v>8.0500000000000007</v>
      </c>
      <c r="J439" s="90">
        <v>0.05</v>
      </c>
    </row>
    <row r="440" spans="1:10" ht="76.5">
      <c r="A440" s="92" t="s">
        <v>485</v>
      </c>
      <c r="B440" s="91" t="s">
        <v>670</v>
      </c>
      <c r="C440" s="92" t="s">
        <v>45</v>
      </c>
      <c r="D440" s="92" t="s">
        <v>671</v>
      </c>
      <c r="E440" s="183" t="s">
        <v>488</v>
      </c>
      <c r="F440" s="183"/>
      <c r="G440" s="93" t="s">
        <v>37</v>
      </c>
      <c r="H440" s="94">
        <v>8.14E-2</v>
      </c>
      <c r="I440" s="95">
        <v>650</v>
      </c>
      <c r="J440" s="95">
        <v>52.91</v>
      </c>
    </row>
    <row r="441" spans="1:10" ht="38.25">
      <c r="A441" s="92" t="s">
        <v>485</v>
      </c>
      <c r="B441" s="91" t="s">
        <v>803</v>
      </c>
      <c r="C441" s="92" t="s">
        <v>45</v>
      </c>
      <c r="D441" s="92" t="s">
        <v>804</v>
      </c>
      <c r="E441" s="183" t="s">
        <v>488</v>
      </c>
      <c r="F441" s="183"/>
      <c r="G441" s="93" t="s">
        <v>494</v>
      </c>
      <c r="H441" s="94">
        <v>4</v>
      </c>
      <c r="I441" s="95">
        <v>10.19</v>
      </c>
      <c r="J441" s="95">
        <v>40.76</v>
      </c>
    </row>
    <row r="442" spans="1:10" ht="25.5">
      <c r="A442" s="98"/>
      <c r="B442" s="98"/>
      <c r="C442" s="98"/>
      <c r="D442" s="98"/>
      <c r="E442" s="98" t="s">
        <v>495</v>
      </c>
      <c r="F442" s="97">
        <v>2.78</v>
      </c>
      <c r="G442" s="98" t="s">
        <v>496</v>
      </c>
      <c r="H442" s="97">
        <v>0</v>
      </c>
      <c r="I442" s="98" t="s">
        <v>497</v>
      </c>
      <c r="J442" s="97">
        <v>2.78</v>
      </c>
    </row>
    <row r="443" spans="1:10" ht="26.25" thickBot="1">
      <c r="A443" s="98"/>
      <c r="B443" s="98"/>
      <c r="C443" s="98"/>
      <c r="D443" s="98"/>
      <c r="E443" s="98" t="s">
        <v>498</v>
      </c>
      <c r="F443" s="97">
        <v>18.760000000000002</v>
      </c>
      <c r="G443" s="98"/>
      <c r="H443" s="184" t="s">
        <v>499</v>
      </c>
      <c r="I443" s="184"/>
      <c r="J443" s="97">
        <v>116.43</v>
      </c>
    </row>
    <row r="444" spans="1:10" ht="15" thickTop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</row>
    <row r="445" spans="1:10" ht="15">
      <c r="A445" s="100" t="s">
        <v>173</v>
      </c>
      <c r="B445" s="102" t="s">
        <v>470</v>
      </c>
      <c r="C445" s="100" t="s">
        <v>471</v>
      </c>
      <c r="D445" s="100" t="s">
        <v>472</v>
      </c>
      <c r="E445" s="180" t="s">
        <v>473</v>
      </c>
      <c r="F445" s="180"/>
      <c r="G445" s="103" t="s">
        <v>474</v>
      </c>
      <c r="H445" s="102" t="s">
        <v>475</v>
      </c>
      <c r="I445" s="102" t="s">
        <v>476</v>
      </c>
      <c r="J445" s="102" t="s">
        <v>477</v>
      </c>
    </row>
    <row r="446" spans="1:10" ht="25.5">
      <c r="A446" s="82" t="s">
        <v>478</v>
      </c>
      <c r="B446" s="81" t="s">
        <v>174</v>
      </c>
      <c r="C446" s="82" t="s">
        <v>4</v>
      </c>
      <c r="D446" s="82" t="s">
        <v>175</v>
      </c>
      <c r="E446" s="181" t="s">
        <v>466</v>
      </c>
      <c r="F446" s="181"/>
      <c r="G446" s="83" t="s">
        <v>6</v>
      </c>
      <c r="H446" s="84">
        <v>1</v>
      </c>
      <c r="I446" s="85">
        <v>110.86</v>
      </c>
      <c r="J446" s="85">
        <v>110.86</v>
      </c>
    </row>
    <row r="447" spans="1:10" ht="38.25">
      <c r="A447" s="87" t="s">
        <v>479</v>
      </c>
      <c r="B447" s="86" t="s">
        <v>805</v>
      </c>
      <c r="C447" s="87" t="s">
        <v>4</v>
      </c>
      <c r="D447" s="87" t="s">
        <v>780</v>
      </c>
      <c r="E447" s="182" t="s">
        <v>466</v>
      </c>
      <c r="F447" s="182"/>
      <c r="G447" s="88" t="s">
        <v>482</v>
      </c>
      <c r="H447" s="89">
        <v>1.5</v>
      </c>
      <c r="I447" s="90">
        <v>17.96</v>
      </c>
      <c r="J447" s="90">
        <v>26.94</v>
      </c>
    </row>
    <row r="448" spans="1:10" ht="38.25">
      <c r="A448" s="87" t="s">
        <v>479</v>
      </c>
      <c r="B448" s="86" t="s">
        <v>483</v>
      </c>
      <c r="C448" s="87" t="s">
        <v>4</v>
      </c>
      <c r="D448" s="87" t="s">
        <v>484</v>
      </c>
      <c r="E448" s="182" t="s">
        <v>466</v>
      </c>
      <c r="F448" s="182"/>
      <c r="G448" s="88" t="s">
        <v>482</v>
      </c>
      <c r="H448" s="89">
        <v>1.5</v>
      </c>
      <c r="I448" s="90">
        <v>22.42</v>
      </c>
      <c r="J448" s="90">
        <v>33.630000000000003</v>
      </c>
    </row>
    <row r="449" spans="1:10" ht="25.5">
      <c r="A449" s="92" t="s">
        <v>485</v>
      </c>
      <c r="B449" s="91" t="s">
        <v>812</v>
      </c>
      <c r="C449" s="92" t="s">
        <v>4</v>
      </c>
      <c r="D449" s="92" t="s">
        <v>813</v>
      </c>
      <c r="E449" s="183" t="s">
        <v>488</v>
      </c>
      <c r="F449" s="183"/>
      <c r="G449" s="93" t="s">
        <v>502</v>
      </c>
      <c r="H449" s="94">
        <v>2.1000000000000001E-2</v>
      </c>
      <c r="I449" s="95">
        <v>127.89</v>
      </c>
      <c r="J449" s="95">
        <v>2.68</v>
      </c>
    </row>
    <row r="450" spans="1:10">
      <c r="A450" s="92" t="s">
        <v>485</v>
      </c>
      <c r="B450" s="91" t="s">
        <v>808</v>
      </c>
      <c r="C450" s="92" t="s">
        <v>4</v>
      </c>
      <c r="D450" s="92" t="s">
        <v>809</v>
      </c>
      <c r="E450" s="183" t="s">
        <v>488</v>
      </c>
      <c r="F450" s="183"/>
      <c r="G450" s="93" t="s">
        <v>491</v>
      </c>
      <c r="H450" s="94">
        <v>0.15</v>
      </c>
      <c r="I450" s="95">
        <v>134.94</v>
      </c>
      <c r="J450" s="95">
        <v>20.239999999999998</v>
      </c>
    </row>
    <row r="451" spans="1:10">
      <c r="A451" s="92" t="s">
        <v>485</v>
      </c>
      <c r="B451" s="91" t="s">
        <v>810</v>
      </c>
      <c r="C451" s="92" t="s">
        <v>4</v>
      </c>
      <c r="D451" s="92" t="s">
        <v>811</v>
      </c>
      <c r="E451" s="183" t="s">
        <v>488</v>
      </c>
      <c r="F451" s="183"/>
      <c r="G451" s="93" t="s">
        <v>494</v>
      </c>
      <c r="H451" s="94">
        <v>0.19</v>
      </c>
      <c r="I451" s="95">
        <v>35.409999999999997</v>
      </c>
      <c r="J451" s="95">
        <v>6.72</v>
      </c>
    </row>
    <row r="452" spans="1:10" ht="25.5">
      <c r="A452" s="92" t="s">
        <v>485</v>
      </c>
      <c r="B452" s="91" t="s">
        <v>806</v>
      </c>
      <c r="C452" s="92" t="s">
        <v>4</v>
      </c>
      <c r="D452" s="92" t="s">
        <v>807</v>
      </c>
      <c r="E452" s="183" t="s">
        <v>488</v>
      </c>
      <c r="F452" s="183"/>
      <c r="G452" s="93" t="s">
        <v>491</v>
      </c>
      <c r="H452" s="94">
        <v>4.5999999999999999E-2</v>
      </c>
      <c r="I452" s="95">
        <v>449.12</v>
      </c>
      <c r="J452" s="95">
        <v>20.65</v>
      </c>
    </row>
    <row r="453" spans="1:10" ht="25.5">
      <c r="A453" s="98"/>
      <c r="B453" s="98"/>
      <c r="C453" s="98"/>
      <c r="D453" s="98"/>
      <c r="E453" s="98" t="s">
        <v>495</v>
      </c>
      <c r="F453" s="97">
        <v>41.61</v>
      </c>
      <c r="G453" s="98" t="s">
        <v>496</v>
      </c>
      <c r="H453" s="97">
        <v>0</v>
      </c>
      <c r="I453" s="98" t="s">
        <v>497</v>
      </c>
      <c r="J453" s="97">
        <v>41.61</v>
      </c>
    </row>
    <row r="454" spans="1:10" ht="26.25" thickBot="1">
      <c r="A454" s="98"/>
      <c r="B454" s="98"/>
      <c r="C454" s="98"/>
      <c r="D454" s="98"/>
      <c r="E454" s="98" t="s">
        <v>498</v>
      </c>
      <c r="F454" s="97">
        <v>21.29</v>
      </c>
      <c r="G454" s="98"/>
      <c r="H454" s="184" t="s">
        <v>499</v>
      </c>
      <c r="I454" s="184"/>
      <c r="J454" s="97">
        <v>132.15</v>
      </c>
    </row>
    <row r="455" spans="1:10" ht="15" thickTop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</row>
    <row r="456" spans="1:10" ht="15">
      <c r="A456" s="100" t="s">
        <v>176</v>
      </c>
      <c r="B456" s="102" t="s">
        <v>470</v>
      </c>
      <c r="C456" s="100" t="s">
        <v>471</v>
      </c>
      <c r="D456" s="100" t="s">
        <v>472</v>
      </c>
      <c r="E456" s="180" t="s">
        <v>473</v>
      </c>
      <c r="F456" s="180"/>
      <c r="G456" s="103" t="s">
        <v>474</v>
      </c>
      <c r="H456" s="102" t="s">
        <v>475</v>
      </c>
      <c r="I456" s="102" t="s">
        <v>476</v>
      </c>
      <c r="J456" s="102" t="s">
        <v>477</v>
      </c>
    </row>
    <row r="457" spans="1:10">
      <c r="A457" s="82" t="s">
        <v>478</v>
      </c>
      <c r="B457" s="81" t="s">
        <v>177</v>
      </c>
      <c r="C457" s="82" t="s">
        <v>4</v>
      </c>
      <c r="D457" s="82" t="s">
        <v>178</v>
      </c>
      <c r="E457" s="181" t="s">
        <v>466</v>
      </c>
      <c r="F457" s="181"/>
      <c r="G457" s="83" t="s">
        <v>6</v>
      </c>
      <c r="H457" s="84">
        <v>1</v>
      </c>
      <c r="I457" s="85">
        <v>97.75</v>
      </c>
      <c r="J457" s="85">
        <v>97.75</v>
      </c>
    </row>
    <row r="458" spans="1:10" ht="25.5">
      <c r="A458" s="87" t="s">
        <v>479</v>
      </c>
      <c r="B458" s="86" t="s">
        <v>480</v>
      </c>
      <c r="C458" s="87" t="s">
        <v>4</v>
      </c>
      <c r="D458" s="87" t="s">
        <v>481</v>
      </c>
      <c r="E458" s="182" t="s">
        <v>466</v>
      </c>
      <c r="F458" s="182"/>
      <c r="G458" s="88" t="s">
        <v>482</v>
      </c>
      <c r="H458" s="89">
        <v>1.5</v>
      </c>
      <c r="I458" s="90">
        <v>17.96</v>
      </c>
      <c r="J458" s="90">
        <v>26.94</v>
      </c>
    </row>
    <row r="459" spans="1:10" ht="38.25">
      <c r="A459" s="87" t="s">
        <v>479</v>
      </c>
      <c r="B459" s="86" t="s">
        <v>614</v>
      </c>
      <c r="C459" s="87" t="s">
        <v>4</v>
      </c>
      <c r="D459" s="87" t="s">
        <v>615</v>
      </c>
      <c r="E459" s="182" t="s">
        <v>466</v>
      </c>
      <c r="F459" s="182"/>
      <c r="G459" s="88" t="s">
        <v>482</v>
      </c>
      <c r="H459" s="89">
        <v>0.75</v>
      </c>
      <c r="I459" s="90">
        <v>22.42</v>
      </c>
      <c r="J459" s="90">
        <v>16.809999999999999</v>
      </c>
    </row>
    <row r="460" spans="1:10">
      <c r="A460" s="92" t="s">
        <v>485</v>
      </c>
      <c r="B460" s="91" t="s">
        <v>814</v>
      </c>
      <c r="C460" s="92" t="s">
        <v>4</v>
      </c>
      <c r="D460" s="92" t="s">
        <v>815</v>
      </c>
      <c r="E460" s="183" t="s">
        <v>488</v>
      </c>
      <c r="F460" s="183"/>
      <c r="G460" s="93" t="s">
        <v>502</v>
      </c>
      <c r="H460" s="94">
        <v>27</v>
      </c>
      <c r="I460" s="95">
        <v>2</v>
      </c>
      <c r="J460" s="95">
        <v>54</v>
      </c>
    </row>
    <row r="461" spans="1:10" ht="25.5">
      <c r="A461" s="98"/>
      <c r="B461" s="98"/>
      <c r="C461" s="98"/>
      <c r="D461" s="98"/>
      <c r="E461" s="98" t="s">
        <v>495</v>
      </c>
      <c r="F461" s="97">
        <v>29.53</v>
      </c>
      <c r="G461" s="98" t="s">
        <v>496</v>
      </c>
      <c r="H461" s="97">
        <v>0</v>
      </c>
      <c r="I461" s="98" t="s">
        <v>497</v>
      </c>
      <c r="J461" s="97">
        <v>29.53</v>
      </c>
    </row>
    <row r="462" spans="1:10" ht="26.25" thickBot="1">
      <c r="A462" s="98"/>
      <c r="B462" s="98"/>
      <c r="C462" s="98"/>
      <c r="D462" s="98"/>
      <c r="E462" s="98" t="s">
        <v>498</v>
      </c>
      <c r="F462" s="97">
        <v>18.77</v>
      </c>
      <c r="G462" s="98"/>
      <c r="H462" s="184" t="s">
        <v>499</v>
      </c>
      <c r="I462" s="184"/>
      <c r="J462" s="97">
        <v>116.52</v>
      </c>
    </row>
    <row r="463" spans="1:10" ht="15" thickTop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</row>
    <row r="464" spans="1:10" ht="15">
      <c r="A464" s="100" t="s">
        <v>179</v>
      </c>
      <c r="B464" s="102" t="s">
        <v>470</v>
      </c>
      <c r="C464" s="100" t="s">
        <v>471</v>
      </c>
      <c r="D464" s="100" t="s">
        <v>472</v>
      </c>
      <c r="E464" s="180" t="s">
        <v>473</v>
      </c>
      <c r="F464" s="180"/>
      <c r="G464" s="103" t="s">
        <v>474</v>
      </c>
      <c r="H464" s="102" t="s">
        <v>475</v>
      </c>
      <c r="I464" s="102" t="s">
        <v>476</v>
      </c>
      <c r="J464" s="102" t="s">
        <v>477</v>
      </c>
    </row>
    <row r="465" spans="1:10">
      <c r="A465" s="82" t="s">
        <v>478</v>
      </c>
      <c r="B465" s="81" t="s">
        <v>180</v>
      </c>
      <c r="C465" s="82" t="s">
        <v>4</v>
      </c>
      <c r="D465" s="82" t="s">
        <v>181</v>
      </c>
      <c r="E465" s="181" t="s">
        <v>466</v>
      </c>
      <c r="F465" s="181"/>
      <c r="G465" s="83" t="s">
        <v>513</v>
      </c>
      <c r="H465" s="84">
        <v>1</v>
      </c>
      <c r="I465" s="85">
        <v>22.42</v>
      </c>
      <c r="J465" s="85">
        <v>22.42</v>
      </c>
    </row>
    <row r="466" spans="1:10" ht="25.5">
      <c r="A466" s="87" t="s">
        <v>479</v>
      </c>
      <c r="B466" s="86" t="s">
        <v>816</v>
      </c>
      <c r="C466" s="87" t="s">
        <v>4</v>
      </c>
      <c r="D466" s="87" t="s">
        <v>817</v>
      </c>
      <c r="E466" s="182" t="s">
        <v>466</v>
      </c>
      <c r="F466" s="182"/>
      <c r="G466" s="88" t="s">
        <v>37</v>
      </c>
      <c r="H466" s="89">
        <v>2E-3</v>
      </c>
      <c r="I466" s="90">
        <v>563.38</v>
      </c>
      <c r="J466" s="90">
        <v>1.1200000000000001</v>
      </c>
    </row>
    <row r="467" spans="1:10" ht="25.5">
      <c r="A467" s="87" t="s">
        <v>479</v>
      </c>
      <c r="B467" s="86" t="s">
        <v>480</v>
      </c>
      <c r="C467" s="87" t="s">
        <v>4</v>
      </c>
      <c r="D467" s="87" t="s">
        <v>481</v>
      </c>
      <c r="E467" s="182" t="s">
        <v>466</v>
      </c>
      <c r="F467" s="182"/>
      <c r="G467" s="88" t="s">
        <v>482</v>
      </c>
      <c r="H467" s="89">
        <v>0.2</v>
      </c>
      <c r="I467" s="90">
        <v>17.96</v>
      </c>
      <c r="J467" s="90">
        <v>3.59</v>
      </c>
    </row>
    <row r="468" spans="1:10" ht="38.25">
      <c r="A468" s="87" t="s">
        <v>479</v>
      </c>
      <c r="B468" s="86" t="s">
        <v>614</v>
      </c>
      <c r="C468" s="87" t="s">
        <v>4</v>
      </c>
      <c r="D468" s="87" t="s">
        <v>615</v>
      </c>
      <c r="E468" s="182" t="s">
        <v>466</v>
      </c>
      <c r="F468" s="182"/>
      <c r="G468" s="88" t="s">
        <v>482</v>
      </c>
      <c r="H468" s="89">
        <v>0.2</v>
      </c>
      <c r="I468" s="90">
        <v>22.57</v>
      </c>
      <c r="J468" s="90">
        <v>4.51</v>
      </c>
    </row>
    <row r="469" spans="1:10">
      <c r="A469" s="92" t="s">
        <v>485</v>
      </c>
      <c r="B469" s="91" t="s">
        <v>818</v>
      </c>
      <c r="C469" s="92" t="s">
        <v>4</v>
      </c>
      <c r="D469" s="92" t="s">
        <v>181</v>
      </c>
      <c r="E469" s="183" t="s">
        <v>488</v>
      </c>
      <c r="F469" s="183"/>
      <c r="G469" s="93" t="s">
        <v>502</v>
      </c>
      <c r="H469" s="94">
        <v>3</v>
      </c>
      <c r="I469" s="95">
        <v>4.4000000000000004</v>
      </c>
      <c r="J469" s="95">
        <v>13.2</v>
      </c>
    </row>
    <row r="470" spans="1:10" ht="25.5">
      <c r="A470" s="98"/>
      <c r="B470" s="98"/>
      <c r="C470" s="98"/>
      <c r="D470" s="98"/>
      <c r="E470" s="98" t="s">
        <v>495</v>
      </c>
      <c r="F470" s="97">
        <v>5.75</v>
      </c>
      <c r="G470" s="98" t="s">
        <v>496</v>
      </c>
      <c r="H470" s="97">
        <v>0</v>
      </c>
      <c r="I470" s="98" t="s">
        <v>497</v>
      </c>
      <c r="J470" s="97">
        <v>5.75</v>
      </c>
    </row>
    <row r="471" spans="1:10" ht="26.25" thickBot="1">
      <c r="A471" s="98"/>
      <c r="B471" s="98"/>
      <c r="C471" s="98"/>
      <c r="D471" s="98"/>
      <c r="E471" s="98" t="s">
        <v>498</v>
      </c>
      <c r="F471" s="97">
        <v>4.3</v>
      </c>
      <c r="G471" s="98"/>
      <c r="H471" s="184" t="s">
        <v>499</v>
      </c>
      <c r="I471" s="184"/>
      <c r="J471" s="97">
        <v>26.72</v>
      </c>
    </row>
    <row r="472" spans="1:10" ht="15" thickTop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</row>
    <row r="473" spans="1:10" ht="15">
      <c r="A473" s="100" t="s">
        <v>184</v>
      </c>
      <c r="B473" s="102" t="s">
        <v>470</v>
      </c>
      <c r="C473" s="100" t="s">
        <v>471</v>
      </c>
      <c r="D473" s="100" t="s">
        <v>472</v>
      </c>
      <c r="E473" s="180" t="s">
        <v>473</v>
      </c>
      <c r="F473" s="180"/>
      <c r="G473" s="103" t="s">
        <v>474</v>
      </c>
      <c r="H473" s="102" t="s">
        <v>475</v>
      </c>
      <c r="I473" s="102" t="s">
        <v>476</v>
      </c>
      <c r="J473" s="102" t="s">
        <v>477</v>
      </c>
    </row>
    <row r="474" spans="1:10">
      <c r="A474" s="82" t="s">
        <v>478</v>
      </c>
      <c r="B474" s="81" t="s">
        <v>185</v>
      </c>
      <c r="C474" s="82" t="s">
        <v>4</v>
      </c>
      <c r="D474" s="82" t="s">
        <v>186</v>
      </c>
      <c r="E474" s="181" t="s">
        <v>466</v>
      </c>
      <c r="F474" s="181"/>
      <c r="G474" s="83" t="s">
        <v>6</v>
      </c>
      <c r="H474" s="84">
        <v>1</v>
      </c>
      <c r="I474" s="85">
        <v>38.1</v>
      </c>
      <c r="J474" s="85">
        <v>38.1</v>
      </c>
    </row>
    <row r="475" spans="1:10" ht="38.25">
      <c r="A475" s="87" t="s">
        <v>479</v>
      </c>
      <c r="B475" s="86" t="s">
        <v>805</v>
      </c>
      <c r="C475" s="87" t="s">
        <v>4</v>
      </c>
      <c r="D475" s="87" t="s">
        <v>780</v>
      </c>
      <c r="E475" s="182" t="s">
        <v>466</v>
      </c>
      <c r="F475" s="182"/>
      <c r="G475" s="88" t="s">
        <v>482</v>
      </c>
      <c r="H475" s="89">
        <v>0.3</v>
      </c>
      <c r="I475" s="90">
        <v>18.09</v>
      </c>
      <c r="J475" s="90">
        <v>5.42</v>
      </c>
    </row>
    <row r="476" spans="1:10" ht="38.25">
      <c r="A476" s="87" t="s">
        <v>479</v>
      </c>
      <c r="B476" s="86" t="s">
        <v>483</v>
      </c>
      <c r="C476" s="87" t="s">
        <v>4</v>
      </c>
      <c r="D476" s="87" t="s">
        <v>484</v>
      </c>
      <c r="E476" s="182" t="s">
        <v>466</v>
      </c>
      <c r="F476" s="182"/>
      <c r="G476" s="88" t="s">
        <v>482</v>
      </c>
      <c r="H476" s="89">
        <v>0.3</v>
      </c>
      <c r="I476" s="90">
        <v>22.61</v>
      </c>
      <c r="J476" s="90">
        <v>6.78</v>
      </c>
    </row>
    <row r="477" spans="1:10">
      <c r="A477" s="92" t="s">
        <v>485</v>
      </c>
      <c r="B477" s="91" t="s">
        <v>819</v>
      </c>
      <c r="C477" s="92" t="s">
        <v>4</v>
      </c>
      <c r="D477" s="92" t="s">
        <v>186</v>
      </c>
      <c r="E477" s="183" t="s">
        <v>488</v>
      </c>
      <c r="F477" s="183"/>
      <c r="G477" s="93" t="s">
        <v>6</v>
      </c>
      <c r="H477" s="94">
        <v>1</v>
      </c>
      <c r="I477" s="95">
        <v>25.9</v>
      </c>
      <c r="J477" s="95">
        <v>25.9</v>
      </c>
    </row>
    <row r="478" spans="1:10" ht="25.5">
      <c r="A478" s="98"/>
      <c r="B478" s="98"/>
      <c r="C478" s="98"/>
      <c r="D478" s="98"/>
      <c r="E478" s="98" t="s">
        <v>495</v>
      </c>
      <c r="F478" s="97">
        <v>8.41</v>
      </c>
      <c r="G478" s="98" t="s">
        <v>496</v>
      </c>
      <c r="H478" s="97">
        <v>0</v>
      </c>
      <c r="I478" s="98" t="s">
        <v>497</v>
      </c>
      <c r="J478" s="97">
        <v>8.41</v>
      </c>
    </row>
    <row r="479" spans="1:10" ht="26.25" thickBot="1">
      <c r="A479" s="98"/>
      <c r="B479" s="98"/>
      <c r="C479" s="98"/>
      <c r="D479" s="98"/>
      <c r="E479" s="98" t="s">
        <v>498</v>
      </c>
      <c r="F479" s="97">
        <v>7.31</v>
      </c>
      <c r="G479" s="98"/>
      <c r="H479" s="184" t="s">
        <v>499</v>
      </c>
      <c r="I479" s="184"/>
      <c r="J479" s="97">
        <v>45.41</v>
      </c>
    </row>
    <row r="480" spans="1:10" ht="15" thickTop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</row>
    <row r="481" spans="1:10" ht="15">
      <c r="A481" s="100" t="s">
        <v>189</v>
      </c>
      <c r="B481" s="102" t="s">
        <v>470</v>
      </c>
      <c r="C481" s="100" t="s">
        <v>471</v>
      </c>
      <c r="D481" s="100" t="s">
        <v>472</v>
      </c>
      <c r="E481" s="180" t="s">
        <v>473</v>
      </c>
      <c r="F481" s="180"/>
      <c r="G481" s="103" t="s">
        <v>474</v>
      </c>
      <c r="H481" s="102" t="s">
        <v>475</v>
      </c>
      <c r="I481" s="102" t="s">
        <v>476</v>
      </c>
      <c r="J481" s="102" t="s">
        <v>477</v>
      </c>
    </row>
    <row r="482" spans="1:10" ht="25.5">
      <c r="A482" s="82" t="s">
        <v>478</v>
      </c>
      <c r="B482" s="81" t="s">
        <v>190</v>
      </c>
      <c r="C482" s="82" t="s">
        <v>4</v>
      </c>
      <c r="D482" s="82" t="s">
        <v>191</v>
      </c>
      <c r="E482" s="181" t="s">
        <v>466</v>
      </c>
      <c r="F482" s="181"/>
      <c r="G482" s="83" t="s">
        <v>6</v>
      </c>
      <c r="H482" s="84">
        <v>1</v>
      </c>
      <c r="I482" s="85">
        <v>494.49</v>
      </c>
      <c r="J482" s="85">
        <v>494.49</v>
      </c>
    </row>
    <row r="483" spans="1:10" ht="25.5">
      <c r="A483" s="87" t="s">
        <v>479</v>
      </c>
      <c r="B483" s="86" t="s">
        <v>733</v>
      </c>
      <c r="C483" s="87" t="s">
        <v>4</v>
      </c>
      <c r="D483" s="87" t="s">
        <v>734</v>
      </c>
      <c r="E483" s="182" t="s">
        <v>466</v>
      </c>
      <c r="F483" s="182"/>
      <c r="G483" s="88" t="s">
        <v>37</v>
      </c>
      <c r="H483" s="89">
        <v>0.05</v>
      </c>
      <c r="I483" s="90">
        <v>494.15</v>
      </c>
      <c r="J483" s="90">
        <v>24.7</v>
      </c>
    </row>
    <row r="484" spans="1:10" ht="38.25">
      <c r="A484" s="87" t="s">
        <v>479</v>
      </c>
      <c r="B484" s="86" t="s">
        <v>717</v>
      </c>
      <c r="C484" s="87" t="s">
        <v>4</v>
      </c>
      <c r="D484" s="87" t="s">
        <v>718</v>
      </c>
      <c r="E484" s="182" t="s">
        <v>466</v>
      </c>
      <c r="F484" s="182"/>
      <c r="G484" s="88" t="s">
        <v>482</v>
      </c>
      <c r="H484" s="89">
        <v>3.5</v>
      </c>
      <c r="I484" s="90">
        <v>18.079999999999998</v>
      </c>
      <c r="J484" s="90">
        <v>63.28</v>
      </c>
    </row>
    <row r="485" spans="1:10" ht="25.5">
      <c r="A485" s="87" t="s">
        <v>479</v>
      </c>
      <c r="B485" s="86" t="s">
        <v>820</v>
      </c>
      <c r="C485" s="87" t="s">
        <v>4</v>
      </c>
      <c r="D485" s="87" t="s">
        <v>821</v>
      </c>
      <c r="E485" s="182" t="s">
        <v>466</v>
      </c>
      <c r="F485" s="182"/>
      <c r="G485" s="88" t="s">
        <v>482</v>
      </c>
      <c r="H485" s="89">
        <v>3.5</v>
      </c>
      <c r="I485" s="90">
        <v>22.54</v>
      </c>
      <c r="J485" s="90">
        <v>78.89</v>
      </c>
    </row>
    <row r="486" spans="1:10" ht="25.5">
      <c r="A486" s="87" t="s">
        <v>479</v>
      </c>
      <c r="B486" s="86" t="s">
        <v>612</v>
      </c>
      <c r="C486" s="87" t="s">
        <v>4</v>
      </c>
      <c r="D486" s="87" t="s">
        <v>613</v>
      </c>
      <c r="E486" s="182" t="s">
        <v>466</v>
      </c>
      <c r="F486" s="182"/>
      <c r="G486" s="88" t="s">
        <v>482</v>
      </c>
      <c r="H486" s="89">
        <v>3.2</v>
      </c>
      <c r="I486" s="90">
        <v>22.54</v>
      </c>
      <c r="J486" s="90">
        <v>72.12</v>
      </c>
    </row>
    <row r="487" spans="1:10" ht="25.5">
      <c r="A487" s="92" t="s">
        <v>485</v>
      </c>
      <c r="B487" s="91" t="s">
        <v>822</v>
      </c>
      <c r="C487" s="92" t="s">
        <v>4</v>
      </c>
      <c r="D487" s="92" t="s">
        <v>823</v>
      </c>
      <c r="E487" s="183" t="s">
        <v>488</v>
      </c>
      <c r="F487" s="183"/>
      <c r="G487" s="93" t="s">
        <v>6</v>
      </c>
      <c r="H487" s="94">
        <v>1</v>
      </c>
      <c r="I487" s="95">
        <v>255.5</v>
      </c>
      <c r="J487" s="95">
        <v>255.5</v>
      </c>
    </row>
    <row r="488" spans="1:10" ht="25.5">
      <c r="A488" s="98"/>
      <c r="B488" s="98"/>
      <c r="C488" s="98"/>
      <c r="D488" s="98"/>
      <c r="E488" s="98" t="s">
        <v>495</v>
      </c>
      <c r="F488" s="97">
        <v>153.26</v>
      </c>
      <c r="G488" s="98" t="s">
        <v>496</v>
      </c>
      <c r="H488" s="97">
        <v>0</v>
      </c>
      <c r="I488" s="98" t="s">
        <v>497</v>
      </c>
      <c r="J488" s="97">
        <v>153.26</v>
      </c>
    </row>
    <row r="489" spans="1:10" ht="26.25" thickBot="1">
      <c r="A489" s="98"/>
      <c r="B489" s="98"/>
      <c r="C489" s="98"/>
      <c r="D489" s="98"/>
      <c r="E489" s="98" t="s">
        <v>498</v>
      </c>
      <c r="F489" s="97">
        <v>94.99</v>
      </c>
      <c r="G489" s="98"/>
      <c r="H489" s="184" t="s">
        <v>499</v>
      </c>
      <c r="I489" s="184"/>
      <c r="J489" s="97">
        <v>589.48</v>
      </c>
    </row>
    <row r="490" spans="1:10" ht="15" thickTop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</row>
    <row r="491" spans="1:10" ht="15">
      <c r="A491" s="100" t="s">
        <v>192</v>
      </c>
      <c r="B491" s="102" t="s">
        <v>470</v>
      </c>
      <c r="C491" s="100" t="s">
        <v>471</v>
      </c>
      <c r="D491" s="100" t="s">
        <v>472</v>
      </c>
      <c r="E491" s="180" t="s">
        <v>473</v>
      </c>
      <c r="F491" s="180"/>
      <c r="G491" s="103" t="s">
        <v>474</v>
      </c>
      <c r="H491" s="102" t="s">
        <v>475</v>
      </c>
      <c r="I491" s="102" t="s">
        <v>476</v>
      </c>
      <c r="J491" s="102" t="s">
        <v>477</v>
      </c>
    </row>
    <row r="492" spans="1:10" ht="38.25">
      <c r="A492" s="82" t="s">
        <v>478</v>
      </c>
      <c r="B492" s="81" t="s">
        <v>193</v>
      </c>
      <c r="C492" s="82" t="s">
        <v>16</v>
      </c>
      <c r="D492" s="82" t="s">
        <v>194</v>
      </c>
      <c r="E492" s="181" t="s">
        <v>824</v>
      </c>
      <c r="F492" s="181"/>
      <c r="G492" s="83" t="s">
        <v>6</v>
      </c>
      <c r="H492" s="84">
        <v>1</v>
      </c>
      <c r="I492" s="85">
        <v>339.89</v>
      </c>
      <c r="J492" s="85">
        <v>339.89</v>
      </c>
    </row>
    <row r="493" spans="1:10" ht="76.5">
      <c r="A493" s="87" t="s">
        <v>479</v>
      </c>
      <c r="B493" s="86" t="s">
        <v>825</v>
      </c>
      <c r="C493" s="87" t="s">
        <v>16</v>
      </c>
      <c r="D493" s="87" t="s">
        <v>826</v>
      </c>
      <c r="E493" s="182" t="s">
        <v>827</v>
      </c>
      <c r="F493" s="182"/>
      <c r="G493" s="88" t="s">
        <v>37</v>
      </c>
      <c r="H493" s="89">
        <v>3.0000000000000001E-3</v>
      </c>
      <c r="I493" s="90">
        <v>663.98</v>
      </c>
      <c r="J493" s="90">
        <v>1.99</v>
      </c>
    </row>
    <row r="494" spans="1:10" ht="25.5">
      <c r="A494" s="87" t="s">
        <v>479</v>
      </c>
      <c r="B494" s="86" t="s">
        <v>572</v>
      </c>
      <c r="C494" s="87" t="s">
        <v>16</v>
      </c>
      <c r="D494" s="87" t="s">
        <v>573</v>
      </c>
      <c r="E494" s="182" t="s">
        <v>570</v>
      </c>
      <c r="F494" s="182"/>
      <c r="G494" s="88" t="s">
        <v>571</v>
      </c>
      <c r="H494" s="89">
        <v>1</v>
      </c>
      <c r="I494" s="90">
        <v>3.74</v>
      </c>
      <c r="J494" s="90">
        <v>3.74</v>
      </c>
    </row>
    <row r="495" spans="1:10" ht="14.25" customHeight="1">
      <c r="A495" s="87" t="s">
        <v>479</v>
      </c>
      <c r="B495" s="86" t="s">
        <v>568</v>
      </c>
      <c r="C495" s="87" t="s">
        <v>16</v>
      </c>
      <c r="D495" s="87" t="s">
        <v>569</v>
      </c>
      <c r="E495" s="182" t="s">
        <v>570</v>
      </c>
      <c r="F495" s="182"/>
      <c r="G495" s="88" t="s">
        <v>571</v>
      </c>
      <c r="H495" s="89">
        <v>1</v>
      </c>
      <c r="I495" s="90">
        <v>3.58</v>
      </c>
      <c r="J495" s="90">
        <v>3.58</v>
      </c>
    </row>
    <row r="496" spans="1:10">
      <c r="A496" s="92" t="s">
        <v>485</v>
      </c>
      <c r="B496" s="91" t="s">
        <v>608</v>
      </c>
      <c r="C496" s="92" t="s">
        <v>45</v>
      </c>
      <c r="D496" s="92" t="s">
        <v>609</v>
      </c>
      <c r="E496" s="183" t="s">
        <v>601</v>
      </c>
      <c r="F496" s="183"/>
      <c r="G496" s="93" t="s">
        <v>482</v>
      </c>
      <c r="H496" s="94">
        <v>1</v>
      </c>
      <c r="I496" s="95">
        <v>18.78</v>
      </c>
      <c r="J496" s="95">
        <v>18.78</v>
      </c>
    </row>
    <row r="497" spans="1:10" ht="14.25" customHeight="1">
      <c r="A497" s="92" t="s">
        <v>485</v>
      </c>
      <c r="B497" s="91" t="s">
        <v>828</v>
      </c>
      <c r="C497" s="92" t="s">
        <v>45</v>
      </c>
      <c r="D497" s="92" t="s">
        <v>829</v>
      </c>
      <c r="E497" s="183" t="s">
        <v>488</v>
      </c>
      <c r="F497" s="183"/>
      <c r="G497" s="93" t="s">
        <v>6</v>
      </c>
      <c r="H497" s="94">
        <v>1</v>
      </c>
      <c r="I497" s="95">
        <v>298.2</v>
      </c>
      <c r="J497" s="95">
        <v>298.2</v>
      </c>
    </row>
    <row r="498" spans="1:10">
      <c r="A498" s="92" t="s">
        <v>485</v>
      </c>
      <c r="B498" s="91" t="s">
        <v>610</v>
      </c>
      <c r="C498" s="92" t="s">
        <v>45</v>
      </c>
      <c r="D498" s="92" t="s">
        <v>611</v>
      </c>
      <c r="E498" s="183" t="s">
        <v>601</v>
      </c>
      <c r="F498" s="183"/>
      <c r="G498" s="93" t="s">
        <v>482</v>
      </c>
      <c r="H498" s="94">
        <v>1</v>
      </c>
      <c r="I498" s="95">
        <v>13.6</v>
      </c>
      <c r="J498" s="95">
        <v>13.6</v>
      </c>
    </row>
    <row r="499" spans="1:10" ht="25.5">
      <c r="A499" s="98"/>
      <c r="B499" s="98"/>
      <c r="C499" s="98"/>
      <c r="D499" s="98"/>
      <c r="E499" s="98" t="s">
        <v>495</v>
      </c>
      <c r="F499" s="97">
        <v>32.54</v>
      </c>
      <c r="G499" s="98" t="s">
        <v>496</v>
      </c>
      <c r="H499" s="97">
        <v>0</v>
      </c>
      <c r="I499" s="98" t="s">
        <v>497</v>
      </c>
      <c r="J499" s="97">
        <v>32.54</v>
      </c>
    </row>
    <row r="500" spans="1:10" ht="26.25" thickBot="1">
      <c r="A500" s="98"/>
      <c r="B500" s="98"/>
      <c r="C500" s="98"/>
      <c r="D500" s="98"/>
      <c r="E500" s="98" t="s">
        <v>498</v>
      </c>
      <c r="F500" s="97">
        <v>65.290000000000006</v>
      </c>
      <c r="G500" s="98"/>
      <c r="H500" s="184" t="s">
        <v>499</v>
      </c>
      <c r="I500" s="184"/>
      <c r="J500" s="97">
        <v>405.18</v>
      </c>
    </row>
    <row r="501" spans="1:10" ht="15" thickTop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</row>
    <row r="502" spans="1:10" ht="15">
      <c r="A502" s="100" t="s">
        <v>199</v>
      </c>
      <c r="B502" s="102" t="s">
        <v>470</v>
      </c>
      <c r="C502" s="100" t="s">
        <v>471</v>
      </c>
      <c r="D502" s="100" t="s">
        <v>472</v>
      </c>
      <c r="E502" s="180" t="s">
        <v>473</v>
      </c>
      <c r="F502" s="180"/>
      <c r="G502" s="103" t="s">
        <v>474</v>
      </c>
      <c r="H502" s="102" t="s">
        <v>475</v>
      </c>
      <c r="I502" s="102" t="s">
        <v>476</v>
      </c>
      <c r="J502" s="102" t="s">
        <v>477</v>
      </c>
    </row>
    <row r="503" spans="1:10" ht="38.25">
      <c r="A503" s="82" t="s">
        <v>478</v>
      </c>
      <c r="B503" s="81" t="s">
        <v>200</v>
      </c>
      <c r="C503" s="82" t="s">
        <v>4</v>
      </c>
      <c r="D503" s="82" t="s">
        <v>201</v>
      </c>
      <c r="E503" s="181" t="s">
        <v>466</v>
      </c>
      <c r="F503" s="181"/>
      <c r="G503" s="83" t="s">
        <v>37</v>
      </c>
      <c r="H503" s="84">
        <v>1</v>
      </c>
      <c r="I503" s="85">
        <v>3374.21</v>
      </c>
      <c r="J503" s="85">
        <v>3374.21</v>
      </c>
    </row>
    <row r="504" spans="1:10" ht="25.5">
      <c r="A504" s="87" t="s">
        <v>479</v>
      </c>
      <c r="B504" s="86" t="s">
        <v>688</v>
      </c>
      <c r="C504" s="87" t="s">
        <v>4</v>
      </c>
      <c r="D504" s="87" t="s">
        <v>689</v>
      </c>
      <c r="E504" s="182" t="s">
        <v>466</v>
      </c>
      <c r="F504" s="182"/>
      <c r="G504" s="88" t="s">
        <v>6</v>
      </c>
      <c r="H504" s="89">
        <v>12</v>
      </c>
      <c r="I504" s="90">
        <v>104.14</v>
      </c>
      <c r="J504" s="90">
        <v>1249.68</v>
      </c>
    </row>
    <row r="505" spans="1:10" ht="25.5">
      <c r="A505" s="87" t="s">
        <v>479</v>
      </c>
      <c r="B505" s="86" t="s">
        <v>686</v>
      </c>
      <c r="C505" s="87" t="s">
        <v>4</v>
      </c>
      <c r="D505" s="87" t="s">
        <v>687</v>
      </c>
      <c r="E505" s="182" t="s">
        <v>466</v>
      </c>
      <c r="F505" s="182"/>
      <c r="G505" s="88" t="s">
        <v>6</v>
      </c>
      <c r="H505" s="89">
        <v>12</v>
      </c>
      <c r="I505" s="90">
        <v>5.38</v>
      </c>
      <c r="J505" s="90">
        <v>64.56</v>
      </c>
    </row>
    <row r="506" spans="1:10" ht="25.5">
      <c r="A506" s="87" t="s">
        <v>479</v>
      </c>
      <c r="B506" s="86" t="s">
        <v>690</v>
      </c>
      <c r="C506" s="87" t="s">
        <v>4</v>
      </c>
      <c r="D506" s="87" t="s">
        <v>691</v>
      </c>
      <c r="E506" s="182" t="s">
        <v>466</v>
      </c>
      <c r="F506" s="182"/>
      <c r="G506" s="88" t="s">
        <v>494</v>
      </c>
      <c r="H506" s="89">
        <v>80</v>
      </c>
      <c r="I506" s="90">
        <v>15.52</v>
      </c>
      <c r="J506" s="90">
        <v>1241.5999999999999</v>
      </c>
    </row>
    <row r="507" spans="1:10" ht="38.25">
      <c r="A507" s="87" t="s">
        <v>479</v>
      </c>
      <c r="B507" s="86" t="s">
        <v>830</v>
      </c>
      <c r="C507" s="87" t="s">
        <v>4</v>
      </c>
      <c r="D507" s="87" t="s">
        <v>831</v>
      </c>
      <c r="E507" s="182" t="s">
        <v>466</v>
      </c>
      <c r="F507" s="182"/>
      <c r="G507" s="88" t="s">
        <v>37</v>
      </c>
      <c r="H507" s="89">
        <v>1</v>
      </c>
      <c r="I507" s="90">
        <v>818.37</v>
      </c>
      <c r="J507" s="90">
        <v>818.37</v>
      </c>
    </row>
    <row r="508" spans="1:10" ht="25.5">
      <c r="A508" s="98"/>
      <c r="B508" s="98"/>
      <c r="C508" s="98"/>
      <c r="D508" s="98"/>
      <c r="E508" s="98" t="s">
        <v>495</v>
      </c>
      <c r="F508" s="97">
        <v>734.73</v>
      </c>
      <c r="G508" s="98" t="s">
        <v>496</v>
      </c>
      <c r="H508" s="97">
        <v>0</v>
      </c>
      <c r="I508" s="98" t="s">
        <v>497</v>
      </c>
      <c r="J508" s="97">
        <v>734.73</v>
      </c>
    </row>
    <row r="509" spans="1:10" ht="26.25" thickBot="1">
      <c r="A509" s="98"/>
      <c r="B509" s="98"/>
      <c r="C509" s="98"/>
      <c r="D509" s="98"/>
      <c r="E509" s="98" t="s">
        <v>498</v>
      </c>
      <c r="F509" s="97">
        <v>648.17999999999995</v>
      </c>
      <c r="G509" s="98"/>
      <c r="H509" s="184" t="s">
        <v>499</v>
      </c>
      <c r="I509" s="184"/>
      <c r="J509" s="97">
        <v>4022.39</v>
      </c>
    </row>
    <row r="510" spans="1:10" ht="15" thickTop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</row>
    <row r="511" spans="1:10" ht="15">
      <c r="A511" s="100" t="s">
        <v>202</v>
      </c>
      <c r="B511" s="102" t="s">
        <v>470</v>
      </c>
      <c r="C511" s="100" t="s">
        <v>471</v>
      </c>
      <c r="D511" s="100" t="s">
        <v>472</v>
      </c>
      <c r="E511" s="180" t="s">
        <v>473</v>
      </c>
      <c r="F511" s="180"/>
      <c r="G511" s="103" t="s">
        <v>474</v>
      </c>
      <c r="H511" s="102" t="s">
        <v>475</v>
      </c>
      <c r="I511" s="102" t="s">
        <v>476</v>
      </c>
      <c r="J511" s="102" t="s">
        <v>477</v>
      </c>
    </row>
    <row r="512" spans="1:10">
      <c r="A512" s="82" t="s">
        <v>478</v>
      </c>
      <c r="B512" s="81" t="s">
        <v>203</v>
      </c>
      <c r="C512" s="82" t="s">
        <v>4</v>
      </c>
      <c r="D512" s="82" t="s">
        <v>204</v>
      </c>
      <c r="E512" s="181" t="s">
        <v>466</v>
      </c>
      <c r="F512" s="181"/>
      <c r="G512" s="83" t="s">
        <v>6</v>
      </c>
      <c r="H512" s="84">
        <v>1</v>
      </c>
      <c r="I512" s="85">
        <v>533.07000000000005</v>
      </c>
      <c r="J512" s="85">
        <v>533.07000000000005</v>
      </c>
    </row>
    <row r="513" spans="1:10" ht="25.5">
      <c r="A513" s="87" t="s">
        <v>479</v>
      </c>
      <c r="B513" s="86" t="s">
        <v>612</v>
      </c>
      <c r="C513" s="87" t="s">
        <v>4</v>
      </c>
      <c r="D513" s="87" t="s">
        <v>613</v>
      </c>
      <c r="E513" s="182" t="s">
        <v>466</v>
      </c>
      <c r="F513" s="182"/>
      <c r="G513" s="88" t="s">
        <v>482</v>
      </c>
      <c r="H513" s="89">
        <v>1.2</v>
      </c>
      <c r="I513" s="90">
        <v>22.54</v>
      </c>
      <c r="J513" s="90">
        <v>27.04</v>
      </c>
    </row>
    <row r="514" spans="1:10" ht="25.5">
      <c r="A514" s="87" t="s">
        <v>479</v>
      </c>
      <c r="B514" s="86" t="s">
        <v>480</v>
      </c>
      <c r="C514" s="87" t="s">
        <v>4</v>
      </c>
      <c r="D514" s="87" t="s">
        <v>481</v>
      </c>
      <c r="E514" s="182" t="s">
        <v>466</v>
      </c>
      <c r="F514" s="182"/>
      <c r="G514" s="88" t="s">
        <v>482</v>
      </c>
      <c r="H514" s="89">
        <v>0.6</v>
      </c>
      <c r="I514" s="90">
        <v>17.96</v>
      </c>
      <c r="J514" s="90">
        <v>10.77</v>
      </c>
    </row>
    <row r="515" spans="1:10">
      <c r="A515" s="92" t="s">
        <v>485</v>
      </c>
      <c r="B515" s="91" t="s">
        <v>832</v>
      </c>
      <c r="C515" s="92" t="s">
        <v>4</v>
      </c>
      <c r="D515" s="92" t="s">
        <v>833</v>
      </c>
      <c r="E515" s="183" t="s">
        <v>488</v>
      </c>
      <c r="F515" s="183"/>
      <c r="G515" s="93" t="s">
        <v>494</v>
      </c>
      <c r="H515" s="94">
        <v>1.2</v>
      </c>
      <c r="I515" s="95">
        <v>5.26</v>
      </c>
      <c r="J515" s="95">
        <v>6.31</v>
      </c>
    </row>
    <row r="516" spans="1:10">
      <c r="A516" s="92" t="s">
        <v>485</v>
      </c>
      <c r="B516" s="91" t="s">
        <v>836</v>
      </c>
      <c r="C516" s="92" t="s">
        <v>4</v>
      </c>
      <c r="D516" s="92" t="s">
        <v>837</v>
      </c>
      <c r="E516" s="183" t="s">
        <v>488</v>
      </c>
      <c r="F516" s="183"/>
      <c r="G516" s="93" t="s">
        <v>6</v>
      </c>
      <c r="H516" s="94">
        <v>1</v>
      </c>
      <c r="I516" s="95">
        <v>475</v>
      </c>
      <c r="J516" s="95">
        <v>475</v>
      </c>
    </row>
    <row r="517" spans="1:10">
      <c r="A517" s="92" t="s">
        <v>485</v>
      </c>
      <c r="B517" s="91" t="s">
        <v>834</v>
      </c>
      <c r="C517" s="92" t="s">
        <v>4</v>
      </c>
      <c r="D517" s="92" t="s">
        <v>835</v>
      </c>
      <c r="E517" s="183" t="s">
        <v>488</v>
      </c>
      <c r="F517" s="183"/>
      <c r="G517" s="93" t="s">
        <v>494</v>
      </c>
      <c r="H517" s="94">
        <v>5</v>
      </c>
      <c r="I517" s="95">
        <v>2.79</v>
      </c>
      <c r="J517" s="95">
        <v>13.95</v>
      </c>
    </row>
    <row r="518" spans="1:10" ht="25.5">
      <c r="A518" s="98"/>
      <c r="B518" s="98"/>
      <c r="C518" s="98"/>
      <c r="D518" s="98"/>
      <c r="E518" s="98" t="s">
        <v>495</v>
      </c>
      <c r="F518" s="97">
        <v>26.3</v>
      </c>
      <c r="G518" s="98" t="s">
        <v>496</v>
      </c>
      <c r="H518" s="97">
        <v>0</v>
      </c>
      <c r="I518" s="98" t="s">
        <v>497</v>
      </c>
      <c r="J518" s="97">
        <v>26.3</v>
      </c>
    </row>
    <row r="519" spans="1:10" ht="26.25" thickBot="1">
      <c r="A519" s="98"/>
      <c r="B519" s="98"/>
      <c r="C519" s="98"/>
      <c r="D519" s="98"/>
      <c r="E519" s="98" t="s">
        <v>498</v>
      </c>
      <c r="F519" s="97">
        <v>102.4</v>
      </c>
      <c r="G519" s="98"/>
      <c r="H519" s="184" t="s">
        <v>499</v>
      </c>
      <c r="I519" s="184"/>
      <c r="J519" s="97">
        <v>635.47</v>
      </c>
    </row>
    <row r="520" spans="1:10" ht="15" thickTop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</row>
    <row r="521" spans="1:10" ht="38.25" customHeight="1">
      <c r="A521" s="100" t="s">
        <v>205</v>
      </c>
      <c r="B521" s="102" t="s">
        <v>470</v>
      </c>
      <c r="C521" s="100" t="s">
        <v>471</v>
      </c>
      <c r="D521" s="100" t="s">
        <v>472</v>
      </c>
      <c r="E521" s="180" t="s">
        <v>473</v>
      </c>
      <c r="F521" s="180"/>
      <c r="G521" s="103" t="s">
        <v>474</v>
      </c>
      <c r="H521" s="102" t="s">
        <v>475</v>
      </c>
      <c r="I521" s="102" t="s">
        <v>476</v>
      </c>
      <c r="J521" s="102" t="s">
        <v>477</v>
      </c>
    </row>
    <row r="522" spans="1:10" ht="51" customHeight="1">
      <c r="A522" s="82" t="s">
        <v>478</v>
      </c>
      <c r="B522" s="81" t="s">
        <v>206</v>
      </c>
      <c r="C522" s="82" t="s">
        <v>207</v>
      </c>
      <c r="D522" s="82" t="s">
        <v>208</v>
      </c>
      <c r="E522" s="181" t="s">
        <v>838</v>
      </c>
      <c r="F522" s="181"/>
      <c r="G522" s="83" t="s">
        <v>502</v>
      </c>
      <c r="H522" s="84">
        <v>1</v>
      </c>
      <c r="I522" s="85">
        <v>321.54000000000002</v>
      </c>
      <c r="J522" s="85">
        <v>321.54000000000002</v>
      </c>
    </row>
    <row r="523" spans="1:10" ht="51" customHeight="1">
      <c r="A523" s="87" t="s">
        <v>479</v>
      </c>
      <c r="B523" s="86" t="s">
        <v>841</v>
      </c>
      <c r="C523" s="87" t="s">
        <v>45</v>
      </c>
      <c r="D523" s="87" t="s">
        <v>842</v>
      </c>
      <c r="E523" s="182" t="s">
        <v>561</v>
      </c>
      <c r="F523" s="182"/>
      <c r="G523" s="88" t="s">
        <v>482</v>
      </c>
      <c r="H523" s="89">
        <v>1.782</v>
      </c>
      <c r="I523" s="90">
        <v>21.07</v>
      </c>
      <c r="J523" s="90">
        <v>37.54</v>
      </c>
    </row>
    <row r="524" spans="1:10" ht="51">
      <c r="A524" s="87" t="s">
        <v>479</v>
      </c>
      <c r="B524" s="86" t="s">
        <v>839</v>
      </c>
      <c r="C524" s="87" t="s">
        <v>45</v>
      </c>
      <c r="D524" s="87" t="s">
        <v>840</v>
      </c>
      <c r="E524" s="182" t="s">
        <v>561</v>
      </c>
      <c r="F524" s="182"/>
      <c r="G524" s="88" t="s">
        <v>482</v>
      </c>
      <c r="H524" s="89">
        <v>1.782</v>
      </c>
      <c r="I524" s="90">
        <v>25.86</v>
      </c>
      <c r="J524" s="90">
        <v>46.08</v>
      </c>
    </row>
    <row r="525" spans="1:10" ht="38.25">
      <c r="A525" s="92" t="s">
        <v>485</v>
      </c>
      <c r="B525" s="91" t="s">
        <v>843</v>
      </c>
      <c r="C525" s="92" t="s">
        <v>207</v>
      </c>
      <c r="D525" s="92" t="s">
        <v>844</v>
      </c>
      <c r="E525" s="183" t="s">
        <v>488</v>
      </c>
      <c r="F525" s="183"/>
      <c r="G525" s="93" t="s">
        <v>502</v>
      </c>
      <c r="H525" s="94">
        <v>1</v>
      </c>
      <c r="I525" s="95">
        <v>237.92</v>
      </c>
      <c r="J525" s="95">
        <v>237.92</v>
      </c>
    </row>
    <row r="526" spans="1:10" ht="25.5">
      <c r="A526" s="98"/>
      <c r="B526" s="98"/>
      <c r="C526" s="98"/>
      <c r="D526" s="98"/>
      <c r="E526" s="98" t="s">
        <v>495</v>
      </c>
      <c r="F526" s="97">
        <v>59.63</v>
      </c>
      <c r="G526" s="98" t="s">
        <v>496</v>
      </c>
      <c r="H526" s="97">
        <v>0</v>
      </c>
      <c r="I526" s="98" t="s">
        <v>497</v>
      </c>
      <c r="J526" s="97">
        <v>59.63</v>
      </c>
    </row>
    <row r="527" spans="1:10" ht="26.25" thickBot="1">
      <c r="A527" s="98"/>
      <c r="B527" s="98"/>
      <c r="C527" s="98"/>
      <c r="D527" s="98"/>
      <c r="E527" s="98" t="s">
        <v>498</v>
      </c>
      <c r="F527" s="97">
        <v>61.76</v>
      </c>
      <c r="G527" s="98"/>
      <c r="H527" s="184" t="s">
        <v>499</v>
      </c>
      <c r="I527" s="184"/>
      <c r="J527" s="97">
        <v>383.3</v>
      </c>
    </row>
    <row r="528" spans="1:10" ht="15" thickTop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</row>
    <row r="529" spans="1:10" ht="15">
      <c r="A529" s="100" t="s">
        <v>214</v>
      </c>
      <c r="B529" s="102" t="s">
        <v>470</v>
      </c>
      <c r="C529" s="100" t="s">
        <v>471</v>
      </c>
      <c r="D529" s="100" t="s">
        <v>472</v>
      </c>
      <c r="E529" s="180" t="s">
        <v>473</v>
      </c>
      <c r="F529" s="180"/>
      <c r="G529" s="103" t="s">
        <v>474</v>
      </c>
      <c r="H529" s="102" t="s">
        <v>475</v>
      </c>
      <c r="I529" s="102" t="s">
        <v>476</v>
      </c>
      <c r="J529" s="102" t="s">
        <v>477</v>
      </c>
    </row>
    <row r="530" spans="1:10" ht="25.5">
      <c r="A530" s="82" t="s">
        <v>478</v>
      </c>
      <c r="B530" s="81" t="s">
        <v>215</v>
      </c>
      <c r="C530" s="82" t="s">
        <v>4</v>
      </c>
      <c r="D530" s="82" t="s">
        <v>216</v>
      </c>
      <c r="E530" s="181" t="s">
        <v>466</v>
      </c>
      <c r="F530" s="181"/>
      <c r="G530" s="83" t="s">
        <v>502</v>
      </c>
      <c r="H530" s="84">
        <v>1</v>
      </c>
      <c r="I530" s="85">
        <v>959.1</v>
      </c>
      <c r="J530" s="85">
        <v>959.1</v>
      </c>
    </row>
    <row r="531" spans="1:10" ht="38.25">
      <c r="A531" s="87" t="s">
        <v>479</v>
      </c>
      <c r="B531" s="86" t="s">
        <v>759</v>
      </c>
      <c r="C531" s="87" t="s">
        <v>4</v>
      </c>
      <c r="D531" s="87" t="s">
        <v>752</v>
      </c>
      <c r="E531" s="182" t="s">
        <v>466</v>
      </c>
      <c r="F531" s="182"/>
      <c r="G531" s="88" t="s">
        <v>482</v>
      </c>
      <c r="H531" s="89">
        <v>4.4000000000000004</v>
      </c>
      <c r="I531" s="90">
        <v>18.100000000000001</v>
      </c>
      <c r="J531" s="90">
        <v>79.64</v>
      </c>
    </row>
    <row r="532" spans="1:10" ht="38.25">
      <c r="A532" s="87" t="s">
        <v>479</v>
      </c>
      <c r="B532" s="86" t="s">
        <v>760</v>
      </c>
      <c r="C532" s="87" t="s">
        <v>4</v>
      </c>
      <c r="D532" s="87" t="s">
        <v>754</v>
      </c>
      <c r="E532" s="182" t="s">
        <v>466</v>
      </c>
      <c r="F532" s="182"/>
      <c r="G532" s="88" t="s">
        <v>482</v>
      </c>
      <c r="H532" s="89">
        <v>4.4000000000000004</v>
      </c>
      <c r="I532" s="90">
        <v>22.56</v>
      </c>
      <c r="J532" s="90">
        <v>99.26</v>
      </c>
    </row>
    <row r="533" spans="1:10">
      <c r="A533" s="92" t="s">
        <v>485</v>
      </c>
      <c r="B533" s="91" t="s">
        <v>851</v>
      </c>
      <c r="C533" s="92" t="s">
        <v>4</v>
      </c>
      <c r="D533" s="92" t="s">
        <v>852</v>
      </c>
      <c r="E533" s="183" t="s">
        <v>488</v>
      </c>
      <c r="F533" s="183"/>
      <c r="G533" s="93" t="s">
        <v>513</v>
      </c>
      <c r="H533" s="94">
        <v>9</v>
      </c>
      <c r="I533" s="95">
        <v>10.93</v>
      </c>
      <c r="J533" s="95">
        <v>98.37</v>
      </c>
    </row>
    <row r="534" spans="1:10">
      <c r="A534" s="92" t="s">
        <v>485</v>
      </c>
      <c r="B534" s="91" t="s">
        <v>847</v>
      </c>
      <c r="C534" s="92" t="s">
        <v>4</v>
      </c>
      <c r="D534" s="92" t="s">
        <v>848</v>
      </c>
      <c r="E534" s="183" t="s">
        <v>488</v>
      </c>
      <c r="F534" s="183"/>
      <c r="G534" s="93" t="s">
        <v>502</v>
      </c>
      <c r="H534" s="94">
        <v>1</v>
      </c>
      <c r="I534" s="95">
        <v>6</v>
      </c>
      <c r="J534" s="95">
        <v>6</v>
      </c>
    </row>
    <row r="535" spans="1:10">
      <c r="A535" s="92" t="s">
        <v>485</v>
      </c>
      <c r="B535" s="91" t="s">
        <v>855</v>
      </c>
      <c r="C535" s="92" t="s">
        <v>4</v>
      </c>
      <c r="D535" s="92" t="s">
        <v>856</v>
      </c>
      <c r="E535" s="183" t="s">
        <v>488</v>
      </c>
      <c r="F535" s="183"/>
      <c r="G535" s="93" t="s">
        <v>502</v>
      </c>
      <c r="H535" s="94">
        <v>3</v>
      </c>
      <c r="I535" s="95">
        <v>2.58</v>
      </c>
      <c r="J535" s="95">
        <v>7.74</v>
      </c>
    </row>
    <row r="536" spans="1:10">
      <c r="A536" s="92" t="s">
        <v>485</v>
      </c>
      <c r="B536" s="91" t="s">
        <v>849</v>
      </c>
      <c r="C536" s="92" t="s">
        <v>4</v>
      </c>
      <c r="D536" s="92" t="s">
        <v>850</v>
      </c>
      <c r="E536" s="183" t="s">
        <v>488</v>
      </c>
      <c r="F536" s="183"/>
      <c r="G536" s="93" t="s">
        <v>502</v>
      </c>
      <c r="H536" s="94">
        <v>1</v>
      </c>
      <c r="I536" s="95">
        <v>4.59</v>
      </c>
      <c r="J536" s="95">
        <v>4.59</v>
      </c>
    </row>
    <row r="537" spans="1:10">
      <c r="A537" s="92" t="s">
        <v>485</v>
      </c>
      <c r="B537" s="91" t="s">
        <v>853</v>
      </c>
      <c r="C537" s="92" t="s">
        <v>4</v>
      </c>
      <c r="D537" s="92" t="s">
        <v>854</v>
      </c>
      <c r="E537" s="183" t="s">
        <v>488</v>
      </c>
      <c r="F537" s="183"/>
      <c r="G537" s="93" t="s">
        <v>513</v>
      </c>
      <c r="H537" s="94">
        <v>3</v>
      </c>
      <c r="I537" s="95">
        <v>10.67</v>
      </c>
      <c r="J537" s="95">
        <v>32.01</v>
      </c>
    </row>
    <row r="538" spans="1:10">
      <c r="A538" s="92" t="s">
        <v>485</v>
      </c>
      <c r="B538" s="91" t="s">
        <v>845</v>
      </c>
      <c r="C538" s="92" t="s">
        <v>4</v>
      </c>
      <c r="D538" s="92" t="s">
        <v>846</v>
      </c>
      <c r="E538" s="183" t="s">
        <v>488</v>
      </c>
      <c r="F538" s="183"/>
      <c r="G538" s="93" t="s">
        <v>502</v>
      </c>
      <c r="H538" s="94">
        <v>1</v>
      </c>
      <c r="I538" s="95">
        <v>83.37</v>
      </c>
      <c r="J538" s="95">
        <v>83.37</v>
      </c>
    </row>
    <row r="539" spans="1:10" ht="25.5">
      <c r="A539" s="92" t="s">
        <v>485</v>
      </c>
      <c r="B539" s="91" t="s">
        <v>857</v>
      </c>
      <c r="C539" s="92" t="s">
        <v>4</v>
      </c>
      <c r="D539" s="92" t="s">
        <v>858</v>
      </c>
      <c r="E539" s="183" t="s">
        <v>488</v>
      </c>
      <c r="F539" s="183"/>
      <c r="G539" s="93" t="s">
        <v>502</v>
      </c>
      <c r="H539" s="94">
        <v>1</v>
      </c>
      <c r="I539" s="95">
        <v>548.12</v>
      </c>
      <c r="J539" s="95">
        <v>548.12</v>
      </c>
    </row>
    <row r="540" spans="1:10" ht="25.5">
      <c r="A540" s="98"/>
      <c r="B540" s="98"/>
      <c r="C540" s="98"/>
      <c r="D540" s="98"/>
      <c r="E540" s="98" t="s">
        <v>495</v>
      </c>
      <c r="F540" s="97">
        <v>122.05</v>
      </c>
      <c r="G540" s="98" t="s">
        <v>496</v>
      </c>
      <c r="H540" s="97">
        <v>0</v>
      </c>
      <c r="I540" s="98" t="s">
        <v>497</v>
      </c>
      <c r="J540" s="97">
        <v>122.05</v>
      </c>
    </row>
    <row r="541" spans="1:10" ht="26.25" thickBot="1">
      <c r="A541" s="98"/>
      <c r="B541" s="98"/>
      <c r="C541" s="98"/>
      <c r="D541" s="98"/>
      <c r="E541" s="98" t="s">
        <v>498</v>
      </c>
      <c r="F541" s="97">
        <v>184.24</v>
      </c>
      <c r="G541" s="98"/>
      <c r="H541" s="184" t="s">
        <v>499</v>
      </c>
      <c r="I541" s="184"/>
      <c r="J541" s="97">
        <v>1143.3399999999999</v>
      </c>
    </row>
    <row r="542" spans="1:10" ht="15" thickTop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</row>
    <row r="543" spans="1:10" ht="15">
      <c r="A543" s="100" t="s">
        <v>217</v>
      </c>
      <c r="B543" s="102" t="s">
        <v>470</v>
      </c>
      <c r="C543" s="100" t="s">
        <v>471</v>
      </c>
      <c r="D543" s="100" t="s">
        <v>472</v>
      </c>
      <c r="E543" s="180" t="s">
        <v>473</v>
      </c>
      <c r="F543" s="180"/>
      <c r="G543" s="103" t="s">
        <v>474</v>
      </c>
      <c r="H543" s="102" t="s">
        <v>475</v>
      </c>
      <c r="I543" s="102" t="s">
        <v>476</v>
      </c>
      <c r="J543" s="102" t="s">
        <v>477</v>
      </c>
    </row>
    <row r="544" spans="1:10" ht="63.75">
      <c r="A544" s="82" t="s">
        <v>478</v>
      </c>
      <c r="B544" s="81" t="s">
        <v>218</v>
      </c>
      <c r="C544" s="82" t="s">
        <v>16</v>
      </c>
      <c r="D544" s="82" t="s">
        <v>219</v>
      </c>
      <c r="E544" s="181" t="s">
        <v>859</v>
      </c>
      <c r="F544" s="181"/>
      <c r="G544" s="83" t="s">
        <v>25</v>
      </c>
      <c r="H544" s="84">
        <v>1</v>
      </c>
      <c r="I544" s="85">
        <v>476.89</v>
      </c>
      <c r="J544" s="85">
        <v>476.89</v>
      </c>
    </row>
    <row r="545" spans="1:10" ht="25.5">
      <c r="A545" s="87" t="s">
        <v>479</v>
      </c>
      <c r="B545" s="86" t="s">
        <v>572</v>
      </c>
      <c r="C545" s="87" t="s">
        <v>16</v>
      </c>
      <c r="D545" s="87" t="s">
        <v>573</v>
      </c>
      <c r="E545" s="182" t="s">
        <v>570</v>
      </c>
      <c r="F545" s="182"/>
      <c r="G545" s="88" t="s">
        <v>571</v>
      </c>
      <c r="H545" s="89">
        <v>0.9</v>
      </c>
      <c r="I545" s="90">
        <v>3.74</v>
      </c>
      <c r="J545" s="90">
        <v>3.36</v>
      </c>
    </row>
    <row r="546" spans="1:10" ht="25.5">
      <c r="A546" s="87" t="s">
        <v>479</v>
      </c>
      <c r="B546" s="86" t="s">
        <v>568</v>
      </c>
      <c r="C546" s="87" t="s">
        <v>16</v>
      </c>
      <c r="D546" s="87" t="s">
        <v>569</v>
      </c>
      <c r="E546" s="182" t="s">
        <v>570</v>
      </c>
      <c r="F546" s="182"/>
      <c r="G546" s="88" t="s">
        <v>571</v>
      </c>
      <c r="H546" s="89">
        <v>0.6</v>
      </c>
      <c r="I546" s="90">
        <v>3.58</v>
      </c>
      <c r="J546" s="90">
        <v>2.14</v>
      </c>
    </row>
    <row r="547" spans="1:10" ht="25.5">
      <c r="A547" s="87" t="s">
        <v>479</v>
      </c>
      <c r="B547" s="86" t="s">
        <v>574</v>
      </c>
      <c r="C547" s="87" t="s">
        <v>16</v>
      </c>
      <c r="D547" s="87" t="s">
        <v>575</v>
      </c>
      <c r="E547" s="182" t="s">
        <v>570</v>
      </c>
      <c r="F547" s="182"/>
      <c r="G547" s="88" t="s">
        <v>571</v>
      </c>
      <c r="H547" s="89">
        <v>1.4</v>
      </c>
      <c r="I547" s="90">
        <v>3.57</v>
      </c>
      <c r="J547" s="90">
        <v>4.99</v>
      </c>
    </row>
    <row r="548" spans="1:10" ht="114.75">
      <c r="A548" s="87" t="s">
        <v>479</v>
      </c>
      <c r="B548" s="86" t="s">
        <v>860</v>
      </c>
      <c r="C548" s="87" t="s">
        <v>45</v>
      </c>
      <c r="D548" s="87" t="s">
        <v>861</v>
      </c>
      <c r="E548" s="182" t="s">
        <v>561</v>
      </c>
      <c r="F548" s="182"/>
      <c r="G548" s="88" t="s">
        <v>37</v>
      </c>
      <c r="H548" s="89">
        <v>1.0999999999999999E-2</v>
      </c>
      <c r="I548" s="90">
        <v>713.06</v>
      </c>
      <c r="J548" s="90">
        <v>7.84</v>
      </c>
    </row>
    <row r="549" spans="1:10" ht="14.25" customHeight="1">
      <c r="A549" s="92" t="s">
        <v>485</v>
      </c>
      <c r="B549" s="91" t="s">
        <v>862</v>
      </c>
      <c r="C549" s="92" t="s">
        <v>16</v>
      </c>
      <c r="D549" s="92" t="s">
        <v>863</v>
      </c>
      <c r="E549" s="183">
        <v>0</v>
      </c>
      <c r="F549" s="183"/>
      <c r="G549" s="93" t="s">
        <v>25</v>
      </c>
      <c r="H549" s="94">
        <v>1</v>
      </c>
      <c r="I549" s="95">
        <v>408.77</v>
      </c>
      <c r="J549" s="95">
        <v>408.77</v>
      </c>
    </row>
    <row r="550" spans="1:10" ht="14.25" customHeight="1">
      <c r="A550" s="92" t="s">
        <v>485</v>
      </c>
      <c r="B550" s="91" t="s">
        <v>599</v>
      </c>
      <c r="C550" s="92" t="s">
        <v>45</v>
      </c>
      <c r="D550" s="92" t="s">
        <v>600</v>
      </c>
      <c r="E550" s="183" t="s">
        <v>601</v>
      </c>
      <c r="F550" s="183"/>
      <c r="G550" s="93" t="s">
        <v>482</v>
      </c>
      <c r="H550" s="94">
        <v>1.4</v>
      </c>
      <c r="I550" s="95">
        <v>18.78</v>
      </c>
      <c r="J550" s="95">
        <v>26.29</v>
      </c>
    </row>
    <row r="551" spans="1:10" ht="14.25" customHeight="1">
      <c r="A551" s="92" t="s">
        <v>485</v>
      </c>
      <c r="B551" s="91" t="s">
        <v>608</v>
      </c>
      <c r="C551" s="92" t="s">
        <v>45</v>
      </c>
      <c r="D551" s="92" t="s">
        <v>609</v>
      </c>
      <c r="E551" s="183" t="s">
        <v>601</v>
      </c>
      <c r="F551" s="183"/>
      <c r="G551" s="93" t="s">
        <v>482</v>
      </c>
      <c r="H551" s="94">
        <v>0.6</v>
      </c>
      <c r="I551" s="95">
        <v>18.78</v>
      </c>
      <c r="J551" s="95">
        <v>11.26</v>
      </c>
    </row>
    <row r="552" spans="1:10">
      <c r="A552" s="92" t="s">
        <v>485</v>
      </c>
      <c r="B552" s="91" t="s">
        <v>610</v>
      </c>
      <c r="C552" s="92" t="s">
        <v>45</v>
      </c>
      <c r="D552" s="92" t="s">
        <v>611</v>
      </c>
      <c r="E552" s="183" t="s">
        <v>601</v>
      </c>
      <c r="F552" s="183"/>
      <c r="G552" s="93" t="s">
        <v>482</v>
      </c>
      <c r="H552" s="94">
        <v>0.9</v>
      </c>
      <c r="I552" s="95">
        <v>13.6</v>
      </c>
      <c r="J552" s="95">
        <v>12.24</v>
      </c>
    </row>
    <row r="553" spans="1:10" ht="25.5">
      <c r="A553" s="98"/>
      <c r="B553" s="98"/>
      <c r="C553" s="98"/>
      <c r="D553" s="98"/>
      <c r="E553" s="98" t="s">
        <v>495</v>
      </c>
      <c r="F553" s="97">
        <v>50.42</v>
      </c>
      <c r="G553" s="98" t="s">
        <v>496</v>
      </c>
      <c r="H553" s="97">
        <v>0</v>
      </c>
      <c r="I553" s="98" t="s">
        <v>497</v>
      </c>
      <c r="J553" s="97">
        <v>50.42</v>
      </c>
    </row>
    <row r="554" spans="1:10" ht="26.25" thickBot="1">
      <c r="A554" s="98"/>
      <c r="B554" s="98"/>
      <c r="C554" s="98"/>
      <c r="D554" s="98"/>
      <c r="E554" s="98" t="s">
        <v>498</v>
      </c>
      <c r="F554" s="97">
        <v>91.61</v>
      </c>
      <c r="G554" s="98"/>
      <c r="H554" s="184" t="s">
        <v>499</v>
      </c>
      <c r="I554" s="184"/>
      <c r="J554" s="97">
        <v>568.5</v>
      </c>
    </row>
    <row r="555" spans="1:10" ht="15" thickTop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</row>
    <row r="556" spans="1:10" ht="15">
      <c r="A556" s="100" t="s">
        <v>220</v>
      </c>
      <c r="B556" s="102" t="s">
        <v>470</v>
      </c>
      <c r="C556" s="100" t="s">
        <v>471</v>
      </c>
      <c r="D556" s="100" t="s">
        <v>472</v>
      </c>
      <c r="E556" s="180" t="s">
        <v>473</v>
      </c>
      <c r="F556" s="180"/>
      <c r="G556" s="103" t="s">
        <v>474</v>
      </c>
      <c r="H556" s="102" t="s">
        <v>475</v>
      </c>
      <c r="I556" s="102" t="s">
        <v>476</v>
      </c>
      <c r="J556" s="102" t="s">
        <v>477</v>
      </c>
    </row>
    <row r="557" spans="1:10" ht="25.5">
      <c r="A557" s="82" t="s">
        <v>478</v>
      </c>
      <c r="B557" s="81" t="s">
        <v>221</v>
      </c>
      <c r="C557" s="82" t="s">
        <v>4</v>
      </c>
      <c r="D557" s="82" t="s">
        <v>222</v>
      </c>
      <c r="E557" s="181" t="s">
        <v>466</v>
      </c>
      <c r="F557" s="181"/>
      <c r="G557" s="83" t="s">
        <v>223</v>
      </c>
      <c r="H557" s="84">
        <v>1</v>
      </c>
      <c r="I557" s="85">
        <v>246.77</v>
      </c>
      <c r="J557" s="85">
        <v>246.77</v>
      </c>
    </row>
    <row r="558" spans="1:10" ht="38.25">
      <c r="A558" s="87" t="s">
        <v>479</v>
      </c>
      <c r="B558" s="86" t="s">
        <v>759</v>
      </c>
      <c r="C558" s="87" t="s">
        <v>4</v>
      </c>
      <c r="D558" s="87" t="s">
        <v>752</v>
      </c>
      <c r="E558" s="182" t="s">
        <v>466</v>
      </c>
      <c r="F558" s="182"/>
      <c r="G558" s="88" t="s">
        <v>482</v>
      </c>
      <c r="H558" s="89">
        <v>5</v>
      </c>
      <c r="I558" s="90">
        <v>18.100000000000001</v>
      </c>
      <c r="J558" s="90">
        <v>90.5</v>
      </c>
    </row>
    <row r="559" spans="1:10" ht="38.25">
      <c r="A559" s="87" t="s">
        <v>479</v>
      </c>
      <c r="B559" s="86" t="s">
        <v>760</v>
      </c>
      <c r="C559" s="87" t="s">
        <v>4</v>
      </c>
      <c r="D559" s="87" t="s">
        <v>754</v>
      </c>
      <c r="E559" s="182" t="s">
        <v>466</v>
      </c>
      <c r="F559" s="182"/>
      <c r="G559" s="88" t="s">
        <v>482</v>
      </c>
      <c r="H559" s="89">
        <v>5</v>
      </c>
      <c r="I559" s="90">
        <v>22.56</v>
      </c>
      <c r="J559" s="90">
        <v>112.8</v>
      </c>
    </row>
    <row r="560" spans="1:10">
      <c r="A560" s="92" t="s">
        <v>485</v>
      </c>
      <c r="B560" s="91" t="s">
        <v>864</v>
      </c>
      <c r="C560" s="92" t="s">
        <v>4</v>
      </c>
      <c r="D560" s="92" t="s">
        <v>865</v>
      </c>
      <c r="E560" s="183" t="s">
        <v>488</v>
      </c>
      <c r="F560" s="183"/>
      <c r="G560" s="93" t="s">
        <v>513</v>
      </c>
      <c r="H560" s="94">
        <v>3</v>
      </c>
      <c r="I560" s="95">
        <v>4.41</v>
      </c>
      <c r="J560" s="95">
        <v>13.23</v>
      </c>
    </row>
    <row r="561" spans="1:10">
      <c r="A561" s="92" t="s">
        <v>485</v>
      </c>
      <c r="B561" s="91" t="s">
        <v>868</v>
      </c>
      <c r="C561" s="92" t="s">
        <v>4</v>
      </c>
      <c r="D561" s="92" t="s">
        <v>869</v>
      </c>
      <c r="E561" s="183" t="s">
        <v>488</v>
      </c>
      <c r="F561" s="183"/>
      <c r="G561" s="93" t="s">
        <v>502</v>
      </c>
      <c r="H561" s="94">
        <v>2</v>
      </c>
      <c r="I561" s="95">
        <v>0.63</v>
      </c>
      <c r="J561" s="95">
        <v>1.26</v>
      </c>
    </row>
    <row r="562" spans="1:10">
      <c r="A562" s="92" t="s">
        <v>485</v>
      </c>
      <c r="B562" s="91" t="s">
        <v>870</v>
      </c>
      <c r="C562" s="92" t="s">
        <v>4</v>
      </c>
      <c r="D562" s="92" t="s">
        <v>871</v>
      </c>
      <c r="E562" s="183" t="s">
        <v>488</v>
      </c>
      <c r="F562" s="183"/>
      <c r="G562" s="93" t="s">
        <v>502</v>
      </c>
      <c r="H562" s="94">
        <v>2</v>
      </c>
      <c r="I562" s="95">
        <v>0.89</v>
      </c>
      <c r="J562" s="95">
        <v>1.78</v>
      </c>
    </row>
    <row r="563" spans="1:10">
      <c r="A563" s="92" t="s">
        <v>485</v>
      </c>
      <c r="B563" s="91" t="s">
        <v>866</v>
      </c>
      <c r="C563" s="92" t="s">
        <v>4</v>
      </c>
      <c r="D563" s="92" t="s">
        <v>867</v>
      </c>
      <c r="E563" s="183" t="s">
        <v>488</v>
      </c>
      <c r="F563" s="183"/>
      <c r="G563" s="93" t="s">
        <v>513</v>
      </c>
      <c r="H563" s="94">
        <v>9</v>
      </c>
      <c r="I563" s="95">
        <v>2.8</v>
      </c>
      <c r="J563" s="95">
        <v>25.2</v>
      </c>
    </row>
    <row r="564" spans="1:10" ht="25.5">
      <c r="A564" s="92" t="s">
        <v>485</v>
      </c>
      <c r="B564" s="91" t="s">
        <v>872</v>
      </c>
      <c r="C564" s="92" t="s">
        <v>4</v>
      </c>
      <c r="D564" s="92" t="s">
        <v>873</v>
      </c>
      <c r="E564" s="183" t="s">
        <v>488</v>
      </c>
      <c r="F564" s="183"/>
      <c r="G564" s="93" t="s">
        <v>502</v>
      </c>
      <c r="H564" s="94">
        <v>1</v>
      </c>
      <c r="I564" s="95">
        <v>2</v>
      </c>
      <c r="J564" s="95">
        <v>2</v>
      </c>
    </row>
    <row r="565" spans="1:10" ht="25.5">
      <c r="A565" s="98"/>
      <c r="B565" s="98"/>
      <c r="C565" s="98"/>
      <c r="D565" s="98"/>
      <c r="E565" s="98" t="s">
        <v>495</v>
      </c>
      <c r="F565" s="97">
        <v>138.69999999999999</v>
      </c>
      <c r="G565" s="98" t="s">
        <v>496</v>
      </c>
      <c r="H565" s="97">
        <v>0</v>
      </c>
      <c r="I565" s="98" t="s">
        <v>497</v>
      </c>
      <c r="J565" s="97">
        <v>138.69999999999999</v>
      </c>
    </row>
    <row r="566" spans="1:10" ht="26.25" thickBot="1">
      <c r="A566" s="98"/>
      <c r="B566" s="98"/>
      <c r="C566" s="98"/>
      <c r="D566" s="98"/>
      <c r="E566" s="98" t="s">
        <v>498</v>
      </c>
      <c r="F566" s="97">
        <v>47.4</v>
      </c>
      <c r="G566" s="98"/>
      <c r="H566" s="184" t="s">
        <v>499</v>
      </c>
      <c r="I566" s="184"/>
      <c r="J566" s="97">
        <v>294.17</v>
      </c>
    </row>
    <row r="567" spans="1:10" ht="15" thickTop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</row>
    <row r="568" spans="1:10" ht="63.75" customHeight="1">
      <c r="A568" s="100" t="s">
        <v>224</v>
      </c>
      <c r="B568" s="102" t="s">
        <v>470</v>
      </c>
      <c r="C568" s="100" t="s">
        <v>471</v>
      </c>
      <c r="D568" s="100" t="s">
        <v>472</v>
      </c>
      <c r="E568" s="180" t="s">
        <v>473</v>
      </c>
      <c r="F568" s="180"/>
      <c r="G568" s="103" t="s">
        <v>474</v>
      </c>
      <c r="H568" s="102" t="s">
        <v>475</v>
      </c>
      <c r="I568" s="102" t="s">
        <v>476</v>
      </c>
      <c r="J568" s="102" t="s">
        <v>477</v>
      </c>
    </row>
    <row r="569" spans="1:10" ht="38.25" customHeight="1">
      <c r="A569" s="82" t="s">
        <v>478</v>
      </c>
      <c r="B569" s="81" t="s">
        <v>225</v>
      </c>
      <c r="C569" s="82" t="s">
        <v>45</v>
      </c>
      <c r="D569" s="82" t="s">
        <v>226</v>
      </c>
      <c r="E569" s="181" t="s">
        <v>750</v>
      </c>
      <c r="F569" s="181"/>
      <c r="G569" s="83" t="s">
        <v>502</v>
      </c>
      <c r="H569" s="84">
        <v>1</v>
      </c>
      <c r="I569" s="85">
        <v>40.799999999999997</v>
      </c>
      <c r="J569" s="85">
        <v>40.799999999999997</v>
      </c>
    </row>
    <row r="570" spans="1:10" ht="38.25" customHeight="1">
      <c r="A570" s="87" t="s">
        <v>479</v>
      </c>
      <c r="B570" s="86" t="s">
        <v>751</v>
      </c>
      <c r="C570" s="87" t="s">
        <v>45</v>
      </c>
      <c r="D570" s="87" t="s">
        <v>752</v>
      </c>
      <c r="E570" s="182" t="s">
        <v>561</v>
      </c>
      <c r="F570" s="182"/>
      <c r="G570" s="88" t="s">
        <v>482</v>
      </c>
      <c r="H570" s="89">
        <v>0.37</v>
      </c>
      <c r="I570" s="90">
        <v>22.03</v>
      </c>
      <c r="J570" s="90">
        <v>8.15</v>
      </c>
    </row>
    <row r="571" spans="1:10" ht="38.25">
      <c r="A571" s="87" t="s">
        <v>479</v>
      </c>
      <c r="B571" s="86" t="s">
        <v>753</v>
      </c>
      <c r="C571" s="87" t="s">
        <v>45</v>
      </c>
      <c r="D571" s="87" t="s">
        <v>754</v>
      </c>
      <c r="E571" s="182" t="s">
        <v>561</v>
      </c>
      <c r="F571" s="182"/>
      <c r="G571" s="88" t="s">
        <v>482</v>
      </c>
      <c r="H571" s="89">
        <v>0.37</v>
      </c>
      <c r="I571" s="90">
        <v>26.91</v>
      </c>
      <c r="J571" s="90">
        <v>9.9499999999999993</v>
      </c>
    </row>
    <row r="572" spans="1:10" ht="38.25">
      <c r="A572" s="92" t="s">
        <v>485</v>
      </c>
      <c r="B572" s="91" t="s">
        <v>874</v>
      </c>
      <c r="C572" s="92" t="s">
        <v>45</v>
      </c>
      <c r="D572" s="92" t="s">
        <v>875</v>
      </c>
      <c r="E572" s="183" t="s">
        <v>488</v>
      </c>
      <c r="F572" s="183"/>
      <c r="G572" s="93" t="s">
        <v>502</v>
      </c>
      <c r="H572" s="94">
        <v>1</v>
      </c>
      <c r="I572" s="95">
        <v>22.7</v>
      </c>
      <c r="J572" s="95">
        <v>22.7</v>
      </c>
    </row>
    <row r="573" spans="1:10" ht="25.5">
      <c r="A573" s="98"/>
      <c r="B573" s="98"/>
      <c r="C573" s="98"/>
      <c r="D573" s="98"/>
      <c r="E573" s="98" t="s">
        <v>495</v>
      </c>
      <c r="F573" s="97">
        <v>12.62</v>
      </c>
      <c r="G573" s="98" t="s">
        <v>496</v>
      </c>
      <c r="H573" s="97">
        <v>0</v>
      </c>
      <c r="I573" s="98" t="s">
        <v>497</v>
      </c>
      <c r="J573" s="97">
        <v>12.62</v>
      </c>
    </row>
    <row r="574" spans="1:10" ht="26.25" thickBot="1">
      <c r="A574" s="98"/>
      <c r="B574" s="98"/>
      <c r="C574" s="98"/>
      <c r="D574" s="98"/>
      <c r="E574" s="98" t="s">
        <v>498</v>
      </c>
      <c r="F574" s="97">
        <v>7.83</v>
      </c>
      <c r="G574" s="98"/>
      <c r="H574" s="184" t="s">
        <v>499</v>
      </c>
      <c r="I574" s="184"/>
      <c r="J574" s="97">
        <v>48.63</v>
      </c>
    </row>
    <row r="575" spans="1:10" ht="15" thickTop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</row>
    <row r="576" spans="1:10" ht="15">
      <c r="A576" s="100" t="s">
        <v>227</v>
      </c>
      <c r="B576" s="102" t="s">
        <v>470</v>
      </c>
      <c r="C576" s="100" t="s">
        <v>471</v>
      </c>
      <c r="D576" s="100" t="s">
        <v>472</v>
      </c>
      <c r="E576" s="180" t="s">
        <v>473</v>
      </c>
      <c r="F576" s="180"/>
      <c r="G576" s="103" t="s">
        <v>474</v>
      </c>
      <c r="H576" s="102" t="s">
        <v>475</v>
      </c>
      <c r="I576" s="102" t="s">
        <v>476</v>
      </c>
      <c r="J576" s="102" t="s">
        <v>477</v>
      </c>
    </row>
    <row r="577" spans="1:10">
      <c r="A577" s="82" t="s">
        <v>478</v>
      </c>
      <c r="B577" s="81" t="s">
        <v>228</v>
      </c>
      <c r="C577" s="82" t="s">
        <v>4</v>
      </c>
      <c r="D577" s="82" t="s">
        <v>229</v>
      </c>
      <c r="E577" s="181" t="s">
        <v>466</v>
      </c>
      <c r="F577" s="181"/>
      <c r="G577" s="83" t="s">
        <v>502</v>
      </c>
      <c r="H577" s="84">
        <v>1</v>
      </c>
      <c r="I577" s="85">
        <v>27.68</v>
      </c>
      <c r="J577" s="85">
        <v>27.68</v>
      </c>
    </row>
    <row r="578" spans="1:10" ht="38.25">
      <c r="A578" s="87" t="s">
        <v>479</v>
      </c>
      <c r="B578" s="86" t="s">
        <v>759</v>
      </c>
      <c r="C578" s="87" t="s">
        <v>4</v>
      </c>
      <c r="D578" s="87" t="s">
        <v>752</v>
      </c>
      <c r="E578" s="182" t="s">
        <v>466</v>
      </c>
      <c r="F578" s="182"/>
      <c r="G578" s="88" t="s">
        <v>482</v>
      </c>
      <c r="H578" s="89">
        <v>0.28999999999999998</v>
      </c>
      <c r="I578" s="90">
        <v>18.100000000000001</v>
      </c>
      <c r="J578" s="90">
        <v>5.24</v>
      </c>
    </row>
    <row r="579" spans="1:10" ht="38.25">
      <c r="A579" s="87" t="s">
        <v>479</v>
      </c>
      <c r="B579" s="86" t="s">
        <v>760</v>
      </c>
      <c r="C579" s="87" t="s">
        <v>4</v>
      </c>
      <c r="D579" s="87" t="s">
        <v>754</v>
      </c>
      <c r="E579" s="182" t="s">
        <v>466</v>
      </c>
      <c r="F579" s="182"/>
      <c r="G579" s="88" t="s">
        <v>482</v>
      </c>
      <c r="H579" s="89">
        <v>0.28999999999999998</v>
      </c>
      <c r="I579" s="90">
        <v>22.56</v>
      </c>
      <c r="J579" s="90">
        <v>6.54</v>
      </c>
    </row>
    <row r="580" spans="1:10">
      <c r="A580" s="92" t="s">
        <v>485</v>
      </c>
      <c r="B580" s="91" t="s">
        <v>876</v>
      </c>
      <c r="C580" s="92" t="s">
        <v>4</v>
      </c>
      <c r="D580" s="92" t="s">
        <v>229</v>
      </c>
      <c r="E580" s="183" t="s">
        <v>488</v>
      </c>
      <c r="F580" s="183"/>
      <c r="G580" s="93" t="s">
        <v>502</v>
      </c>
      <c r="H580" s="94">
        <v>1</v>
      </c>
      <c r="I580" s="95">
        <v>15.9</v>
      </c>
      <c r="J580" s="95">
        <v>15.9</v>
      </c>
    </row>
    <row r="581" spans="1:10" ht="25.5">
      <c r="A581" s="98"/>
      <c r="B581" s="98"/>
      <c r="C581" s="98"/>
      <c r="D581" s="98"/>
      <c r="E581" s="98" t="s">
        <v>495</v>
      </c>
      <c r="F581" s="97">
        <v>8.0299999999999994</v>
      </c>
      <c r="G581" s="98" t="s">
        <v>496</v>
      </c>
      <c r="H581" s="97">
        <v>0</v>
      </c>
      <c r="I581" s="98" t="s">
        <v>497</v>
      </c>
      <c r="J581" s="97">
        <v>8.0299999999999994</v>
      </c>
    </row>
    <row r="582" spans="1:10" ht="26.25" thickBot="1">
      <c r="A582" s="98"/>
      <c r="B582" s="98"/>
      <c r="C582" s="98"/>
      <c r="D582" s="98"/>
      <c r="E582" s="98" t="s">
        <v>498</v>
      </c>
      <c r="F582" s="97">
        <v>5.31</v>
      </c>
      <c r="G582" s="98"/>
      <c r="H582" s="184" t="s">
        <v>499</v>
      </c>
      <c r="I582" s="184"/>
      <c r="J582" s="97">
        <v>32.99</v>
      </c>
    </row>
    <row r="583" spans="1:10" ht="15" thickTop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</row>
    <row r="584" spans="1:10" ht="15">
      <c r="A584" s="100" t="s">
        <v>230</v>
      </c>
      <c r="B584" s="102" t="s">
        <v>470</v>
      </c>
      <c r="C584" s="100" t="s">
        <v>471</v>
      </c>
      <c r="D584" s="100" t="s">
        <v>472</v>
      </c>
      <c r="E584" s="180" t="s">
        <v>473</v>
      </c>
      <c r="F584" s="180"/>
      <c r="G584" s="103" t="s">
        <v>474</v>
      </c>
      <c r="H584" s="102" t="s">
        <v>475</v>
      </c>
      <c r="I584" s="102" t="s">
        <v>476</v>
      </c>
      <c r="J584" s="102" t="s">
        <v>477</v>
      </c>
    </row>
    <row r="585" spans="1:10" ht="25.5">
      <c r="A585" s="82" t="s">
        <v>478</v>
      </c>
      <c r="B585" s="81" t="s">
        <v>231</v>
      </c>
      <c r="C585" s="82" t="s">
        <v>4</v>
      </c>
      <c r="D585" s="82" t="s">
        <v>232</v>
      </c>
      <c r="E585" s="181" t="s">
        <v>466</v>
      </c>
      <c r="F585" s="181"/>
      <c r="G585" s="83" t="s">
        <v>502</v>
      </c>
      <c r="H585" s="84">
        <v>1</v>
      </c>
      <c r="I585" s="85">
        <v>33.04</v>
      </c>
      <c r="J585" s="85">
        <v>33.04</v>
      </c>
    </row>
    <row r="586" spans="1:10" ht="38.25">
      <c r="A586" s="87" t="s">
        <v>479</v>
      </c>
      <c r="B586" s="86" t="s">
        <v>759</v>
      </c>
      <c r="C586" s="87" t="s">
        <v>4</v>
      </c>
      <c r="D586" s="87" t="s">
        <v>752</v>
      </c>
      <c r="E586" s="182" t="s">
        <v>466</v>
      </c>
      <c r="F586" s="182"/>
      <c r="G586" s="88" t="s">
        <v>482</v>
      </c>
      <c r="H586" s="89">
        <v>0.37</v>
      </c>
      <c r="I586" s="90">
        <v>18.100000000000001</v>
      </c>
      <c r="J586" s="90">
        <v>6.69</v>
      </c>
    </row>
    <row r="587" spans="1:10" ht="38.25">
      <c r="A587" s="87" t="s">
        <v>479</v>
      </c>
      <c r="B587" s="86" t="s">
        <v>760</v>
      </c>
      <c r="C587" s="87" t="s">
        <v>4</v>
      </c>
      <c r="D587" s="87" t="s">
        <v>754</v>
      </c>
      <c r="E587" s="182" t="s">
        <v>466</v>
      </c>
      <c r="F587" s="182"/>
      <c r="G587" s="88" t="s">
        <v>482</v>
      </c>
      <c r="H587" s="89">
        <v>0.37</v>
      </c>
      <c r="I587" s="90">
        <v>22.56</v>
      </c>
      <c r="J587" s="90">
        <v>8.34</v>
      </c>
    </row>
    <row r="588" spans="1:10" ht="25.5">
      <c r="A588" s="92" t="s">
        <v>485</v>
      </c>
      <c r="B588" s="91" t="s">
        <v>877</v>
      </c>
      <c r="C588" s="92" t="s">
        <v>4</v>
      </c>
      <c r="D588" s="92" t="s">
        <v>878</v>
      </c>
      <c r="E588" s="183" t="s">
        <v>488</v>
      </c>
      <c r="F588" s="183"/>
      <c r="G588" s="93" t="s">
        <v>502</v>
      </c>
      <c r="H588" s="94">
        <v>1</v>
      </c>
      <c r="I588" s="95">
        <v>18.010000000000002</v>
      </c>
      <c r="J588" s="95">
        <v>18.010000000000002</v>
      </c>
    </row>
    <row r="589" spans="1:10" ht="25.5">
      <c r="A589" s="98"/>
      <c r="B589" s="98"/>
      <c r="C589" s="98"/>
      <c r="D589" s="98"/>
      <c r="E589" s="98" t="s">
        <v>495</v>
      </c>
      <c r="F589" s="97">
        <v>10.25</v>
      </c>
      <c r="G589" s="98" t="s">
        <v>496</v>
      </c>
      <c r="H589" s="97">
        <v>0</v>
      </c>
      <c r="I589" s="98" t="s">
        <v>497</v>
      </c>
      <c r="J589" s="97">
        <v>10.25</v>
      </c>
    </row>
    <row r="590" spans="1:10" ht="26.25" thickBot="1">
      <c r="A590" s="98"/>
      <c r="B590" s="98"/>
      <c r="C590" s="98"/>
      <c r="D590" s="98"/>
      <c r="E590" s="98" t="s">
        <v>498</v>
      </c>
      <c r="F590" s="97">
        <v>6.34</v>
      </c>
      <c r="G590" s="98"/>
      <c r="H590" s="184" t="s">
        <v>499</v>
      </c>
      <c r="I590" s="184"/>
      <c r="J590" s="97">
        <v>39.380000000000003</v>
      </c>
    </row>
    <row r="591" spans="1:10" ht="15" thickTop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</row>
    <row r="592" spans="1:10" ht="15">
      <c r="A592" s="100" t="s">
        <v>237</v>
      </c>
      <c r="B592" s="102" t="s">
        <v>470</v>
      </c>
      <c r="C592" s="100" t="s">
        <v>471</v>
      </c>
      <c r="D592" s="100" t="s">
        <v>472</v>
      </c>
      <c r="E592" s="180" t="s">
        <v>473</v>
      </c>
      <c r="F592" s="180"/>
      <c r="G592" s="103" t="s">
        <v>474</v>
      </c>
      <c r="H592" s="102" t="s">
        <v>475</v>
      </c>
      <c r="I592" s="102" t="s">
        <v>476</v>
      </c>
      <c r="J592" s="102" t="s">
        <v>477</v>
      </c>
    </row>
    <row r="593" spans="1:10" ht="25.5">
      <c r="A593" s="82" t="s">
        <v>478</v>
      </c>
      <c r="B593" s="81" t="s">
        <v>238</v>
      </c>
      <c r="C593" s="82" t="s">
        <v>4</v>
      </c>
      <c r="D593" s="82" t="s">
        <v>239</v>
      </c>
      <c r="E593" s="181" t="s">
        <v>466</v>
      </c>
      <c r="F593" s="181"/>
      <c r="G593" s="83" t="s">
        <v>223</v>
      </c>
      <c r="H593" s="84">
        <v>1</v>
      </c>
      <c r="I593" s="85">
        <v>599.1</v>
      </c>
      <c r="J593" s="85">
        <v>599.1</v>
      </c>
    </row>
    <row r="594" spans="1:10" ht="51">
      <c r="A594" s="87" t="s">
        <v>479</v>
      </c>
      <c r="B594" s="86" t="s">
        <v>879</v>
      </c>
      <c r="C594" s="87" t="s">
        <v>4</v>
      </c>
      <c r="D594" s="87" t="s">
        <v>842</v>
      </c>
      <c r="E594" s="182" t="s">
        <v>466</v>
      </c>
      <c r="F594" s="182"/>
      <c r="G594" s="88" t="s">
        <v>482</v>
      </c>
      <c r="H594" s="89">
        <v>8</v>
      </c>
      <c r="I594" s="90">
        <v>17.510000000000002</v>
      </c>
      <c r="J594" s="90">
        <v>140.08000000000001</v>
      </c>
    </row>
    <row r="595" spans="1:10" ht="51">
      <c r="A595" s="87" t="s">
        <v>479</v>
      </c>
      <c r="B595" s="86" t="s">
        <v>880</v>
      </c>
      <c r="C595" s="87" t="s">
        <v>4</v>
      </c>
      <c r="D595" s="87" t="s">
        <v>840</v>
      </c>
      <c r="E595" s="182" t="s">
        <v>466</v>
      </c>
      <c r="F595" s="182"/>
      <c r="G595" s="88" t="s">
        <v>482</v>
      </c>
      <c r="H595" s="89">
        <v>6</v>
      </c>
      <c r="I595" s="90">
        <v>21.97</v>
      </c>
      <c r="J595" s="90">
        <v>131.82</v>
      </c>
    </row>
    <row r="596" spans="1:10" ht="25.5">
      <c r="A596" s="92" t="s">
        <v>485</v>
      </c>
      <c r="B596" s="91" t="s">
        <v>887</v>
      </c>
      <c r="C596" s="92" t="s">
        <v>4</v>
      </c>
      <c r="D596" s="92" t="s">
        <v>888</v>
      </c>
      <c r="E596" s="183" t="s">
        <v>488</v>
      </c>
      <c r="F596" s="183"/>
      <c r="G596" s="93" t="s">
        <v>502</v>
      </c>
      <c r="H596" s="94">
        <v>2</v>
      </c>
      <c r="I596" s="95">
        <v>4.5999999999999996</v>
      </c>
      <c r="J596" s="95">
        <v>9.1999999999999993</v>
      </c>
    </row>
    <row r="597" spans="1:10">
      <c r="A597" s="92" t="s">
        <v>485</v>
      </c>
      <c r="B597" s="91" t="s">
        <v>881</v>
      </c>
      <c r="C597" s="92" t="s">
        <v>4</v>
      </c>
      <c r="D597" s="92" t="s">
        <v>882</v>
      </c>
      <c r="E597" s="183" t="s">
        <v>488</v>
      </c>
      <c r="F597" s="183"/>
      <c r="G597" s="93" t="s">
        <v>513</v>
      </c>
      <c r="H597" s="94">
        <v>9</v>
      </c>
      <c r="I597" s="95">
        <v>14.22</v>
      </c>
      <c r="J597" s="95">
        <v>127.98</v>
      </c>
    </row>
    <row r="598" spans="1:10" ht="25.5">
      <c r="A598" s="92" t="s">
        <v>485</v>
      </c>
      <c r="B598" s="91" t="s">
        <v>885</v>
      </c>
      <c r="C598" s="92" t="s">
        <v>4</v>
      </c>
      <c r="D598" s="92" t="s">
        <v>886</v>
      </c>
      <c r="E598" s="183" t="s">
        <v>488</v>
      </c>
      <c r="F598" s="183"/>
      <c r="G598" s="93" t="s">
        <v>502</v>
      </c>
      <c r="H598" s="94">
        <v>0.75</v>
      </c>
      <c r="I598" s="95">
        <v>6.33</v>
      </c>
      <c r="J598" s="95">
        <v>4.74</v>
      </c>
    </row>
    <row r="599" spans="1:10">
      <c r="A599" s="92" t="s">
        <v>485</v>
      </c>
      <c r="B599" s="91" t="s">
        <v>883</v>
      </c>
      <c r="C599" s="92" t="s">
        <v>4</v>
      </c>
      <c r="D599" s="92" t="s">
        <v>884</v>
      </c>
      <c r="E599" s="183" t="s">
        <v>488</v>
      </c>
      <c r="F599" s="183"/>
      <c r="G599" s="93" t="s">
        <v>513</v>
      </c>
      <c r="H599" s="94">
        <v>3</v>
      </c>
      <c r="I599" s="95">
        <v>59.04</v>
      </c>
      <c r="J599" s="95">
        <v>177.12</v>
      </c>
    </row>
    <row r="600" spans="1:10" ht="25.5">
      <c r="A600" s="92" t="s">
        <v>485</v>
      </c>
      <c r="B600" s="91" t="s">
        <v>891</v>
      </c>
      <c r="C600" s="92" t="s">
        <v>4</v>
      </c>
      <c r="D600" s="92" t="s">
        <v>892</v>
      </c>
      <c r="E600" s="183" t="s">
        <v>488</v>
      </c>
      <c r="F600" s="183"/>
      <c r="G600" s="93" t="s">
        <v>502</v>
      </c>
      <c r="H600" s="94">
        <v>1</v>
      </c>
      <c r="I600" s="95">
        <v>2.67</v>
      </c>
      <c r="J600" s="95">
        <v>2.67</v>
      </c>
    </row>
    <row r="601" spans="1:10">
      <c r="A601" s="92" t="s">
        <v>485</v>
      </c>
      <c r="B601" s="91" t="s">
        <v>889</v>
      </c>
      <c r="C601" s="92" t="s">
        <v>4</v>
      </c>
      <c r="D601" s="92" t="s">
        <v>890</v>
      </c>
      <c r="E601" s="183" t="s">
        <v>488</v>
      </c>
      <c r="F601" s="183"/>
      <c r="G601" s="93" t="s">
        <v>502</v>
      </c>
      <c r="H601" s="94">
        <v>0.75</v>
      </c>
      <c r="I601" s="95">
        <v>7.33</v>
      </c>
      <c r="J601" s="95">
        <v>5.49</v>
      </c>
    </row>
    <row r="602" spans="1:10" ht="25.5">
      <c r="A602" s="98"/>
      <c r="B602" s="98"/>
      <c r="C602" s="98"/>
      <c r="D602" s="98"/>
      <c r="E602" s="98" t="s">
        <v>495</v>
      </c>
      <c r="F602" s="97">
        <v>189.72</v>
      </c>
      <c r="G602" s="98" t="s">
        <v>496</v>
      </c>
      <c r="H602" s="97">
        <v>0</v>
      </c>
      <c r="I602" s="98" t="s">
        <v>497</v>
      </c>
      <c r="J602" s="97">
        <v>189.72</v>
      </c>
    </row>
    <row r="603" spans="1:10" ht="26.25" thickBot="1">
      <c r="A603" s="98"/>
      <c r="B603" s="98"/>
      <c r="C603" s="98"/>
      <c r="D603" s="98"/>
      <c r="E603" s="98" t="s">
        <v>498</v>
      </c>
      <c r="F603" s="97">
        <v>115.08</v>
      </c>
      <c r="G603" s="98"/>
      <c r="H603" s="184" t="s">
        <v>499</v>
      </c>
      <c r="I603" s="184"/>
      <c r="J603" s="97">
        <v>714.18</v>
      </c>
    </row>
    <row r="604" spans="1:10" ht="15" thickTop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</row>
    <row r="605" spans="1:10" ht="25.5" customHeight="1">
      <c r="A605" s="100" t="s">
        <v>240</v>
      </c>
      <c r="B605" s="102" t="s">
        <v>470</v>
      </c>
      <c r="C605" s="100" t="s">
        <v>471</v>
      </c>
      <c r="D605" s="100" t="s">
        <v>472</v>
      </c>
      <c r="E605" s="180" t="s">
        <v>473</v>
      </c>
      <c r="F605" s="180"/>
      <c r="G605" s="103" t="s">
        <v>474</v>
      </c>
      <c r="H605" s="102" t="s">
        <v>475</v>
      </c>
      <c r="I605" s="102" t="s">
        <v>476</v>
      </c>
      <c r="J605" s="102" t="s">
        <v>477</v>
      </c>
    </row>
    <row r="606" spans="1:10" ht="51" customHeight="1">
      <c r="A606" s="82" t="s">
        <v>478</v>
      </c>
      <c r="B606" s="81" t="s">
        <v>893</v>
      </c>
      <c r="C606" s="82" t="s">
        <v>11</v>
      </c>
      <c r="D606" s="82" t="s">
        <v>241</v>
      </c>
      <c r="E606" s="181" t="s">
        <v>894</v>
      </c>
      <c r="F606" s="181"/>
      <c r="G606" s="83" t="s">
        <v>502</v>
      </c>
      <c r="H606" s="84">
        <v>1</v>
      </c>
      <c r="I606" s="85">
        <v>1236.3</v>
      </c>
      <c r="J606" s="85">
        <v>1236.3</v>
      </c>
    </row>
    <row r="607" spans="1:10" ht="51" customHeight="1">
      <c r="A607" s="87" t="s">
        <v>479</v>
      </c>
      <c r="B607" s="86" t="s">
        <v>841</v>
      </c>
      <c r="C607" s="87" t="s">
        <v>45</v>
      </c>
      <c r="D607" s="87" t="s">
        <v>842</v>
      </c>
      <c r="E607" s="182" t="s">
        <v>561</v>
      </c>
      <c r="F607" s="182"/>
      <c r="G607" s="88" t="s">
        <v>482</v>
      </c>
      <c r="H607" s="89">
        <v>5</v>
      </c>
      <c r="I607" s="90">
        <v>21.07</v>
      </c>
      <c r="J607" s="90">
        <v>105.35</v>
      </c>
    </row>
    <row r="608" spans="1:10" ht="51">
      <c r="A608" s="87" t="s">
        <v>479</v>
      </c>
      <c r="B608" s="86" t="s">
        <v>839</v>
      </c>
      <c r="C608" s="87" t="s">
        <v>45</v>
      </c>
      <c r="D608" s="87" t="s">
        <v>840</v>
      </c>
      <c r="E608" s="182" t="s">
        <v>561</v>
      </c>
      <c r="F608" s="182"/>
      <c r="G608" s="88" t="s">
        <v>482</v>
      </c>
      <c r="H608" s="89">
        <v>5</v>
      </c>
      <c r="I608" s="90">
        <v>25.86</v>
      </c>
      <c r="J608" s="90">
        <v>129.30000000000001</v>
      </c>
    </row>
    <row r="609" spans="1:10">
      <c r="A609" s="92" t="s">
        <v>485</v>
      </c>
      <c r="B609" s="91" t="s">
        <v>895</v>
      </c>
      <c r="C609" s="92" t="s">
        <v>4</v>
      </c>
      <c r="D609" s="92" t="s">
        <v>896</v>
      </c>
      <c r="E609" s="183" t="s">
        <v>488</v>
      </c>
      <c r="F609" s="183"/>
      <c r="G609" s="93" t="s">
        <v>513</v>
      </c>
      <c r="H609" s="94">
        <v>2.5</v>
      </c>
      <c r="I609" s="95">
        <v>287.19</v>
      </c>
      <c r="J609" s="95">
        <v>717.97</v>
      </c>
    </row>
    <row r="610" spans="1:10">
      <c r="A610" s="92" t="s">
        <v>485</v>
      </c>
      <c r="B610" s="91" t="s">
        <v>897</v>
      </c>
      <c r="C610" s="92" t="s">
        <v>4</v>
      </c>
      <c r="D610" s="92" t="s">
        <v>898</v>
      </c>
      <c r="E610" s="183" t="s">
        <v>488</v>
      </c>
      <c r="F610" s="183"/>
      <c r="G610" s="93" t="s">
        <v>513</v>
      </c>
      <c r="H610" s="94">
        <v>1.03</v>
      </c>
      <c r="I610" s="95">
        <v>0.4</v>
      </c>
      <c r="J610" s="95">
        <v>0.41</v>
      </c>
    </row>
    <row r="611" spans="1:10" ht="51">
      <c r="A611" s="92" t="s">
        <v>485</v>
      </c>
      <c r="B611" s="91" t="s">
        <v>899</v>
      </c>
      <c r="C611" s="92" t="s">
        <v>45</v>
      </c>
      <c r="D611" s="92" t="s">
        <v>900</v>
      </c>
      <c r="E611" s="183" t="s">
        <v>488</v>
      </c>
      <c r="F611" s="183"/>
      <c r="G611" s="93" t="s">
        <v>502</v>
      </c>
      <c r="H611" s="94">
        <v>1</v>
      </c>
      <c r="I611" s="95">
        <v>1.01</v>
      </c>
      <c r="J611" s="95">
        <v>1.01</v>
      </c>
    </row>
    <row r="612" spans="1:10" ht="51">
      <c r="A612" s="92" t="s">
        <v>485</v>
      </c>
      <c r="B612" s="91" t="s">
        <v>901</v>
      </c>
      <c r="C612" s="92" t="s">
        <v>45</v>
      </c>
      <c r="D612" s="92" t="s">
        <v>902</v>
      </c>
      <c r="E612" s="183" t="s">
        <v>488</v>
      </c>
      <c r="F612" s="183"/>
      <c r="G612" s="93" t="s">
        <v>502</v>
      </c>
      <c r="H612" s="94">
        <v>1</v>
      </c>
      <c r="I612" s="95">
        <v>2.04</v>
      </c>
      <c r="J612" s="95">
        <v>2.04</v>
      </c>
    </row>
    <row r="613" spans="1:10" ht="38.25">
      <c r="A613" s="92" t="s">
        <v>485</v>
      </c>
      <c r="B613" s="91" t="s">
        <v>903</v>
      </c>
      <c r="C613" s="92" t="s">
        <v>207</v>
      </c>
      <c r="D613" s="92" t="s">
        <v>904</v>
      </c>
      <c r="E613" s="183" t="s">
        <v>488</v>
      </c>
      <c r="F613" s="183"/>
      <c r="G613" s="93" t="s">
        <v>502</v>
      </c>
      <c r="H613" s="94">
        <v>1</v>
      </c>
      <c r="I613" s="95">
        <v>280.22000000000003</v>
      </c>
      <c r="J613" s="95">
        <v>280.22000000000003</v>
      </c>
    </row>
    <row r="614" spans="1:10" ht="25.5">
      <c r="A614" s="98"/>
      <c r="B614" s="98"/>
      <c r="C614" s="98"/>
      <c r="D614" s="98"/>
      <c r="E614" s="98" t="s">
        <v>495</v>
      </c>
      <c r="F614" s="97">
        <v>167.35</v>
      </c>
      <c r="G614" s="98" t="s">
        <v>496</v>
      </c>
      <c r="H614" s="97">
        <v>0</v>
      </c>
      <c r="I614" s="98" t="s">
        <v>497</v>
      </c>
      <c r="J614" s="97">
        <v>167.35000000000002</v>
      </c>
    </row>
    <row r="615" spans="1:10" ht="26.25" thickBot="1">
      <c r="A615" s="98"/>
      <c r="B615" s="98"/>
      <c r="C615" s="98"/>
      <c r="D615" s="98"/>
      <c r="E615" s="98" t="s">
        <v>498</v>
      </c>
      <c r="F615" s="97">
        <v>237.49</v>
      </c>
      <c r="G615" s="98"/>
      <c r="H615" s="184" t="s">
        <v>499</v>
      </c>
      <c r="I615" s="184"/>
      <c r="J615" s="97">
        <v>1473.79</v>
      </c>
    </row>
    <row r="616" spans="1:10" ht="15" thickTop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</row>
    <row r="617" spans="1:10" ht="15">
      <c r="A617" s="100" t="s">
        <v>242</v>
      </c>
      <c r="B617" s="102" t="s">
        <v>470</v>
      </c>
      <c r="C617" s="100" t="s">
        <v>471</v>
      </c>
      <c r="D617" s="100" t="s">
        <v>472</v>
      </c>
      <c r="E617" s="180" t="s">
        <v>473</v>
      </c>
      <c r="F617" s="180"/>
      <c r="G617" s="103" t="s">
        <v>474</v>
      </c>
      <c r="H617" s="102" t="s">
        <v>475</v>
      </c>
      <c r="I617" s="102" t="s">
        <v>476</v>
      </c>
      <c r="J617" s="102" t="s">
        <v>477</v>
      </c>
    </row>
    <row r="618" spans="1:10">
      <c r="A618" s="82" t="s">
        <v>478</v>
      </c>
      <c r="B618" s="81" t="s">
        <v>243</v>
      </c>
      <c r="C618" s="82" t="s">
        <v>4</v>
      </c>
      <c r="D618" s="82" t="s">
        <v>244</v>
      </c>
      <c r="E618" s="181" t="s">
        <v>466</v>
      </c>
      <c r="F618" s="181"/>
      <c r="G618" s="83" t="s">
        <v>502</v>
      </c>
      <c r="H618" s="84">
        <v>1</v>
      </c>
      <c r="I618" s="85">
        <v>45.69</v>
      </c>
      <c r="J618" s="85">
        <v>45.69</v>
      </c>
    </row>
    <row r="619" spans="1:10" ht="51">
      <c r="A619" s="87" t="s">
        <v>479</v>
      </c>
      <c r="B619" s="86" t="s">
        <v>879</v>
      </c>
      <c r="C619" s="87" t="s">
        <v>4</v>
      </c>
      <c r="D619" s="87" t="s">
        <v>842</v>
      </c>
      <c r="E619" s="182" t="s">
        <v>466</v>
      </c>
      <c r="F619" s="182"/>
      <c r="G619" s="88" t="s">
        <v>482</v>
      </c>
      <c r="H619" s="89">
        <v>0.5</v>
      </c>
      <c r="I619" s="90">
        <v>17.670000000000002</v>
      </c>
      <c r="J619" s="90">
        <v>8.83</v>
      </c>
    </row>
    <row r="620" spans="1:10" ht="51">
      <c r="A620" s="87" t="s">
        <v>479</v>
      </c>
      <c r="B620" s="86" t="s">
        <v>880</v>
      </c>
      <c r="C620" s="87" t="s">
        <v>4</v>
      </c>
      <c r="D620" s="87" t="s">
        <v>840</v>
      </c>
      <c r="E620" s="182" t="s">
        <v>466</v>
      </c>
      <c r="F620" s="182"/>
      <c r="G620" s="88" t="s">
        <v>482</v>
      </c>
      <c r="H620" s="89">
        <v>0.5</v>
      </c>
      <c r="I620" s="90">
        <v>21.97</v>
      </c>
      <c r="J620" s="90">
        <v>10.98</v>
      </c>
    </row>
    <row r="621" spans="1:10" ht="25.5">
      <c r="A621" s="92" t="s">
        <v>485</v>
      </c>
      <c r="B621" s="91" t="s">
        <v>905</v>
      </c>
      <c r="C621" s="92" t="s">
        <v>4</v>
      </c>
      <c r="D621" s="92" t="s">
        <v>906</v>
      </c>
      <c r="E621" s="183" t="s">
        <v>488</v>
      </c>
      <c r="F621" s="183"/>
      <c r="G621" s="93" t="s">
        <v>502</v>
      </c>
      <c r="H621" s="94">
        <v>1</v>
      </c>
      <c r="I621" s="95">
        <v>25.66</v>
      </c>
      <c r="J621" s="95">
        <v>25.66</v>
      </c>
    </row>
    <row r="622" spans="1:10">
      <c r="A622" s="92" t="s">
        <v>485</v>
      </c>
      <c r="B622" s="91" t="s">
        <v>897</v>
      </c>
      <c r="C622" s="92" t="s">
        <v>4</v>
      </c>
      <c r="D622" s="92" t="s">
        <v>898</v>
      </c>
      <c r="E622" s="183" t="s">
        <v>488</v>
      </c>
      <c r="F622" s="183"/>
      <c r="G622" s="93" t="s">
        <v>513</v>
      </c>
      <c r="H622" s="94">
        <v>0.56000000000000005</v>
      </c>
      <c r="I622" s="95">
        <v>0.4</v>
      </c>
      <c r="J622" s="95">
        <v>0.22</v>
      </c>
    </row>
    <row r="623" spans="1:10" ht="25.5">
      <c r="A623" s="98"/>
      <c r="B623" s="98"/>
      <c r="C623" s="98"/>
      <c r="D623" s="98"/>
      <c r="E623" s="98" t="s">
        <v>495</v>
      </c>
      <c r="F623" s="97">
        <v>13.95</v>
      </c>
      <c r="G623" s="98" t="s">
        <v>496</v>
      </c>
      <c r="H623" s="97">
        <v>0</v>
      </c>
      <c r="I623" s="98" t="s">
        <v>497</v>
      </c>
      <c r="J623" s="97">
        <v>13.950000000000001</v>
      </c>
    </row>
    <row r="624" spans="1:10" ht="26.25" thickBot="1">
      <c r="A624" s="98"/>
      <c r="B624" s="98"/>
      <c r="C624" s="98"/>
      <c r="D624" s="98"/>
      <c r="E624" s="98" t="s">
        <v>498</v>
      </c>
      <c r="F624" s="97">
        <v>8.77</v>
      </c>
      <c r="G624" s="98"/>
      <c r="H624" s="184" t="s">
        <v>499</v>
      </c>
      <c r="I624" s="184"/>
      <c r="J624" s="97">
        <v>54.46</v>
      </c>
    </row>
    <row r="625" spans="1:10" ht="15" thickTop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</row>
    <row r="626" spans="1:10" ht="15">
      <c r="A626" s="100" t="s">
        <v>247</v>
      </c>
      <c r="B626" s="102" t="s">
        <v>470</v>
      </c>
      <c r="C626" s="100" t="s">
        <v>471</v>
      </c>
      <c r="D626" s="100" t="s">
        <v>472</v>
      </c>
      <c r="E626" s="180" t="s">
        <v>473</v>
      </c>
      <c r="F626" s="180"/>
      <c r="G626" s="103" t="s">
        <v>474</v>
      </c>
      <c r="H626" s="102" t="s">
        <v>475</v>
      </c>
      <c r="I626" s="102" t="s">
        <v>476</v>
      </c>
      <c r="J626" s="102" t="s">
        <v>477</v>
      </c>
    </row>
    <row r="627" spans="1:10" ht="25.5">
      <c r="A627" s="82" t="s">
        <v>478</v>
      </c>
      <c r="B627" s="81" t="s">
        <v>248</v>
      </c>
      <c r="C627" s="82" t="s">
        <v>4</v>
      </c>
      <c r="D627" s="82" t="s">
        <v>249</v>
      </c>
      <c r="E627" s="181" t="s">
        <v>466</v>
      </c>
      <c r="F627" s="181"/>
      <c r="G627" s="83" t="s">
        <v>223</v>
      </c>
      <c r="H627" s="84">
        <v>1</v>
      </c>
      <c r="I627" s="85">
        <v>422.69</v>
      </c>
      <c r="J627" s="85">
        <v>422.69</v>
      </c>
    </row>
    <row r="628" spans="1:10" ht="51">
      <c r="A628" s="87" t="s">
        <v>479</v>
      </c>
      <c r="B628" s="86" t="s">
        <v>879</v>
      </c>
      <c r="C628" s="87" t="s">
        <v>4</v>
      </c>
      <c r="D628" s="87" t="s">
        <v>842</v>
      </c>
      <c r="E628" s="182" t="s">
        <v>466</v>
      </c>
      <c r="F628" s="182"/>
      <c r="G628" s="88" t="s">
        <v>482</v>
      </c>
      <c r="H628" s="89">
        <v>8</v>
      </c>
      <c r="I628" s="90">
        <v>17.670000000000002</v>
      </c>
      <c r="J628" s="90">
        <v>141.36000000000001</v>
      </c>
    </row>
    <row r="629" spans="1:10" ht="51">
      <c r="A629" s="87" t="s">
        <v>479</v>
      </c>
      <c r="B629" s="86" t="s">
        <v>880</v>
      </c>
      <c r="C629" s="87" t="s">
        <v>4</v>
      </c>
      <c r="D629" s="87" t="s">
        <v>840</v>
      </c>
      <c r="E629" s="182" t="s">
        <v>466</v>
      </c>
      <c r="F629" s="182"/>
      <c r="G629" s="88" t="s">
        <v>482</v>
      </c>
      <c r="H629" s="89">
        <v>8</v>
      </c>
      <c r="I629" s="90">
        <v>21.97</v>
      </c>
      <c r="J629" s="90">
        <v>175.76</v>
      </c>
    </row>
    <row r="630" spans="1:10" ht="25.5">
      <c r="A630" s="92" t="s">
        <v>485</v>
      </c>
      <c r="B630" s="91" t="s">
        <v>918</v>
      </c>
      <c r="C630" s="92" t="s">
        <v>4</v>
      </c>
      <c r="D630" s="92" t="s">
        <v>919</v>
      </c>
      <c r="E630" s="183" t="s">
        <v>488</v>
      </c>
      <c r="F630" s="183"/>
      <c r="G630" s="93" t="s">
        <v>502</v>
      </c>
      <c r="H630" s="94">
        <v>0.25</v>
      </c>
      <c r="I630" s="95">
        <v>12.78</v>
      </c>
      <c r="J630" s="95">
        <v>3.19</v>
      </c>
    </row>
    <row r="631" spans="1:10">
      <c r="A631" s="92" t="s">
        <v>485</v>
      </c>
      <c r="B631" s="91" t="s">
        <v>916</v>
      </c>
      <c r="C631" s="92" t="s">
        <v>4</v>
      </c>
      <c r="D631" s="92" t="s">
        <v>917</v>
      </c>
      <c r="E631" s="183" t="s">
        <v>488</v>
      </c>
      <c r="F631" s="183"/>
      <c r="G631" s="93" t="s">
        <v>513</v>
      </c>
      <c r="H631" s="94">
        <v>1.5</v>
      </c>
      <c r="I631" s="95">
        <v>14.34</v>
      </c>
      <c r="J631" s="95">
        <v>21.51</v>
      </c>
    </row>
    <row r="632" spans="1:10" ht="25.5">
      <c r="A632" s="92" t="s">
        <v>485</v>
      </c>
      <c r="B632" s="91" t="s">
        <v>914</v>
      </c>
      <c r="C632" s="92" t="s">
        <v>4</v>
      </c>
      <c r="D632" s="92" t="s">
        <v>915</v>
      </c>
      <c r="E632" s="183" t="s">
        <v>488</v>
      </c>
      <c r="F632" s="183"/>
      <c r="G632" s="93" t="s">
        <v>502</v>
      </c>
      <c r="H632" s="94">
        <v>0.5</v>
      </c>
      <c r="I632" s="95">
        <v>46.93</v>
      </c>
      <c r="J632" s="95">
        <v>23.46</v>
      </c>
    </row>
    <row r="633" spans="1:10">
      <c r="A633" s="92" t="s">
        <v>485</v>
      </c>
      <c r="B633" s="91" t="s">
        <v>920</v>
      </c>
      <c r="C633" s="92" t="s">
        <v>4</v>
      </c>
      <c r="D633" s="92" t="s">
        <v>921</v>
      </c>
      <c r="E633" s="183" t="s">
        <v>488</v>
      </c>
      <c r="F633" s="183"/>
      <c r="G633" s="93" t="s">
        <v>513</v>
      </c>
      <c r="H633" s="94">
        <v>4</v>
      </c>
      <c r="I633" s="95">
        <v>9.4499999999999993</v>
      </c>
      <c r="J633" s="95">
        <v>37.799999999999997</v>
      </c>
    </row>
    <row r="634" spans="1:10" ht="25.5">
      <c r="A634" s="92" t="s">
        <v>485</v>
      </c>
      <c r="B634" s="91" t="s">
        <v>912</v>
      </c>
      <c r="C634" s="92" t="s">
        <v>4</v>
      </c>
      <c r="D634" s="92" t="s">
        <v>913</v>
      </c>
      <c r="E634" s="183" t="s">
        <v>488</v>
      </c>
      <c r="F634" s="183"/>
      <c r="G634" s="93" t="s">
        <v>502</v>
      </c>
      <c r="H634" s="94">
        <v>0.25</v>
      </c>
      <c r="I634" s="95">
        <v>24.7</v>
      </c>
      <c r="J634" s="95">
        <v>6.17</v>
      </c>
    </row>
    <row r="635" spans="1:10" ht="25.5">
      <c r="A635" s="92" t="s">
        <v>485</v>
      </c>
      <c r="B635" s="91" t="s">
        <v>910</v>
      </c>
      <c r="C635" s="92" t="s">
        <v>4</v>
      </c>
      <c r="D635" s="92" t="s">
        <v>911</v>
      </c>
      <c r="E635" s="183" t="s">
        <v>488</v>
      </c>
      <c r="F635" s="183"/>
      <c r="G635" s="93" t="s">
        <v>502</v>
      </c>
      <c r="H635" s="94">
        <v>0.25</v>
      </c>
      <c r="I635" s="95">
        <v>11.37</v>
      </c>
      <c r="J635" s="95">
        <v>2.84</v>
      </c>
    </row>
    <row r="636" spans="1:10" ht="25.5">
      <c r="A636" s="92" t="s">
        <v>485</v>
      </c>
      <c r="B636" s="91" t="s">
        <v>907</v>
      </c>
      <c r="C636" s="92" t="s">
        <v>4</v>
      </c>
      <c r="D636" s="92" t="s">
        <v>908</v>
      </c>
      <c r="E636" s="183" t="s">
        <v>488</v>
      </c>
      <c r="F636" s="183"/>
      <c r="G636" s="93" t="s">
        <v>502</v>
      </c>
      <c r="H636" s="94">
        <v>0.5</v>
      </c>
      <c r="I636" s="95">
        <v>7.87</v>
      </c>
      <c r="J636" s="95">
        <v>3.93</v>
      </c>
    </row>
    <row r="637" spans="1:10" ht="25.5">
      <c r="A637" s="92" t="s">
        <v>485</v>
      </c>
      <c r="B637" s="91" t="s">
        <v>909</v>
      </c>
      <c r="C637" s="92" t="s">
        <v>4</v>
      </c>
      <c r="D637" s="92" t="s">
        <v>517</v>
      </c>
      <c r="E637" s="183" t="s">
        <v>488</v>
      </c>
      <c r="F637" s="183"/>
      <c r="G637" s="93" t="s">
        <v>502</v>
      </c>
      <c r="H637" s="94">
        <v>0.25</v>
      </c>
      <c r="I637" s="95">
        <v>26.7</v>
      </c>
      <c r="J637" s="95">
        <v>6.67</v>
      </c>
    </row>
    <row r="638" spans="1:10" ht="25.5">
      <c r="A638" s="98"/>
      <c r="B638" s="98"/>
      <c r="C638" s="98"/>
      <c r="D638" s="98"/>
      <c r="E638" s="98" t="s">
        <v>495</v>
      </c>
      <c r="F638" s="97">
        <v>223.2</v>
      </c>
      <c r="G638" s="98" t="s">
        <v>496</v>
      </c>
      <c r="H638" s="97">
        <v>0</v>
      </c>
      <c r="I638" s="98" t="s">
        <v>497</v>
      </c>
      <c r="J638" s="97">
        <v>223.20000000000002</v>
      </c>
    </row>
    <row r="639" spans="1:10" ht="26.25" thickBot="1">
      <c r="A639" s="98"/>
      <c r="B639" s="98"/>
      <c r="C639" s="98"/>
      <c r="D639" s="98"/>
      <c r="E639" s="98" t="s">
        <v>498</v>
      </c>
      <c r="F639" s="97">
        <v>81.19</v>
      </c>
      <c r="G639" s="98"/>
      <c r="H639" s="184" t="s">
        <v>499</v>
      </c>
      <c r="I639" s="184"/>
      <c r="J639" s="97">
        <v>503.88</v>
      </c>
    </row>
    <row r="640" spans="1:10" ht="15" thickTop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</row>
    <row r="641" spans="1:10" ht="15">
      <c r="A641" s="100" t="s">
        <v>250</v>
      </c>
      <c r="B641" s="102" t="s">
        <v>470</v>
      </c>
      <c r="C641" s="100" t="s">
        <v>471</v>
      </c>
      <c r="D641" s="100" t="s">
        <v>472</v>
      </c>
      <c r="E641" s="180" t="s">
        <v>473</v>
      </c>
      <c r="F641" s="180"/>
      <c r="G641" s="103" t="s">
        <v>474</v>
      </c>
      <c r="H641" s="102" t="s">
        <v>475</v>
      </c>
      <c r="I641" s="102" t="s">
        <v>476</v>
      </c>
      <c r="J641" s="102" t="s">
        <v>477</v>
      </c>
    </row>
    <row r="642" spans="1:10" ht="38.25">
      <c r="A642" s="82" t="s">
        <v>478</v>
      </c>
      <c r="B642" s="81" t="s">
        <v>251</v>
      </c>
      <c r="C642" s="82" t="s">
        <v>4</v>
      </c>
      <c r="D642" s="82" t="s">
        <v>252</v>
      </c>
      <c r="E642" s="181" t="s">
        <v>466</v>
      </c>
      <c r="F642" s="181"/>
      <c r="G642" s="83" t="s">
        <v>502</v>
      </c>
      <c r="H642" s="84">
        <v>1</v>
      </c>
      <c r="I642" s="85">
        <v>1646.41</v>
      </c>
      <c r="J642" s="85">
        <v>1646.41</v>
      </c>
    </row>
    <row r="643" spans="1:10" ht="38.25">
      <c r="A643" s="87" t="s">
        <v>479</v>
      </c>
      <c r="B643" s="86" t="s">
        <v>737</v>
      </c>
      <c r="C643" s="87" t="s">
        <v>4</v>
      </c>
      <c r="D643" s="87" t="s">
        <v>738</v>
      </c>
      <c r="E643" s="182" t="s">
        <v>466</v>
      </c>
      <c r="F643" s="182"/>
      <c r="G643" s="88" t="s">
        <v>37</v>
      </c>
      <c r="H643" s="89">
        <v>1.76</v>
      </c>
      <c r="I643" s="90">
        <v>92.93</v>
      </c>
      <c r="J643" s="90">
        <v>163.55000000000001</v>
      </c>
    </row>
    <row r="644" spans="1:10" ht="25.5">
      <c r="A644" s="87" t="s">
        <v>479</v>
      </c>
      <c r="B644" s="86" t="s">
        <v>86</v>
      </c>
      <c r="C644" s="87" t="s">
        <v>4</v>
      </c>
      <c r="D644" s="87" t="s">
        <v>87</v>
      </c>
      <c r="E644" s="182" t="s">
        <v>466</v>
      </c>
      <c r="F644" s="182"/>
      <c r="G644" s="88" t="s">
        <v>37</v>
      </c>
      <c r="H644" s="89">
        <v>1.1000000000000001</v>
      </c>
      <c r="I644" s="90">
        <v>71.84</v>
      </c>
      <c r="J644" s="90">
        <v>79.02</v>
      </c>
    </row>
    <row r="645" spans="1:10" ht="38.25">
      <c r="A645" s="87" t="s">
        <v>479</v>
      </c>
      <c r="B645" s="86" t="s">
        <v>284</v>
      </c>
      <c r="C645" s="87" t="s">
        <v>4</v>
      </c>
      <c r="D645" s="87" t="s">
        <v>285</v>
      </c>
      <c r="E645" s="182" t="s">
        <v>466</v>
      </c>
      <c r="F645" s="182"/>
      <c r="G645" s="88" t="s">
        <v>37</v>
      </c>
      <c r="H645" s="89">
        <v>0.26</v>
      </c>
      <c r="I645" s="90">
        <v>3399.54</v>
      </c>
      <c r="J645" s="90">
        <v>883.88</v>
      </c>
    </row>
    <row r="646" spans="1:10" ht="25.5">
      <c r="A646" s="87" t="s">
        <v>479</v>
      </c>
      <c r="B646" s="86" t="s">
        <v>511</v>
      </c>
      <c r="C646" s="87" t="s">
        <v>4</v>
      </c>
      <c r="D646" s="87" t="s">
        <v>512</v>
      </c>
      <c r="E646" s="182" t="s">
        <v>466</v>
      </c>
      <c r="F646" s="182"/>
      <c r="G646" s="88" t="s">
        <v>513</v>
      </c>
      <c r="H646" s="89">
        <v>0.5</v>
      </c>
      <c r="I646" s="90">
        <v>40.81</v>
      </c>
      <c r="J646" s="90">
        <v>20.399999999999999</v>
      </c>
    </row>
    <row r="647" spans="1:10">
      <c r="A647" s="92" t="s">
        <v>485</v>
      </c>
      <c r="B647" s="91" t="s">
        <v>922</v>
      </c>
      <c r="C647" s="92" t="s">
        <v>4</v>
      </c>
      <c r="D647" s="92" t="s">
        <v>923</v>
      </c>
      <c r="E647" s="183" t="s">
        <v>488</v>
      </c>
      <c r="F647" s="183"/>
      <c r="G647" s="93" t="s">
        <v>502</v>
      </c>
      <c r="H647" s="94">
        <v>1</v>
      </c>
      <c r="I647" s="95">
        <v>499.56</v>
      </c>
      <c r="J647" s="95">
        <v>499.56</v>
      </c>
    </row>
    <row r="648" spans="1:10" ht="25.5">
      <c r="A648" s="98"/>
      <c r="B648" s="98"/>
      <c r="C648" s="98"/>
      <c r="D648" s="98"/>
      <c r="E648" s="98" t="s">
        <v>495</v>
      </c>
      <c r="F648" s="97">
        <v>263.2</v>
      </c>
      <c r="G648" s="98" t="s">
        <v>496</v>
      </c>
      <c r="H648" s="97">
        <v>0</v>
      </c>
      <c r="I648" s="98" t="s">
        <v>497</v>
      </c>
      <c r="J648" s="97">
        <v>263.2</v>
      </c>
    </row>
    <row r="649" spans="1:10" ht="26.25" thickBot="1">
      <c r="A649" s="98"/>
      <c r="B649" s="98"/>
      <c r="C649" s="98"/>
      <c r="D649" s="98"/>
      <c r="E649" s="98" t="s">
        <v>498</v>
      </c>
      <c r="F649" s="97">
        <v>316.27</v>
      </c>
      <c r="G649" s="98"/>
      <c r="H649" s="184" t="s">
        <v>499</v>
      </c>
      <c r="I649" s="184"/>
      <c r="J649" s="97">
        <v>1962.68</v>
      </c>
    </row>
    <row r="650" spans="1:10" ht="15" thickTop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</row>
    <row r="651" spans="1:10" ht="15">
      <c r="A651" s="100" t="s">
        <v>255</v>
      </c>
      <c r="B651" s="102" t="s">
        <v>470</v>
      </c>
      <c r="C651" s="100" t="s">
        <v>471</v>
      </c>
      <c r="D651" s="100" t="s">
        <v>472</v>
      </c>
      <c r="E651" s="180" t="s">
        <v>473</v>
      </c>
      <c r="F651" s="180"/>
      <c r="G651" s="103" t="s">
        <v>474</v>
      </c>
      <c r="H651" s="102" t="s">
        <v>475</v>
      </c>
      <c r="I651" s="102" t="s">
        <v>476</v>
      </c>
      <c r="J651" s="102" t="s">
        <v>477</v>
      </c>
    </row>
    <row r="652" spans="1:10" ht="25.5">
      <c r="A652" s="82" t="s">
        <v>478</v>
      </c>
      <c r="B652" s="81" t="s">
        <v>256</v>
      </c>
      <c r="C652" s="82" t="s">
        <v>4</v>
      </c>
      <c r="D652" s="82" t="s">
        <v>257</v>
      </c>
      <c r="E652" s="181" t="s">
        <v>466</v>
      </c>
      <c r="F652" s="181"/>
      <c r="G652" s="83" t="s">
        <v>6</v>
      </c>
      <c r="H652" s="84">
        <v>1</v>
      </c>
      <c r="I652" s="85">
        <v>98.81</v>
      </c>
      <c r="J652" s="85">
        <v>98.81</v>
      </c>
    </row>
    <row r="653" spans="1:10" ht="25.5">
      <c r="A653" s="87" t="s">
        <v>479</v>
      </c>
      <c r="B653" s="86" t="s">
        <v>612</v>
      </c>
      <c r="C653" s="87" t="s">
        <v>4</v>
      </c>
      <c r="D653" s="87" t="s">
        <v>613</v>
      </c>
      <c r="E653" s="182" t="s">
        <v>466</v>
      </c>
      <c r="F653" s="182"/>
      <c r="G653" s="88" t="s">
        <v>482</v>
      </c>
      <c r="H653" s="89">
        <v>1.2</v>
      </c>
      <c r="I653" s="90">
        <v>22.54</v>
      </c>
      <c r="J653" s="90">
        <v>27.04</v>
      </c>
    </row>
    <row r="654" spans="1:10" ht="25.5">
      <c r="A654" s="87" t="s">
        <v>479</v>
      </c>
      <c r="B654" s="86" t="s">
        <v>480</v>
      </c>
      <c r="C654" s="87" t="s">
        <v>4</v>
      </c>
      <c r="D654" s="87" t="s">
        <v>481</v>
      </c>
      <c r="E654" s="182" t="s">
        <v>466</v>
      </c>
      <c r="F654" s="182"/>
      <c r="G654" s="88" t="s">
        <v>482</v>
      </c>
      <c r="H654" s="89">
        <v>0.6</v>
      </c>
      <c r="I654" s="90">
        <v>17.96</v>
      </c>
      <c r="J654" s="90">
        <v>10.77</v>
      </c>
    </row>
    <row r="655" spans="1:10">
      <c r="A655" s="92" t="s">
        <v>485</v>
      </c>
      <c r="B655" s="91" t="s">
        <v>926</v>
      </c>
      <c r="C655" s="92" t="s">
        <v>4</v>
      </c>
      <c r="D655" s="92" t="s">
        <v>927</v>
      </c>
      <c r="E655" s="183" t="s">
        <v>488</v>
      </c>
      <c r="F655" s="183"/>
      <c r="G655" s="93" t="s">
        <v>494</v>
      </c>
      <c r="H655" s="94">
        <v>5</v>
      </c>
      <c r="I655" s="95">
        <v>0.88</v>
      </c>
      <c r="J655" s="95">
        <v>4.4000000000000004</v>
      </c>
    </row>
    <row r="656" spans="1:10">
      <c r="A656" s="92" t="s">
        <v>485</v>
      </c>
      <c r="B656" s="91" t="s">
        <v>832</v>
      </c>
      <c r="C656" s="92" t="s">
        <v>4</v>
      </c>
      <c r="D656" s="92" t="s">
        <v>833</v>
      </c>
      <c r="E656" s="183" t="s">
        <v>488</v>
      </c>
      <c r="F656" s="183"/>
      <c r="G656" s="93" t="s">
        <v>494</v>
      </c>
      <c r="H656" s="94">
        <v>1.2</v>
      </c>
      <c r="I656" s="95">
        <v>5.26</v>
      </c>
      <c r="J656" s="95">
        <v>6.31</v>
      </c>
    </row>
    <row r="657" spans="1:10" ht="25.5">
      <c r="A657" s="92" t="s">
        <v>485</v>
      </c>
      <c r="B657" s="91" t="s">
        <v>924</v>
      </c>
      <c r="C657" s="92" t="s">
        <v>4</v>
      </c>
      <c r="D657" s="92" t="s">
        <v>925</v>
      </c>
      <c r="E657" s="183" t="s">
        <v>488</v>
      </c>
      <c r="F657" s="183"/>
      <c r="G657" s="93" t="s">
        <v>6</v>
      </c>
      <c r="H657" s="94">
        <v>1.05</v>
      </c>
      <c r="I657" s="95">
        <v>47.9</v>
      </c>
      <c r="J657" s="95">
        <v>50.29</v>
      </c>
    </row>
    <row r="658" spans="1:10" ht="25.5">
      <c r="A658" s="98"/>
      <c r="B658" s="98"/>
      <c r="C658" s="98"/>
      <c r="D658" s="98"/>
      <c r="E658" s="98" t="s">
        <v>495</v>
      </c>
      <c r="F658" s="97">
        <v>26.3</v>
      </c>
      <c r="G658" s="98" t="s">
        <v>496</v>
      </c>
      <c r="H658" s="97">
        <v>0</v>
      </c>
      <c r="I658" s="98" t="s">
        <v>497</v>
      </c>
      <c r="J658" s="97">
        <v>26.3</v>
      </c>
    </row>
    <row r="659" spans="1:10" ht="26.25" thickBot="1">
      <c r="A659" s="98"/>
      <c r="B659" s="98"/>
      <c r="C659" s="98"/>
      <c r="D659" s="98"/>
      <c r="E659" s="98" t="s">
        <v>498</v>
      </c>
      <c r="F659" s="97">
        <v>18.98</v>
      </c>
      <c r="G659" s="98"/>
      <c r="H659" s="184" t="s">
        <v>499</v>
      </c>
      <c r="I659" s="184"/>
      <c r="J659" s="97">
        <v>117.79</v>
      </c>
    </row>
    <row r="660" spans="1:10" ht="15" thickTop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</row>
    <row r="661" spans="1:10" ht="15">
      <c r="A661" s="100" t="s">
        <v>258</v>
      </c>
      <c r="B661" s="102" t="s">
        <v>470</v>
      </c>
      <c r="C661" s="100" t="s">
        <v>471</v>
      </c>
      <c r="D661" s="100" t="s">
        <v>472</v>
      </c>
      <c r="E661" s="180" t="s">
        <v>473</v>
      </c>
      <c r="F661" s="180"/>
      <c r="G661" s="103" t="s">
        <v>474</v>
      </c>
      <c r="H661" s="102" t="s">
        <v>475</v>
      </c>
      <c r="I661" s="102" t="s">
        <v>476</v>
      </c>
      <c r="J661" s="102" t="s">
        <v>477</v>
      </c>
    </row>
    <row r="662" spans="1:10" ht="38.25">
      <c r="A662" s="82" t="s">
        <v>478</v>
      </c>
      <c r="B662" s="81" t="s">
        <v>259</v>
      </c>
      <c r="C662" s="82" t="s">
        <v>16</v>
      </c>
      <c r="D662" s="82" t="s">
        <v>260</v>
      </c>
      <c r="E662" s="181" t="s">
        <v>928</v>
      </c>
      <c r="F662" s="181"/>
      <c r="G662" s="83" t="s">
        <v>6</v>
      </c>
      <c r="H662" s="84">
        <v>1</v>
      </c>
      <c r="I662" s="85">
        <v>8.5299999999999994</v>
      </c>
      <c r="J662" s="85">
        <v>8.5299999999999994</v>
      </c>
    </row>
    <row r="663" spans="1:10" ht="25.5">
      <c r="A663" s="87" t="s">
        <v>479</v>
      </c>
      <c r="B663" s="86" t="s">
        <v>572</v>
      </c>
      <c r="C663" s="87" t="s">
        <v>16</v>
      </c>
      <c r="D663" s="87" t="s">
        <v>573</v>
      </c>
      <c r="E663" s="182" t="s">
        <v>570</v>
      </c>
      <c r="F663" s="182"/>
      <c r="G663" s="88" t="s">
        <v>571</v>
      </c>
      <c r="H663" s="89">
        <v>0.18</v>
      </c>
      <c r="I663" s="90">
        <v>3.74</v>
      </c>
      <c r="J663" s="90">
        <v>0.67</v>
      </c>
    </row>
    <row r="664" spans="1:10" ht="25.5">
      <c r="A664" s="87" t="s">
        <v>479</v>
      </c>
      <c r="B664" s="86" t="s">
        <v>568</v>
      </c>
      <c r="C664" s="87" t="s">
        <v>16</v>
      </c>
      <c r="D664" s="87" t="s">
        <v>569</v>
      </c>
      <c r="E664" s="182" t="s">
        <v>570</v>
      </c>
      <c r="F664" s="182"/>
      <c r="G664" s="88" t="s">
        <v>571</v>
      </c>
      <c r="H664" s="89">
        <v>0.18</v>
      </c>
      <c r="I664" s="90">
        <v>3.58</v>
      </c>
      <c r="J664" s="90">
        <v>0.64</v>
      </c>
    </row>
    <row r="665" spans="1:10" ht="14.25" customHeight="1">
      <c r="A665" s="92" t="s">
        <v>485</v>
      </c>
      <c r="B665" s="91" t="s">
        <v>929</v>
      </c>
      <c r="C665" s="92" t="s">
        <v>16</v>
      </c>
      <c r="D665" s="92" t="s">
        <v>930</v>
      </c>
      <c r="E665" s="183">
        <v>0</v>
      </c>
      <c r="F665" s="183"/>
      <c r="G665" s="93" t="s">
        <v>931</v>
      </c>
      <c r="H665" s="94">
        <v>0.4</v>
      </c>
      <c r="I665" s="95">
        <v>3.5</v>
      </c>
      <c r="J665" s="95">
        <v>1.4</v>
      </c>
    </row>
    <row r="666" spans="1:10" ht="14.25" customHeight="1">
      <c r="A666" s="92" t="s">
        <v>485</v>
      </c>
      <c r="B666" s="91" t="s">
        <v>608</v>
      </c>
      <c r="C666" s="92" t="s">
        <v>45</v>
      </c>
      <c r="D666" s="92" t="s">
        <v>609</v>
      </c>
      <c r="E666" s="183" t="s">
        <v>601</v>
      </c>
      <c r="F666" s="183"/>
      <c r="G666" s="93" t="s">
        <v>482</v>
      </c>
      <c r="H666" s="94">
        <v>0.18</v>
      </c>
      <c r="I666" s="95">
        <v>18.78</v>
      </c>
      <c r="J666" s="95">
        <v>3.38</v>
      </c>
    </row>
    <row r="667" spans="1:10">
      <c r="A667" s="92" t="s">
        <v>485</v>
      </c>
      <c r="B667" s="91" t="s">
        <v>610</v>
      </c>
      <c r="C667" s="92" t="s">
        <v>45</v>
      </c>
      <c r="D667" s="92" t="s">
        <v>611</v>
      </c>
      <c r="E667" s="183" t="s">
        <v>601</v>
      </c>
      <c r="F667" s="183"/>
      <c r="G667" s="93" t="s">
        <v>482</v>
      </c>
      <c r="H667" s="94">
        <v>0.18</v>
      </c>
      <c r="I667" s="95">
        <v>13.6</v>
      </c>
      <c r="J667" s="95">
        <v>2.44</v>
      </c>
    </row>
    <row r="668" spans="1:10" ht="25.5">
      <c r="A668" s="98"/>
      <c r="B668" s="98"/>
      <c r="C668" s="98"/>
      <c r="D668" s="98"/>
      <c r="E668" s="98" t="s">
        <v>495</v>
      </c>
      <c r="F668" s="97">
        <v>5.82</v>
      </c>
      <c r="G668" s="98" t="s">
        <v>496</v>
      </c>
      <c r="H668" s="97">
        <v>0</v>
      </c>
      <c r="I668" s="98" t="s">
        <v>497</v>
      </c>
      <c r="J668" s="97">
        <v>5.82</v>
      </c>
    </row>
    <row r="669" spans="1:10" ht="26.25" thickBot="1">
      <c r="A669" s="98"/>
      <c r="B669" s="98"/>
      <c r="C669" s="98"/>
      <c r="D669" s="98"/>
      <c r="E669" s="98" t="s">
        <v>498</v>
      </c>
      <c r="F669" s="97">
        <v>1.63</v>
      </c>
      <c r="G669" s="98"/>
      <c r="H669" s="184" t="s">
        <v>499</v>
      </c>
      <c r="I669" s="184"/>
      <c r="J669" s="97">
        <v>10.16</v>
      </c>
    </row>
    <row r="670" spans="1:10" ht="15" thickTop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</row>
    <row r="671" spans="1:10" ht="89.25" customHeight="1">
      <c r="A671" s="100" t="s">
        <v>271</v>
      </c>
      <c r="B671" s="102" t="s">
        <v>470</v>
      </c>
      <c r="C671" s="100" t="s">
        <v>471</v>
      </c>
      <c r="D671" s="100" t="s">
        <v>472</v>
      </c>
      <c r="E671" s="180" t="s">
        <v>473</v>
      </c>
      <c r="F671" s="180"/>
      <c r="G671" s="103" t="s">
        <v>474</v>
      </c>
      <c r="H671" s="102" t="s">
        <v>475</v>
      </c>
      <c r="I671" s="102" t="s">
        <v>476</v>
      </c>
      <c r="J671" s="102" t="s">
        <v>477</v>
      </c>
    </row>
    <row r="672" spans="1:10" ht="89.25">
      <c r="A672" s="82" t="s">
        <v>478</v>
      </c>
      <c r="B672" s="81" t="s">
        <v>272</v>
      </c>
      <c r="C672" s="82" t="s">
        <v>45</v>
      </c>
      <c r="D672" s="82" t="s">
        <v>273</v>
      </c>
      <c r="E672" s="181" t="s">
        <v>750</v>
      </c>
      <c r="F672" s="181"/>
      <c r="G672" s="83" t="s">
        <v>502</v>
      </c>
      <c r="H672" s="84">
        <v>1</v>
      </c>
      <c r="I672" s="85">
        <v>1615.78</v>
      </c>
      <c r="J672" s="85">
        <v>1615.78</v>
      </c>
    </row>
    <row r="673" spans="1:10" ht="127.5">
      <c r="A673" s="87" t="s">
        <v>479</v>
      </c>
      <c r="B673" s="86" t="s">
        <v>932</v>
      </c>
      <c r="C673" s="87" t="s">
        <v>45</v>
      </c>
      <c r="D673" s="87" t="s">
        <v>933</v>
      </c>
      <c r="E673" s="182" t="s">
        <v>630</v>
      </c>
      <c r="F673" s="182"/>
      <c r="G673" s="88" t="s">
        <v>631</v>
      </c>
      <c r="H673" s="89">
        <v>1.25</v>
      </c>
      <c r="I673" s="90">
        <v>232.97</v>
      </c>
      <c r="J673" s="90">
        <v>291.20999999999998</v>
      </c>
    </row>
    <row r="674" spans="1:10" ht="25.5" customHeight="1">
      <c r="A674" s="87" t="s">
        <v>479</v>
      </c>
      <c r="B674" s="86" t="s">
        <v>934</v>
      </c>
      <c r="C674" s="87" t="s">
        <v>45</v>
      </c>
      <c r="D674" s="87" t="s">
        <v>935</v>
      </c>
      <c r="E674" s="182" t="s">
        <v>646</v>
      </c>
      <c r="F674" s="182"/>
      <c r="G674" s="88" t="s">
        <v>37</v>
      </c>
      <c r="H674" s="89">
        <v>0.15</v>
      </c>
      <c r="I674" s="90">
        <v>559.26</v>
      </c>
      <c r="J674" s="90">
        <v>83.88</v>
      </c>
    </row>
    <row r="675" spans="1:10" ht="25.5">
      <c r="A675" s="87" t="s">
        <v>479</v>
      </c>
      <c r="B675" s="86" t="s">
        <v>618</v>
      </c>
      <c r="C675" s="87" t="s">
        <v>45</v>
      </c>
      <c r="D675" s="87" t="s">
        <v>481</v>
      </c>
      <c r="E675" s="182" t="s">
        <v>561</v>
      </c>
      <c r="F675" s="182"/>
      <c r="G675" s="88" t="s">
        <v>482</v>
      </c>
      <c r="H675" s="89">
        <v>6</v>
      </c>
      <c r="I675" s="90">
        <v>21.14</v>
      </c>
      <c r="J675" s="90">
        <v>126.84</v>
      </c>
    </row>
    <row r="676" spans="1:10" ht="63.75">
      <c r="A676" s="87" t="s">
        <v>479</v>
      </c>
      <c r="B676" s="86" t="s">
        <v>936</v>
      </c>
      <c r="C676" s="87" t="s">
        <v>45</v>
      </c>
      <c r="D676" s="87" t="s">
        <v>937</v>
      </c>
      <c r="E676" s="182" t="s">
        <v>646</v>
      </c>
      <c r="F676" s="182"/>
      <c r="G676" s="88" t="s">
        <v>37</v>
      </c>
      <c r="H676" s="89">
        <v>0.15</v>
      </c>
      <c r="I676" s="90">
        <v>216.08</v>
      </c>
      <c r="J676" s="90">
        <v>32.409999999999997</v>
      </c>
    </row>
    <row r="677" spans="1:10" ht="38.25">
      <c r="A677" s="92" t="s">
        <v>485</v>
      </c>
      <c r="B677" s="91" t="s">
        <v>938</v>
      </c>
      <c r="C677" s="92" t="s">
        <v>45</v>
      </c>
      <c r="D677" s="92" t="s">
        <v>939</v>
      </c>
      <c r="E677" s="183" t="s">
        <v>488</v>
      </c>
      <c r="F677" s="183"/>
      <c r="G677" s="93" t="s">
        <v>502</v>
      </c>
      <c r="H677" s="94">
        <v>1</v>
      </c>
      <c r="I677" s="95">
        <v>1081.44</v>
      </c>
      <c r="J677" s="95">
        <v>1081.44</v>
      </c>
    </row>
    <row r="678" spans="1:10" ht="25.5">
      <c r="A678" s="98"/>
      <c r="B678" s="98"/>
      <c r="C678" s="98"/>
      <c r="D678" s="98"/>
      <c r="E678" s="98" t="s">
        <v>495</v>
      </c>
      <c r="F678" s="97">
        <v>135.34</v>
      </c>
      <c r="G678" s="98" t="s">
        <v>496</v>
      </c>
      <c r="H678" s="97">
        <v>0</v>
      </c>
      <c r="I678" s="98" t="s">
        <v>497</v>
      </c>
      <c r="J678" s="97">
        <v>135.34</v>
      </c>
    </row>
    <row r="679" spans="1:10" ht="26.25" thickBot="1">
      <c r="A679" s="98"/>
      <c r="B679" s="98"/>
      <c r="C679" s="98"/>
      <c r="D679" s="98"/>
      <c r="E679" s="98" t="s">
        <v>498</v>
      </c>
      <c r="F679" s="97">
        <v>310.39</v>
      </c>
      <c r="G679" s="98"/>
      <c r="H679" s="184" t="s">
        <v>499</v>
      </c>
      <c r="I679" s="184"/>
      <c r="J679" s="97">
        <v>1926.17</v>
      </c>
    </row>
    <row r="680" spans="1:10" ht="15" thickTop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</row>
    <row r="681" spans="1:10" ht="15">
      <c r="A681" s="100" t="s">
        <v>283</v>
      </c>
      <c r="B681" s="102" t="s">
        <v>470</v>
      </c>
      <c r="C681" s="100" t="s">
        <v>471</v>
      </c>
      <c r="D681" s="100" t="s">
        <v>472</v>
      </c>
      <c r="E681" s="180" t="s">
        <v>473</v>
      </c>
      <c r="F681" s="180"/>
      <c r="G681" s="103" t="s">
        <v>474</v>
      </c>
      <c r="H681" s="102" t="s">
        <v>475</v>
      </c>
      <c r="I681" s="102" t="s">
        <v>476</v>
      </c>
      <c r="J681" s="102" t="s">
        <v>477</v>
      </c>
    </row>
    <row r="682" spans="1:10" ht="38.25">
      <c r="A682" s="82" t="s">
        <v>478</v>
      </c>
      <c r="B682" s="81" t="s">
        <v>284</v>
      </c>
      <c r="C682" s="82" t="s">
        <v>4</v>
      </c>
      <c r="D682" s="82" t="s">
        <v>285</v>
      </c>
      <c r="E682" s="181" t="s">
        <v>466</v>
      </c>
      <c r="F682" s="181"/>
      <c r="G682" s="83" t="s">
        <v>37</v>
      </c>
      <c r="H682" s="84">
        <v>1</v>
      </c>
      <c r="I682" s="85">
        <v>3399.54</v>
      </c>
      <c r="J682" s="85">
        <v>3399.54</v>
      </c>
    </row>
    <row r="683" spans="1:10" ht="25.5">
      <c r="A683" s="87" t="s">
        <v>479</v>
      </c>
      <c r="B683" s="86" t="s">
        <v>688</v>
      </c>
      <c r="C683" s="87" t="s">
        <v>4</v>
      </c>
      <c r="D683" s="87" t="s">
        <v>689</v>
      </c>
      <c r="E683" s="182" t="s">
        <v>466</v>
      </c>
      <c r="F683" s="182"/>
      <c r="G683" s="88" t="s">
        <v>6</v>
      </c>
      <c r="H683" s="89">
        <v>12</v>
      </c>
      <c r="I683" s="90">
        <v>104.14</v>
      </c>
      <c r="J683" s="90">
        <v>1249.68</v>
      </c>
    </row>
    <row r="684" spans="1:10" ht="25.5">
      <c r="A684" s="87" t="s">
        <v>479</v>
      </c>
      <c r="B684" s="86" t="s">
        <v>686</v>
      </c>
      <c r="C684" s="87" t="s">
        <v>4</v>
      </c>
      <c r="D684" s="87" t="s">
        <v>687</v>
      </c>
      <c r="E684" s="182" t="s">
        <v>466</v>
      </c>
      <c r="F684" s="182"/>
      <c r="G684" s="88" t="s">
        <v>6</v>
      </c>
      <c r="H684" s="89">
        <v>12</v>
      </c>
      <c r="I684" s="90">
        <v>5.38</v>
      </c>
      <c r="J684" s="90">
        <v>64.56</v>
      </c>
    </row>
    <row r="685" spans="1:10" ht="25.5">
      <c r="A685" s="87" t="s">
        <v>479</v>
      </c>
      <c r="B685" s="86" t="s">
        <v>690</v>
      </c>
      <c r="C685" s="87" t="s">
        <v>4</v>
      </c>
      <c r="D685" s="87" t="s">
        <v>691</v>
      </c>
      <c r="E685" s="182" t="s">
        <v>466</v>
      </c>
      <c r="F685" s="182"/>
      <c r="G685" s="88" t="s">
        <v>494</v>
      </c>
      <c r="H685" s="89">
        <v>80</v>
      </c>
      <c r="I685" s="90">
        <v>15.52</v>
      </c>
      <c r="J685" s="90">
        <v>1241.5999999999999</v>
      </c>
    </row>
    <row r="686" spans="1:10" ht="38.25">
      <c r="A686" s="87" t="s">
        <v>479</v>
      </c>
      <c r="B686" s="86" t="s">
        <v>692</v>
      </c>
      <c r="C686" s="87" t="s">
        <v>4</v>
      </c>
      <c r="D686" s="87" t="s">
        <v>693</v>
      </c>
      <c r="E686" s="182" t="s">
        <v>466</v>
      </c>
      <c r="F686" s="182"/>
      <c r="G686" s="88" t="s">
        <v>37</v>
      </c>
      <c r="H686" s="89">
        <v>1</v>
      </c>
      <c r="I686" s="90">
        <v>843.7</v>
      </c>
      <c r="J686" s="90">
        <v>843.7</v>
      </c>
    </row>
    <row r="687" spans="1:10" ht="25.5">
      <c r="A687" s="98"/>
      <c r="B687" s="98"/>
      <c r="C687" s="98"/>
      <c r="D687" s="98"/>
      <c r="E687" s="98" t="s">
        <v>495</v>
      </c>
      <c r="F687" s="97">
        <v>734.73</v>
      </c>
      <c r="G687" s="98" t="s">
        <v>496</v>
      </c>
      <c r="H687" s="97">
        <v>0</v>
      </c>
      <c r="I687" s="98" t="s">
        <v>497</v>
      </c>
      <c r="J687" s="97">
        <v>734.73</v>
      </c>
    </row>
    <row r="688" spans="1:10" ht="26.25" thickBot="1">
      <c r="A688" s="98"/>
      <c r="B688" s="98"/>
      <c r="C688" s="98"/>
      <c r="D688" s="98"/>
      <c r="E688" s="98" t="s">
        <v>498</v>
      </c>
      <c r="F688" s="97">
        <v>653.04999999999995</v>
      </c>
      <c r="G688" s="98"/>
      <c r="H688" s="184" t="s">
        <v>499</v>
      </c>
      <c r="I688" s="184"/>
      <c r="J688" s="97">
        <v>4052.59</v>
      </c>
    </row>
    <row r="689" spans="1:10" ht="15" thickTop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</row>
    <row r="690" spans="1:10" ht="15">
      <c r="A690" s="100" t="s">
        <v>289</v>
      </c>
      <c r="B690" s="102" t="s">
        <v>470</v>
      </c>
      <c r="C690" s="100" t="s">
        <v>471</v>
      </c>
      <c r="D690" s="100" t="s">
        <v>472</v>
      </c>
      <c r="E690" s="180" t="s">
        <v>473</v>
      </c>
      <c r="F690" s="180"/>
      <c r="G690" s="103" t="s">
        <v>474</v>
      </c>
      <c r="H690" s="102" t="s">
        <v>475</v>
      </c>
      <c r="I690" s="102" t="s">
        <v>476</v>
      </c>
      <c r="J690" s="102" t="s">
        <v>477</v>
      </c>
    </row>
    <row r="691" spans="1:10" ht="25.5" customHeight="1">
      <c r="A691" s="82" t="s">
        <v>478</v>
      </c>
      <c r="B691" s="81" t="s">
        <v>290</v>
      </c>
      <c r="C691" s="82" t="s">
        <v>45</v>
      </c>
      <c r="D691" s="82" t="s">
        <v>291</v>
      </c>
      <c r="E691" s="181" t="s">
        <v>681</v>
      </c>
      <c r="F691" s="181"/>
      <c r="G691" s="83" t="s">
        <v>6</v>
      </c>
      <c r="H691" s="84">
        <v>1</v>
      </c>
      <c r="I691" s="85">
        <v>60.16</v>
      </c>
      <c r="J691" s="85">
        <v>60.16</v>
      </c>
    </row>
    <row r="692" spans="1:10" ht="25.5" customHeight="1">
      <c r="A692" s="87" t="s">
        <v>479</v>
      </c>
      <c r="B692" s="86" t="s">
        <v>682</v>
      </c>
      <c r="C692" s="87" t="s">
        <v>45</v>
      </c>
      <c r="D692" s="87" t="s">
        <v>683</v>
      </c>
      <c r="E692" s="182" t="s">
        <v>561</v>
      </c>
      <c r="F692" s="182"/>
      <c r="G692" s="88" t="s">
        <v>482</v>
      </c>
      <c r="H692" s="89">
        <v>0.27500000000000002</v>
      </c>
      <c r="I692" s="90">
        <v>27.83</v>
      </c>
      <c r="J692" s="90">
        <v>7.65</v>
      </c>
    </row>
    <row r="693" spans="1:10" ht="25.5">
      <c r="A693" s="87" t="s">
        <v>479</v>
      </c>
      <c r="B693" s="86" t="s">
        <v>618</v>
      </c>
      <c r="C693" s="87" t="s">
        <v>45</v>
      </c>
      <c r="D693" s="87" t="s">
        <v>481</v>
      </c>
      <c r="E693" s="182" t="s">
        <v>561</v>
      </c>
      <c r="F693" s="182"/>
      <c r="G693" s="88" t="s">
        <v>482</v>
      </c>
      <c r="H693" s="89">
        <v>0.115</v>
      </c>
      <c r="I693" s="90">
        <v>21.14</v>
      </c>
      <c r="J693" s="90">
        <v>2.4300000000000002</v>
      </c>
    </row>
    <row r="694" spans="1:10">
      <c r="A694" s="92" t="s">
        <v>485</v>
      </c>
      <c r="B694" s="91" t="s">
        <v>940</v>
      </c>
      <c r="C694" s="92" t="s">
        <v>45</v>
      </c>
      <c r="D694" s="92" t="s">
        <v>941</v>
      </c>
      <c r="E694" s="183" t="s">
        <v>488</v>
      </c>
      <c r="F694" s="183"/>
      <c r="G694" s="93" t="s">
        <v>426</v>
      </c>
      <c r="H694" s="94">
        <v>6.4000000000000001E-2</v>
      </c>
      <c r="I694" s="95">
        <v>51.08</v>
      </c>
      <c r="J694" s="95">
        <v>3.26</v>
      </c>
    </row>
    <row r="695" spans="1:10" ht="25.5">
      <c r="A695" s="92" t="s">
        <v>485</v>
      </c>
      <c r="B695" s="91" t="s">
        <v>946</v>
      </c>
      <c r="C695" s="92" t="s">
        <v>45</v>
      </c>
      <c r="D695" s="92" t="s">
        <v>947</v>
      </c>
      <c r="E695" s="183" t="s">
        <v>488</v>
      </c>
      <c r="F695" s="183"/>
      <c r="G695" s="93" t="s">
        <v>426</v>
      </c>
      <c r="H695" s="94">
        <v>0.32200000000000001</v>
      </c>
      <c r="I695" s="95">
        <v>74.77</v>
      </c>
      <c r="J695" s="95">
        <v>24.07</v>
      </c>
    </row>
    <row r="696" spans="1:10" ht="25.5">
      <c r="A696" s="92" t="s">
        <v>485</v>
      </c>
      <c r="B696" s="91" t="s">
        <v>942</v>
      </c>
      <c r="C696" s="92" t="s">
        <v>45</v>
      </c>
      <c r="D696" s="92" t="s">
        <v>943</v>
      </c>
      <c r="E696" s="183" t="s">
        <v>488</v>
      </c>
      <c r="F696" s="183"/>
      <c r="G696" s="93" t="s">
        <v>502</v>
      </c>
      <c r="H696" s="94">
        <v>0.01</v>
      </c>
      <c r="I696" s="95">
        <v>6.84</v>
      </c>
      <c r="J696" s="95">
        <v>0.06</v>
      </c>
    </row>
    <row r="697" spans="1:10">
      <c r="A697" s="92" t="s">
        <v>485</v>
      </c>
      <c r="B697" s="91" t="s">
        <v>944</v>
      </c>
      <c r="C697" s="92" t="s">
        <v>45</v>
      </c>
      <c r="D697" s="92" t="s">
        <v>945</v>
      </c>
      <c r="E697" s="183" t="s">
        <v>488</v>
      </c>
      <c r="F697" s="183"/>
      <c r="G697" s="93" t="s">
        <v>426</v>
      </c>
      <c r="H697" s="94">
        <v>0.2016</v>
      </c>
      <c r="I697" s="95">
        <v>112.57</v>
      </c>
      <c r="J697" s="95">
        <v>22.69</v>
      </c>
    </row>
    <row r="698" spans="1:10" ht="25.5">
      <c r="A698" s="98"/>
      <c r="B698" s="98"/>
      <c r="C698" s="98"/>
      <c r="D698" s="98"/>
      <c r="E698" s="98" t="s">
        <v>495</v>
      </c>
      <c r="F698" s="97">
        <v>6.83</v>
      </c>
      <c r="G698" s="98" t="s">
        <v>496</v>
      </c>
      <c r="H698" s="97">
        <v>0</v>
      </c>
      <c r="I698" s="98" t="s">
        <v>497</v>
      </c>
      <c r="J698" s="97">
        <v>6.83</v>
      </c>
    </row>
    <row r="699" spans="1:10" ht="26.25" thickBot="1">
      <c r="A699" s="98"/>
      <c r="B699" s="98"/>
      <c r="C699" s="98"/>
      <c r="D699" s="98"/>
      <c r="E699" s="98" t="s">
        <v>498</v>
      </c>
      <c r="F699" s="97">
        <v>11.55</v>
      </c>
      <c r="G699" s="98"/>
      <c r="H699" s="184" t="s">
        <v>499</v>
      </c>
      <c r="I699" s="184"/>
      <c r="J699" s="97">
        <v>71.709999999999994</v>
      </c>
    </row>
    <row r="700" spans="1:10" ht="15" thickTop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</row>
    <row r="701" spans="1:10" ht="38.25" customHeight="1">
      <c r="A701" s="100" t="s">
        <v>294</v>
      </c>
      <c r="B701" s="102" t="s">
        <v>470</v>
      </c>
      <c r="C701" s="100" t="s">
        <v>471</v>
      </c>
      <c r="D701" s="100" t="s">
        <v>472</v>
      </c>
      <c r="E701" s="180" t="s">
        <v>473</v>
      </c>
      <c r="F701" s="180"/>
      <c r="G701" s="103" t="s">
        <v>474</v>
      </c>
      <c r="H701" s="102" t="s">
        <v>475</v>
      </c>
      <c r="I701" s="102" t="s">
        <v>476</v>
      </c>
      <c r="J701" s="102" t="s">
        <v>477</v>
      </c>
    </row>
    <row r="702" spans="1:10" ht="38.25" customHeight="1">
      <c r="A702" s="82" t="s">
        <v>478</v>
      </c>
      <c r="B702" s="81" t="s">
        <v>295</v>
      </c>
      <c r="C702" s="82" t="s">
        <v>16</v>
      </c>
      <c r="D702" s="82" t="s">
        <v>296</v>
      </c>
      <c r="E702" s="181" t="s">
        <v>948</v>
      </c>
      <c r="F702" s="181"/>
      <c r="G702" s="83" t="s">
        <v>25</v>
      </c>
      <c r="H702" s="84">
        <v>1</v>
      </c>
      <c r="I702" s="85">
        <v>4256.3900000000003</v>
      </c>
      <c r="J702" s="85">
        <v>4256.3900000000003</v>
      </c>
    </row>
    <row r="703" spans="1:10" ht="38.25">
      <c r="A703" s="87" t="s">
        <v>479</v>
      </c>
      <c r="B703" s="86" t="s">
        <v>949</v>
      </c>
      <c r="C703" s="87" t="s">
        <v>16</v>
      </c>
      <c r="D703" s="87" t="s">
        <v>950</v>
      </c>
      <c r="E703" s="182" t="s">
        <v>951</v>
      </c>
      <c r="F703" s="182"/>
      <c r="G703" s="88" t="s">
        <v>37</v>
      </c>
      <c r="H703" s="89">
        <v>0.128</v>
      </c>
      <c r="I703" s="90">
        <v>677.32</v>
      </c>
      <c r="J703" s="90">
        <v>86.69</v>
      </c>
    </row>
    <row r="704" spans="1:10" ht="25.5">
      <c r="A704" s="87" t="s">
        <v>479</v>
      </c>
      <c r="B704" s="86" t="s">
        <v>572</v>
      </c>
      <c r="C704" s="87" t="s">
        <v>16</v>
      </c>
      <c r="D704" s="87" t="s">
        <v>573</v>
      </c>
      <c r="E704" s="182" t="s">
        <v>570</v>
      </c>
      <c r="F704" s="182"/>
      <c r="G704" s="88" t="s">
        <v>571</v>
      </c>
      <c r="H704" s="89">
        <v>1</v>
      </c>
      <c r="I704" s="90">
        <v>3.74</v>
      </c>
      <c r="J704" s="90">
        <v>3.74</v>
      </c>
    </row>
    <row r="705" spans="1:10" ht="25.5">
      <c r="A705" s="87" t="s">
        <v>479</v>
      </c>
      <c r="B705" s="86" t="s">
        <v>568</v>
      </c>
      <c r="C705" s="87" t="s">
        <v>16</v>
      </c>
      <c r="D705" s="87" t="s">
        <v>569</v>
      </c>
      <c r="E705" s="182" t="s">
        <v>570</v>
      </c>
      <c r="F705" s="182"/>
      <c r="G705" s="88" t="s">
        <v>571</v>
      </c>
      <c r="H705" s="89">
        <v>1</v>
      </c>
      <c r="I705" s="90">
        <v>3.58</v>
      </c>
      <c r="J705" s="90">
        <v>3.58</v>
      </c>
    </row>
    <row r="706" spans="1:10" ht="14.25" customHeight="1">
      <c r="A706" s="92" t="s">
        <v>485</v>
      </c>
      <c r="B706" s="91" t="s">
        <v>952</v>
      </c>
      <c r="C706" s="92" t="s">
        <v>16</v>
      </c>
      <c r="D706" s="92" t="s">
        <v>953</v>
      </c>
      <c r="E706" s="183">
        <v>0</v>
      </c>
      <c r="F706" s="183"/>
      <c r="G706" s="93" t="s">
        <v>25</v>
      </c>
      <c r="H706" s="94">
        <v>1</v>
      </c>
      <c r="I706" s="95">
        <v>4130</v>
      </c>
      <c r="J706" s="95">
        <v>4130</v>
      </c>
    </row>
    <row r="707" spans="1:10" ht="14.25" customHeight="1">
      <c r="A707" s="92" t="s">
        <v>485</v>
      </c>
      <c r="B707" s="91" t="s">
        <v>608</v>
      </c>
      <c r="C707" s="92" t="s">
        <v>45</v>
      </c>
      <c r="D707" s="92" t="s">
        <v>609</v>
      </c>
      <c r="E707" s="183" t="s">
        <v>601</v>
      </c>
      <c r="F707" s="183"/>
      <c r="G707" s="93" t="s">
        <v>482</v>
      </c>
      <c r="H707" s="94">
        <v>1</v>
      </c>
      <c r="I707" s="95">
        <v>18.78</v>
      </c>
      <c r="J707" s="95">
        <v>18.78</v>
      </c>
    </row>
    <row r="708" spans="1:10">
      <c r="A708" s="92" t="s">
        <v>485</v>
      </c>
      <c r="B708" s="91" t="s">
        <v>610</v>
      </c>
      <c r="C708" s="92" t="s">
        <v>45</v>
      </c>
      <c r="D708" s="92" t="s">
        <v>611</v>
      </c>
      <c r="E708" s="183" t="s">
        <v>601</v>
      </c>
      <c r="F708" s="183"/>
      <c r="G708" s="93" t="s">
        <v>482</v>
      </c>
      <c r="H708" s="94">
        <v>1</v>
      </c>
      <c r="I708" s="95">
        <v>13.6</v>
      </c>
      <c r="J708" s="95">
        <v>13.6</v>
      </c>
    </row>
    <row r="709" spans="1:10" ht="25.5">
      <c r="A709" s="98"/>
      <c r="B709" s="98"/>
      <c r="C709" s="98"/>
      <c r="D709" s="98"/>
      <c r="E709" s="98" t="s">
        <v>495</v>
      </c>
      <c r="F709" s="97">
        <v>47.8</v>
      </c>
      <c r="G709" s="98" t="s">
        <v>496</v>
      </c>
      <c r="H709" s="97">
        <v>0</v>
      </c>
      <c r="I709" s="98" t="s">
        <v>497</v>
      </c>
      <c r="J709" s="97">
        <v>47.8</v>
      </c>
    </row>
    <row r="710" spans="1:10" ht="26.25" thickBot="1">
      <c r="A710" s="98"/>
      <c r="B710" s="98"/>
      <c r="C710" s="98"/>
      <c r="D710" s="98"/>
      <c r="E710" s="98" t="s">
        <v>498</v>
      </c>
      <c r="F710" s="97">
        <v>817.65</v>
      </c>
      <c r="G710" s="98"/>
      <c r="H710" s="184" t="s">
        <v>499</v>
      </c>
      <c r="I710" s="184"/>
      <c r="J710" s="97">
        <v>5074.04</v>
      </c>
    </row>
    <row r="711" spans="1:10" ht="15" thickTop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</row>
    <row r="712" spans="1:10" ht="38.25" customHeight="1">
      <c r="A712" s="100" t="s">
        <v>297</v>
      </c>
      <c r="B712" s="102" t="s">
        <v>470</v>
      </c>
      <c r="C712" s="100" t="s">
        <v>471</v>
      </c>
      <c r="D712" s="100" t="s">
        <v>472</v>
      </c>
      <c r="E712" s="180" t="s">
        <v>473</v>
      </c>
      <c r="F712" s="180"/>
      <c r="G712" s="103" t="s">
        <v>474</v>
      </c>
      <c r="H712" s="102" t="s">
        <v>475</v>
      </c>
      <c r="I712" s="102" t="s">
        <v>476</v>
      </c>
      <c r="J712" s="102" t="s">
        <v>477</v>
      </c>
    </row>
    <row r="713" spans="1:10" ht="38.25" customHeight="1">
      <c r="A713" s="82" t="s">
        <v>478</v>
      </c>
      <c r="B713" s="81" t="s">
        <v>298</v>
      </c>
      <c r="C713" s="82" t="s">
        <v>16</v>
      </c>
      <c r="D713" s="82" t="s">
        <v>299</v>
      </c>
      <c r="E713" s="181" t="s">
        <v>948</v>
      </c>
      <c r="F713" s="181"/>
      <c r="G713" s="83" t="s">
        <v>25</v>
      </c>
      <c r="H713" s="84">
        <v>1</v>
      </c>
      <c r="I713" s="85">
        <v>2836.04</v>
      </c>
      <c r="J713" s="85">
        <v>2836.04</v>
      </c>
    </row>
    <row r="714" spans="1:10" ht="38.25">
      <c r="A714" s="87" t="s">
        <v>479</v>
      </c>
      <c r="B714" s="86" t="s">
        <v>949</v>
      </c>
      <c r="C714" s="87" t="s">
        <v>16</v>
      </c>
      <c r="D714" s="87" t="s">
        <v>950</v>
      </c>
      <c r="E714" s="182" t="s">
        <v>951</v>
      </c>
      <c r="F714" s="182"/>
      <c r="G714" s="88" t="s">
        <v>37</v>
      </c>
      <c r="H714" s="89">
        <v>6.4000000000000001E-2</v>
      </c>
      <c r="I714" s="90">
        <v>677.32</v>
      </c>
      <c r="J714" s="90">
        <v>43.34</v>
      </c>
    </row>
    <row r="715" spans="1:10" ht="25.5">
      <c r="A715" s="87" t="s">
        <v>479</v>
      </c>
      <c r="B715" s="86" t="s">
        <v>572</v>
      </c>
      <c r="C715" s="87" t="s">
        <v>16</v>
      </c>
      <c r="D715" s="87" t="s">
        <v>573</v>
      </c>
      <c r="E715" s="182" t="s">
        <v>570</v>
      </c>
      <c r="F715" s="182"/>
      <c r="G715" s="88" t="s">
        <v>571</v>
      </c>
      <c r="H715" s="89">
        <v>1</v>
      </c>
      <c r="I715" s="90">
        <v>3.74</v>
      </c>
      <c r="J715" s="90">
        <v>3.74</v>
      </c>
    </row>
    <row r="716" spans="1:10" ht="25.5">
      <c r="A716" s="87" t="s">
        <v>479</v>
      </c>
      <c r="B716" s="86" t="s">
        <v>568</v>
      </c>
      <c r="C716" s="87" t="s">
        <v>16</v>
      </c>
      <c r="D716" s="87" t="s">
        <v>569</v>
      </c>
      <c r="E716" s="182" t="s">
        <v>570</v>
      </c>
      <c r="F716" s="182"/>
      <c r="G716" s="88" t="s">
        <v>571</v>
      </c>
      <c r="H716" s="89">
        <v>1</v>
      </c>
      <c r="I716" s="90">
        <v>3.58</v>
      </c>
      <c r="J716" s="90">
        <v>3.58</v>
      </c>
    </row>
    <row r="717" spans="1:10" ht="14.25" customHeight="1">
      <c r="A717" s="92" t="s">
        <v>485</v>
      </c>
      <c r="B717" s="91" t="s">
        <v>954</v>
      </c>
      <c r="C717" s="92" t="s">
        <v>16</v>
      </c>
      <c r="D717" s="92" t="s">
        <v>955</v>
      </c>
      <c r="E717" s="183">
        <v>0</v>
      </c>
      <c r="F717" s="183"/>
      <c r="G717" s="93" t="s">
        <v>25</v>
      </c>
      <c r="H717" s="94">
        <v>1</v>
      </c>
      <c r="I717" s="95">
        <v>2753</v>
      </c>
      <c r="J717" s="95">
        <v>2753</v>
      </c>
    </row>
    <row r="718" spans="1:10" ht="14.25" customHeight="1">
      <c r="A718" s="92" t="s">
        <v>485</v>
      </c>
      <c r="B718" s="91" t="s">
        <v>608</v>
      </c>
      <c r="C718" s="92" t="s">
        <v>45</v>
      </c>
      <c r="D718" s="92" t="s">
        <v>609</v>
      </c>
      <c r="E718" s="183" t="s">
        <v>601</v>
      </c>
      <c r="F718" s="183"/>
      <c r="G718" s="93" t="s">
        <v>482</v>
      </c>
      <c r="H718" s="94">
        <v>1</v>
      </c>
      <c r="I718" s="95">
        <v>18.78</v>
      </c>
      <c r="J718" s="95">
        <v>18.78</v>
      </c>
    </row>
    <row r="719" spans="1:10">
      <c r="A719" s="92" t="s">
        <v>485</v>
      </c>
      <c r="B719" s="91" t="s">
        <v>610</v>
      </c>
      <c r="C719" s="92" t="s">
        <v>45</v>
      </c>
      <c r="D719" s="92" t="s">
        <v>611</v>
      </c>
      <c r="E719" s="183" t="s">
        <v>601</v>
      </c>
      <c r="F719" s="183"/>
      <c r="G719" s="93" t="s">
        <v>482</v>
      </c>
      <c r="H719" s="94">
        <v>1</v>
      </c>
      <c r="I719" s="95">
        <v>13.6</v>
      </c>
      <c r="J719" s="95">
        <v>13.6</v>
      </c>
    </row>
    <row r="720" spans="1:10" ht="25.5">
      <c r="A720" s="98"/>
      <c r="B720" s="98"/>
      <c r="C720" s="98"/>
      <c r="D720" s="98"/>
      <c r="E720" s="98" t="s">
        <v>495</v>
      </c>
      <c r="F720" s="97">
        <v>40.090000000000003</v>
      </c>
      <c r="G720" s="98" t="s">
        <v>496</v>
      </c>
      <c r="H720" s="97">
        <v>0</v>
      </c>
      <c r="I720" s="98" t="s">
        <v>497</v>
      </c>
      <c r="J720" s="97">
        <v>40.090000000000003</v>
      </c>
    </row>
    <row r="721" spans="1:10" ht="26.25" thickBot="1">
      <c r="A721" s="98"/>
      <c r="B721" s="98"/>
      <c r="C721" s="98"/>
      <c r="D721" s="98"/>
      <c r="E721" s="98" t="s">
        <v>498</v>
      </c>
      <c r="F721" s="97">
        <v>544.79999999999995</v>
      </c>
      <c r="G721" s="98"/>
      <c r="H721" s="184" t="s">
        <v>499</v>
      </c>
      <c r="I721" s="184"/>
      <c r="J721" s="97">
        <v>3380.84</v>
      </c>
    </row>
    <row r="722" spans="1:10" ht="15" thickTop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</row>
    <row r="723" spans="1:10" ht="25.5" customHeight="1">
      <c r="A723" s="100" t="s">
        <v>300</v>
      </c>
      <c r="B723" s="102" t="s">
        <v>470</v>
      </c>
      <c r="C723" s="100" t="s">
        <v>471</v>
      </c>
      <c r="D723" s="100" t="s">
        <v>472</v>
      </c>
      <c r="E723" s="180" t="s">
        <v>473</v>
      </c>
      <c r="F723" s="180"/>
      <c r="G723" s="103" t="s">
        <v>474</v>
      </c>
      <c r="H723" s="102" t="s">
        <v>475</v>
      </c>
      <c r="I723" s="102" t="s">
        <v>476</v>
      </c>
      <c r="J723" s="102" t="s">
        <v>477</v>
      </c>
    </row>
    <row r="724" spans="1:10" ht="38.25" customHeight="1">
      <c r="A724" s="82" t="s">
        <v>478</v>
      </c>
      <c r="B724" s="81" t="s">
        <v>301</v>
      </c>
      <c r="C724" s="82" t="s">
        <v>16</v>
      </c>
      <c r="D724" s="82" t="s">
        <v>302</v>
      </c>
      <c r="E724" s="181" t="s">
        <v>948</v>
      </c>
      <c r="F724" s="181"/>
      <c r="G724" s="83" t="s">
        <v>25</v>
      </c>
      <c r="H724" s="84">
        <v>1</v>
      </c>
      <c r="I724" s="85">
        <v>2879.39</v>
      </c>
      <c r="J724" s="85">
        <v>2879.39</v>
      </c>
    </row>
    <row r="725" spans="1:10" ht="38.25">
      <c r="A725" s="87" t="s">
        <v>479</v>
      </c>
      <c r="B725" s="86" t="s">
        <v>949</v>
      </c>
      <c r="C725" s="87" t="s">
        <v>16</v>
      </c>
      <c r="D725" s="87" t="s">
        <v>950</v>
      </c>
      <c r="E725" s="182" t="s">
        <v>951</v>
      </c>
      <c r="F725" s="182"/>
      <c r="G725" s="88" t="s">
        <v>37</v>
      </c>
      <c r="H725" s="89">
        <v>0.128</v>
      </c>
      <c r="I725" s="90">
        <v>677.32</v>
      </c>
      <c r="J725" s="90">
        <v>86.69</v>
      </c>
    </row>
    <row r="726" spans="1:10" ht="25.5">
      <c r="A726" s="87" t="s">
        <v>479</v>
      </c>
      <c r="B726" s="86" t="s">
        <v>572</v>
      </c>
      <c r="C726" s="87" t="s">
        <v>16</v>
      </c>
      <c r="D726" s="87" t="s">
        <v>573</v>
      </c>
      <c r="E726" s="182" t="s">
        <v>570</v>
      </c>
      <c r="F726" s="182"/>
      <c r="G726" s="88" t="s">
        <v>571</v>
      </c>
      <c r="H726" s="89">
        <v>1</v>
      </c>
      <c r="I726" s="90">
        <v>3.74</v>
      </c>
      <c r="J726" s="90">
        <v>3.74</v>
      </c>
    </row>
    <row r="727" spans="1:10" ht="25.5">
      <c r="A727" s="87" t="s">
        <v>479</v>
      </c>
      <c r="B727" s="86" t="s">
        <v>568</v>
      </c>
      <c r="C727" s="87" t="s">
        <v>16</v>
      </c>
      <c r="D727" s="87" t="s">
        <v>569</v>
      </c>
      <c r="E727" s="182" t="s">
        <v>570</v>
      </c>
      <c r="F727" s="182"/>
      <c r="G727" s="88" t="s">
        <v>571</v>
      </c>
      <c r="H727" s="89">
        <v>1</v>
      </c>
      <c r="I727" s="90">
        <v>3.58</v>
      </c>
      <c r="J727" s="90">
        <v>3.58</v>
      </c>
    </row>
    <row r="728" spans="1:10" ht="14.25" customHeight="1">
      <c r="A728" s="92" t="s">
        <v>485</v>
      </c>
      <c r="B728" s="91" t="s">
        <v>956</v>
      </c>
      <c r="C728" s="92" t="s">
        <v>16</v>
      </c>
      <c r="D728" s="92" t="s">
        <v>957</v>
      </c>
      <c r="E728" s="183">
        <v>0</v>
      </c>
      <c r="F728" s="183"/>
      <c r="G728" s="93" t="s">
        <v>25</v>
      </c>
      <c r="H728" s="94">
        <v>1</v>
      </c>
      <c r="I728" s="95">
        <v>2753</v>
      </c>
      <c r="J728" s="95">
        <v>2753</v>
      </c>
    </row>
    <row r="729" spans="1:10" ht="14.25" customHeight="1">
      <c r="A729" s="92" t="s">
        <v>485</v>
      </c>
      <c r="B729" s="91" t="s">
        <v>608</v>
      </c>
      <c r="C729" s="92" t="s">
        <v>45</v>
      </c>
      <c r="D729" s="92" t="s">
        <v>609</v>
      </c>
      <c r="E729" s="183" t="s">
        <v>601</v>
      </c>
      <c r="F729" s="183"/>
      <c r="G729" s="93" t="s">
        <v>482</v>
      </c>
      <c r="H729" s="94">
        <v>1</v>
      </c>
      <c r="I729" s="95">
        <v>18.78</v>
      </c>
      <c r="J729" s="95">
        <v>18.78</v>
      </c>
    </row>
    <row r="730" spans="1:10">
      <c r="A730" s="92" t="s">
        <v>485</v>
      </c>
      <c r="B730" s="91" t="s">
        <v>610</v>
      </c>
      <c r="C730" s="92" t="s">
        <v>45</v>
      </c>
      <c r="D730" s="92" t="s">
        <v>611</v>
      </c>
      <c r="E730" s="183" t="s">
        <v>601</v>
      </c>
      <c r="F730" s="183"/>
      <c r="G730" s="93" t="s">
        <v>482</v>
      </c>
      <c r="H730" s="94">
        <v>1</v>
      </c>
      <c r="I730" s="95">
        <v>13.6</v>
      </c>
      <c r="J730" s="95">
        <v>13.6</v>
      </c>
    </row>
    <row r="731" spans="1:10" ht="25.5">
      <c r="A731" s="98"/>
      <c r="B731" s="98"/>
      <c r="C731" s="98"/>
      <c r="D731" s="98"/>
      <c r="E731" s="98" t="s">
        <v>495</v>
      </c>
      <c r="F731" s="97">
        <v>47.8</v>
      </c>
      <c r="G731" s="98" t="s">
        <v>496</v>
      </c>
      <c r="H731" s="97">
        <v>0</v>
      </c>
      <c r="I731" s="98" t="s">
        <v>497</v>
      </c>
      <c r="J731" s="97">
        <v>47.8</v>
      </c>
    </row>
    <row r="732" spans="1:10" ht="26.25" thickBot="1">
      <c r="A732" s="98"/>
      <c r="B732" s="98"/>
      <c r="C732" s="98"/>
      <c r="D732" s="98"/>
      <c r="E732" s="98" t="s">
        <v>498</v>
      </c>
      <c r="F732" s="97">
        <v>553.13</v>
      </c>
      <c r="G732" s="98"/>
      <c r="H732" s="184" t="s">
        <v>499</v>
      </c>
      <c r="I732" s="184"/>
      <c r="J732" s="97">
        <v>3432.52</v>
      </c>
    </row>
    <row r="733" spans="1:10" ht="15" thickTop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</row>
    <row r="734" spans="1:10" ht="38.25" customHeight="1">
      <c r="A734" s="100" t="s">
        <v>303</v>
      </c>
      <c r="B734" s="102" t="s">
        <v>470</v>
      </c>
      <c r="C734" s="100" t="s">
        <v>471</v>
      </c>
      <c r="D734" s="100" t="s">
        <v>472</v>
      </c>
      <c r="E734" s="180" t="s">
        <v>473</v>
      </c>
      <c r="F734" s="180"/>
      <c r="G734" s="103" t="s">
        <v>474</v>
      </c>
      <c r="H734" s="102" t="s">
        <v>475</v>
      </c>
      <c r="I734" s="102" t="s">
        <v>476</v>
      </c>
      <c r="J734" s="102" t="s">
        <v>477</v>
      </c>
    </row>
    <row r="735" spans="1:10" ht="38.25" customHeight="1">
      <c r="A735" s="82" t="s">
        <v>478</v>
      </c>
      <c r="B735" s="81" t="s">
        <v>304</v>
      </c>
      <c r="C735" s="82" t="s">
        <v>16</v>
      </c>
      <c r="D735" s="82" t="s">
        <v>305</v>
      </c>
      <c r="E735" s="181" t="s">
        <v>948</v>
      </c>
      <c r="F735" s="181"/>
      <c r="G735" s="83" t="s">
        <v>25</v>
      </c>
      <c r="H735" s="84">
        <v>1</v>
      </c>
      <c r="I735" s="85">
        <v>2406.04</v>
      </c>
      <c r="J735" s="85">
        <v>2406.04</v>
      </c>
    </row>
    <row r="736" spans="1:10" ht="38.25">
      <c r="A736" s="87" t="s">
        <v>479</v>
      </c>
      <c r="B736" s="86" t="s">
        <v>949</v>
      </c>
      <c r="C736" s="87" t="s">
        <v>16</v>
      </c>
      <c r="D736" s="87" t="s">
        <v>950</v>
      </c>
      <c r="E736" s="182" t="s">
        <v>951</v>
      </c>
      <c r="F736" s="182"/>
      <c r="G736" s="88" t="s">
        <v>37</v>
      </c>
      <c r="H736" s="89">
        <v>6.4000000000000001E-2</v>
      </c>
      <c r="I736" s="90">
        <v>677.32</v>
      </c>
      <c r="J736" s="90">
        <v>43.34</v>
      </c>
    </row>
    <row r="737" spans="1:10" ht="25.5">
      <c r="A737" s="87" t="s">
        <v>479</v>
      </c>
      <c r="B737" s="86" t="s">
        <v>572</v>
      </c>
      <c r="C737" s="87" t="s">
        <v>16</v>
      </c>
      <c r="D737" s="87" t="s">
        <v>573</v>
      </c>
      <c r="E737" s="182" t="s">
        <v>570</v>
      </c>
      <c r="F737" s="182"/>
      <c r="G737" s="88" t="s">
        <v>571</v>
      </c>
      <c r="H737" s="89">
        <v>1</v>
      </c>
      <c r="I737" s="90">
        <v>3.74</v>
      </c>
      <c r="J737" s="90">
        <v>3.74</v>
      </c>
    </row>
    <row r="738" spans="1:10" ht="25.5">
      <c r="A738" s="87" t="s">
        <v>479</v>
      </c>
      <c r="B738" s="86" t="s">
        <v>568</v>
      </c>
      <c r="C738" s="87" t="s">
        <v>16</v>
      </c>
      <c r="D738" s="87" t="s">
        <v>569</v>
      </c>
      <c r="E738" s="182" t="s">
        <v>570</v>
      </c>
      <c r="F738" s="182"/>
      <c r="G738" s="88" t="s">
        <v>571</v>
      </c>
      <c r="H738" s="89">
        <v>1</v>
      </c>
      <c r="I738" s="90">
        <v>3.58</v>
      </c>
      <c r="J738" s="90">
        <v>3.58</v>
      </c>
    </row>
    <row r="739" spans="1:10" ht="14.25" customHeight="1">
      <c r="A739" s="92" t="s">
        <v>485</v>
      </c>
      <c r="B739" s="91" t="s">
        <v>958</v>
      </c>
      <c r="C739" s="92" t="s">
        <v>16</v>
      </c>
      <c r="D739" s="92" t="s">
        <v>959</v>
      </c>
      <c r="E739" s="183">
        <v>0</v>
      </c>
      <c r="F739" s="183"/>
      <c r="G739" s="93" t="s">
        <v>25</v>
      </c>
      <c r="H739" s="94">
        <v>1</v>
      </c>
      <c r="I739" s="95">
        <v>2323</v>
      </c>
      <c r="J739" s="95">
        <v>2323</v>
      </c>
    </row>
    <row r="740" spans="1:10" ht="14.25" customHeight="1">
      <c r="A740" s="92" t="s">
        <v>485</v>
      </c>
      <c r="B740" s="91" t="s">
        <v>608</v>
      </c>
      <c r="C740" s="92" t="s">
        <v>45</v>
      </c>
      <c r="D740" s="92" t="s">
        <v>609</v>
      </c>
      <c r="E740" s="183" t="s">
        <v>601</v>
      </c>
      <c r="F740" s="183"/>
      <c r="G740" s="93" t="s">
        <v>482</v>
      </c>
      <c r="H740" s="94">
        <v>1</v>
      </c>
      <c r="I740" s="95">
        <v>18.78</v>
      </c>
      <c r="J740" s="95">
        <v>18.78</v>
      </c>
    </row>
    <row r="741" spans="1:10">
      <c r="A741" s="92" t="s">
        <v>485</v>
      </c>
      <c r="B741" s="91" t="s">
        <v>610</v>
      </c>
      <c r="C741" s="92" t="s">
        <v>45</v>
      </c>
      <c r="D741" s="92" t="s">
        <v>611</v>
      </c>
      <c r="E741" s="183" t="s">
        <v>601</v>
      </c>
      <c r="F741" s="183"/>
      <c r="G741" s="93" t="s">
        <v>482</v>
      </c>
      <c r="H741" s="94">
        <v>1</v>
      </c>
      <c r="I741" s="95">
        <v>13.6</v>
      </c>
      <c r="J741" s="95">
        <v>13.6</v>
      </c>
    </row>
    <row r="742" spans="1:10" ht="25.5">
      <c r="A742" s="98"/>
      <c r="B742" s="98"/>
      <c r="C742" s="98"/>
      <c r="D742" s="98"/>
      <c r="E742" s="98" t="s">
        <v>495</v>
      </c>
      <c r="F742" s="97">
        <v>40.090000000000003</v>
      </c>
      <c r="G742" s="98" t="s">
        <v>496</v>
      </c>
      <c r="H742" s="97">
        <v>0</v>
      </c>
      <c r="I742" s="98" t="s">
        <v>497</v>
      </c>
      <c r="J742" s="97">
        <v>40.090000000000003</v>
      </c>
    </row>
    <row r="743" spans="1:10" ht="26.25" thickBot="1">
      <c r="A743" s="98"/>
      <c r="B743" s="98"/>
      <c r="C743" s="98"/>
      <c r="D743" s="98"/>
      <c r="E743" s="98" t="s">
        <v>498</v>
      </c>
      <c r="F743" s="97">
        <v>462.2</v>
      </c>
      <c r="G743" s="98"/>
      <c r="H743" s="184" t="s">
        <v>499</v>
      </c>
      <c r="I743" s="184"/>
      <c r="J743" s="97">
        <v>2868.24</v>
      </c>
    </row>
    <row r="744" spans="1:10" ht="15" thickTop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</row>
    <row r="745" spans="1:10" ht="15">
      <c r="A745" s="100" t="s">
        <v>306</v>
      </c>
      <c r="B745" s="102" t="s">
        <v>470</v>
      </c>
      <c r="C745" s="100" t="s">
        <v>471</v>
      </c>
      <c r="D745" s="100" t="s">
        <v>472</v>
      </c>
      <c r="E745" s="180" t="s">
        <v>473</v>
      </c>
      <c r="F745" s="180"/>
      <c r="G745" s="103" t="s">
        <v>474</v>
      </c>
      <c r="H745" s="102" t="s">
        <v>475</v>
      </c>
      <c r="I745" s="102" t="s">
        <v>476</v>
      </c>
      <c r="J745" s="102" t="s">
        <v>477</v>
      </c>
    </row>
    <row r="746" spans="1:10" ht="25.5">
      <c r="A746" s="82" t="s">
        <v>478</v>
      </c>
      <c r="B746" s="81" t="s">
        <v>307</v>
      </c>
      <c r="C746" s="82" t="s">
        <v>16</v>
      </c>
      <c r="D746" s="82" t="s">
        <v>308</v>
      </c>
      <c r="E746" s="181" t="s">
        <v>859</v>
      </c>
      <c r="F746" s="181"/>
      <c r="G746" s="83" t="s">
        <v>25</v>
      </c>
      <c r="H746" s="84">
        <v>1</v>
      </c>
      <c r="I746" s="85">
        <v>1792.76</v>
      </c>
      <c r="J746" s="85">
        <v>1792.76</v>
      </c>
    </row>
    <row r="747" spans="1:10" ht="38.25" customHeight="1">
      <c r="A747" s="87" t="s">
        <v>479</v>
      </c>
      <c r="B747" s="86" t="s">
        <v>960</v>
      </c>
      <c r="C747" s="87" t="s">
        <v>16</v>
      </c>
      <c r="D747" s="87" t="s">
        <v>961</v>
      </c>
      <c r="E747" s="182" t="s">
        <v>962</v>
      </c>
      <c r="F747" s="182"/>
      <c r="G747" s="88" t="s">
        <v>37</v>
      </c>
      <c r="H747" s="89">
        <v>0.06</v>
      </c>
      <c r="I747" s="90">
        <v>34.68</v>
      </c>
      <c r="J747" s="90">
        <v>2.08</v>
      </c>
    </row>
    <row r="748" spans="1:10" ht="51" customHeight="1">
      <c r="A748" s="87" t="s">
        <v>479</v>
      </c>
      <c r="B748" s="86" t="s">
        <v>949</v>
      </c>
      <c r="C748" s="87" t="s">
        <v>16</v>
      </c>
      <c r="D748" s="87" t="s">
        <v>950</v>
      </c>
      <c r="E748" s="182" t="s">
        <v>951</v>
      </c>
      <c r="F748" s="182"/>
      <c r="G748" s="88" t="s">
        <v>37</v>
      </c>
      <c r="H748" s="89">
        <v>0.21</v>
      </c>
      <c r="I748" s="90">
        <v>677.32</v>
      </c>
      <c r="J748" s="90">
        <v>142.22999999999999</v>
      </c>
    </row>
    <row r="749" spans="1:10" ht="51" customHeight="1">
      <c r="A749" s="87" t="s">
        <v>479</v>
      </c>
      <c r="B749" s="86" t="s">
        <v>966</v>
      </c>
      <c r="C749" s="87" t="s">
        <v>16</v>
      </c>
      <c r="D749" s="87" t="s">
        <v>967</v>
      </c>
      <c r="E749" s="182" t="s">
        <v>965</v>
      </c>
      <c r="F749" s="182"/>
      <c r="G749" s="88" t="s">
        <v>13</v>
      </c>
      <c r="H749" s="89">
        <v>4</v>
      </c>
      <c r="I749" s="90">
        <v>68.89</v>
      </c>
      <c r="J749" s="90">
        <v>275.56</v>
      </c>
    </row>
    <row r="750" spans="1:10" ht="51">
      <c r="A750" s="87" t="s">
        <v>479</v>
      </c>
      <c r="B750" s="86" t="s">
        <v>963</v>
      </c>
      <c r="C750" s="87" t="s">
        <v>16</v>
      </c>
      <c r="D750" s="87" t="s">
        <v>964</v>
      </c>
      <c r="E750" s="182" t="s">
        <v>965</v>
      </c>
      <c r="F750" s="182"/>
      <c r="G750" s="88" t="s">
        <v>13</v>
      </c>
      <c r="H750" s="89">
        <v>14</v>
      </c>
      <c r="I750" s="90">
        <v>88.39</v>
      </c>
      <c r="J750" s="90">
        <v>1237.46</v>
      </c>
    </row>
    <row r="751" spans="1:10" ht="63.75">
      <c r="A751" s="87" t="s">
        <v>479</v>
      </c>
      <c r="B751" s="86" t="s">
        <v>968</v>
      </c>
      <c r="C751" s="87" t="s">
        <v>16</v>
      </c>
      <c r="D751" s="87" t="s">
        <v>969</v>
      </c>
      <c r="E751" s="182" t="s">
        <v>970</v>
      </c>
      <c r="F751" s="182"/>
      <c r="G751" s="88" t="s">
        <v>6</v>
      </c>
      <c r="H751" s="89">
        <v>4.34</v>
      </c>
      <c r="I751" s="90">
        <v>27.47</v>
      </c>
      <c r="J751" s="90">
        <v>119.21</v>
      </c>
    </row>
    <row r="752" spans="1:10" ht="51">
      <c r="A752" s="87" t="s">
        <v>479</v>
      </c>
      <c r="B752" s="86" t="s">
        <v>971</v>
      </c>
      <c r="C752" s="87" t="s">
        <v>16</v>
      </c>
      <c r="D752" s="87" t="s">
        <v>972</v>
      </c>
      <c r="E752" s="182" t="s">
        <v>973</v>
      </c>
      <c r="F752" s="182"/>
      <c r="G752" s="88" t="s">
        <v>37</v>
      </c>
      <c r="H752" s="89">
        <v>0.27</v>
      </c>
      <c r="I752" s="90">
        <v>52.02</v>
      </c>
      <c r="J752" s="90">
        <v>14.04</v>
      </c>
    </row>
    <row r="753" spans="1:10" ht="25.5">
      <c r="A753" s="87" t="s">
        <v>479</v>
      </c>
      <c r="B753" s="86" t="s">
        <v>974</v>
      </c>
      <c r="C753" s="87" t="s">
        <v>16</v>
      </c>
      <c r="D753" s="87" t="s">
        <v>975</v>
      </c>
      <c r="E753" s="182" t="s">
        <v>976</v>
      </c>
      <c r="F753" s="182"/>
      <c r="G753" s="88" t="s">
        <v>37</v>
      </c>
      <c r="H753" s="89">
        <v>0.21</v>
      </c>
      <c r="I753" s="90">
        <v>10.4</v>
      </c>
      <c r="J753" s="90">
        <v>2.1800000000000002</v>
      </c>
    </row>
    <row r="754" spans="1:10" ht="25.5">
      <c r="A754" s="98"/>
      <c r="B754" s="98"/>
      <c r="C754" s="98"/>
      <c r="D754" s="98"/>
      <c r="E754" s="98" t="s">
        <v>495</v>
      </c>
      <c r="F754" s="97">
        <v>413.71</v>
      </c>
      <c r="G754" s="98" t="s">
        <v>496</v>
      </c>
      <c r="H754" s="97">
        <v>0</v>
      </c>
      <c r="I754" s="98" t="s">
        <v>497</v>
      </c>
      <c r="J754" s="97">
        <v>413.71</v>
      </c>
    </row>
    <row r="755" spans="1:10" ht="26.25" thickBot="1">
      <c r="A755" s="98"/>
      <c r="B755" s="98"/>
      <c r="C755" s="98"/>
      <c r="D755" s="98"/>
      <c r="E755" s="98" t="s">
        <v>498</v>
      </c>
      <c r="F755" s="97">
        <v>344.38</v>
      </c>
      <c r="G755" s="98"/>
      <c r="H755" s="184" t="s">
        <v>499</v>
      </c>
      <c r="I755" s="184"/>
      <c r="J755" s="97">
        <v>2137.14</v>
      </c>
    </row>
    <row r="756" spans="1:10" ht="15" thickTop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</row>
    <row r="757" spans="1:10" ht="15">
      <c r="A757" s="100" t="s">
        <v>311</v>
      </c>
      <c r="B757" s="102" t="s">
        <v>470</v>
      </c>
      <c r="C757" s="100" t="s">
        <v>471</v>
      </c>
      <c r="D757" s="100" t="s">
        <v>472</v>
      </c>
      <c r="E757" s="180" t="s">
        <v>473</v>
      </c>
      <c r="F757" s="180"/>
      <c r="G757" s="103" t="s">
        <v>474</v>
      </c>
      <c r="H757" s="102" t="s">
        <v>475</v>
      </c>
      <c r="I757" s="102" t="s">
        <v>476</v>
      </c>
      <c r="J757" s="102" t="s">
        <v>477</v>
      </c>
    </row>
    <row r="758" spans="1:10">
      <c r="A758" s="82" t="s">
        <v>478</v>
      </c>
      <c r="B758" s="81" t="s">
        <v>312</v>
      </c>
      <c r="C758" s="82" t="s">
        <v>4</v>
      </c>
      <c r="D758" s="82" t="s">
        <v>313</v>
      </c>
      <c r="E758" s="181" t="s">
        <v>466</v>
      </c>
      <c r="F758" s="181"/>
      <c r="G758" s="83" t="s">
        <v>502</v>
      </c>
      <c r="H758" s="84">
        <v>1</v>
      </c>
      <c r="I758" s="85">
        <v>804.6</v>
      </c>
      <c r="J758" s="85">
        <v>804.6</v>
      </c>
    </row>
    <row r="759" spans="1:10" ht="38.25">
      <c r="A759" s="87" t="s">
        <v>479</v>
      </c>
      <c r="B759" s="86" t="s">
        <v>717</v>
      </c>
      <c r="C759" s="87" t="s">
        <v>4</v>
      </c>
      <c r="D759" s="87" t="s">
        <v>718</v>
      </c>
      <c r="E759" s="182" t="s">
        <v>466</v>
      </c>
      <c r="F759" s="182"/>
      <c r="G759" s="88" t="s">
        <v>482</v>
      </c>
      <c r="H759" s="89">
        <v>2</v>
      </c>
      <c r="I759" s="90">
        <v>18.079999999999998</v>
      </c>
      <c r="J759" s="90">
        <v>36.159999999999997</v>
      </c>
    </row>
    <row r="760" spans="1:10" ht="25.5">
      <c r="A760" s="87" t="s">
        <v>479</v>
      </c>
      <c r="B760" s="86" t="s">
        <v>612</v>
      </c>
      <c r="C760" s="87" t="s">
        <v>4</v>
      </c>
      <c r="D760" s="87" t="s">
        <v>613</v>
      </c>
      <c r="E760" s="182" t="s">
        <v>466</v>
      </c>
      <c r="F760" s="182"/>
      <c r="G760" s="88" t="s">
        <v>482</v>
      </c>
      <c r="H760" s="89">
        <v>2</v>
      </c>
      <c r="I760" s="90">
        <v>22.54</v>
      </c>
      <c r="J760" s="90">
        <v>45.08</v>
      </c>
    </row>
    <row r="761" spans="1:10" ht="38.25">
      <c r="A761" s="87" t="s">
        <v>479</v>
      </c>
      <c r="B761" s="86" t="s">
        <v>977</v>
      </c>
      <c r="C761" s="87" t="s">
        <v>4</v>
      </c>
      <c r="D761" s="87" t="s">
        <v>722</v>
      </c>
      <c r="E761" s="182" t="s">
        <v>466</v>
      </c>
      <c r="F761" s="182"/>
      <c r="G761" s="88" t="s">
        <v>482</v>
      </c>
      <c r="H761" s="89">
        <v>2</v>
      </c>
      <c r="I761" s="90">
        <v>22.54</v>
      </c>
      <c r="J761" s="90">
        <v>45.08</v>
      </c>
    </row>
    <row r="762" spans="1:10" ht="25.5">
      <c r="A762" s="92" t="s">
        <v>485</v>
      </c>
      <c r="B762" s="91" t="s">
        <v>978</v>
      </c>
      <c r="C762" s="92" t="s">
        <v>4</v>
      </c>
      <c r="D762" s="92" t="s">
        <v>979</v>
      </c>
      <c r="E762" s="183" t="s">
        <v>488</v>
      </c>
      <c r="F762" s="183"/>
      <c r="G762" s="93" t="s">
        <v>513</v>
      </c>
      <c r="H762" s="94">
        <v>3</v>
      </c>
      <c r="I762" s="95">
        <v>80.47</v>
      </c>
      <c r="J762" s="95">
        <v>241.41</v>
      </c>
    </row>
    <row r="763" spans="1:10">
      <c r="A763" s="92" t="s">
        <v>485</v>
      </c>
      <c r="B763" s="91" t="s">
        <v>980</v>
      </c>
      <c r="C763" s="92" t="s">
        <v>4</v>
      </c>
      <c r="D763" s="92" t="s">
        <v>313</v>
      </c>
      <c r="E763" s="183" t="s">
        <v>488</v>
      </c>
      <c r="F763" s="183"/>
      <c r="G763" s="93" t="s">
        <v>502</v>
      </c>
      <c r="H763" s="94">
        <v>1</v>
      </c>
      <c r="I763" s="95">
        <v>436.87</v>
      </c>
      <c r="J763" s="95">
        <v>436.87</v>
      </c>
    </row>
    <row r="764" spans="1:10" ht="25.5">
      <c r="A764" s="98"/>
      <c r="B764" s="98"/>
      <c r="C764" s="98"/>
      <c r="D764" s="98"/>
      <c r="E764" s="98" t="s">
        <v>495</v>
      </c>
      <c r="F764" s="97">
        <v>87.68</v>
      </c>
      <c r="G764" s="98" t="s">
        <v>496</v>
      </c>
      <c r="H764" s="97">
        <v>0</v>
      </c>
      <c r="I764" s="98" t="s">
        <v>497</v>
      </c>
      <c r="J764" s="97">
        <v>87.68</v>
      </c>
    </row>
    <row r="765" spans="1:10" ht="26.25" thickBot="1">
      <c r="A765" s="98"/>
      <c r="B765" s="98"/>
      <c r="C765" s="98"/>
      <c r="D765" s="98"/>
      <c r="E765" s="98" t="s">
        <v>498</v>
      </c>
      <c r="F765" s="97">
        <v>154.56</v>
      </c>
      <c r="G765" s="98"/>
      <c r="H765" s="184" t="s">
        <v>499</v>
      </c>
      <c r="I765" s="184"/>
      <c r="J765" s="97">
        <v>959.16</v>
      </c>
    </row>
    <row r="766" spans="1:10" ht="15" thickTop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</row>
    <row r="767" spans="1:10" ht="38.25" customHeight="1">
      <c r="A767" s="100" t="s">
        <v>314</v>
      </c>
      <c r="B767" s="102" t="s">
        <v>470</v>
      </c>
      <c r="C767" s="100" t="s">
        <v>471</v>
      </c>
      <c r="D767" s="100" t="s">
        <v>472</v>
      </c>
      <c r="E767" s="180" t="s">
        <v>473</v>
      </c>
      <c r="F767" s="180"/>
      <c r="G767" s="103" t="s">
        <v>474</v>
      </c>
      <c r="H767" s="102" t="s">
        <v>475</v>
      </c>
      <c r="I767" s="102" t="s">
        <v>476</v>
      </c>
      <c r="J767" s="102" t="s">
        <v>477</v>
      </c>
    </row>
    <row r="768" spans="1:10" ht="38.25">
      <c r="A768" s="82" t="s">
        <v>478</v>
      </c>
      <c r="B768" s="81" t="s">
        <v>981</v>
      </c>
      <c r="C768" s="82" t="s">
        <v>11</v>
      </c>
      <c r="D768" s="82" t="s">
        <v>315</v>
      </c>
      <c r="E768" s="181" t="s">
        <v>982</v>
      </c>
      <c r="F768" s="181"/>
      <c r="G768" s="83" t="s">
        <v>25</v>
      </c>
      <c r="H768" s="84">
        <v>1</v>
      </c>
      <c r="I768" s="85">
        <v>443.44</v>
      </c>
      <c r="J768" s="85">
        <v>443.44</v>
      </c>
    </row>
    <row r="769" spans="1:10" ht="63.75">
      <c r="A769" s="87" t="s">
        <v>479</v>
      </c>
      <c r="B769" s="86" t="s">
        <v>983</v>
      </c>
      <c r="C769" s="87" t="s">
        <v>45</v>
      </c>
      <c r="D769" s="87" t="s">
        <v>984</v>
      </c>
      <c r="E769" s="182" t="s">
        <v>681</v>
      </c>
      <c r="F769" s="182"/>
      <c r="G769" s="88" t="s">
        <v>6</v>
      </c>
      <c r="H769" s="89">
        <v>1.47</v>
      </c>
      <c r="I769" s="90">
        <v>25.15</v>
      </c>
      <c r="J769" s="90">
        <v>36.97</v>
      </c>
    </row>
    <row r="770" spans="1:10" ht="38.25">
      <c r="A770" s="87" t="s">
        <v>479</v>
      </c>
      <c r="B770" s="86" t="s">
        <v>985</v>
      </c>
      <c r="C770" s="87" t="s">
        <v>4</v>
      </c>
      <c r="D770" s="87" t="s">
        <v>986</v>
      </c>
      <c r="E770" s="182" t="s">
        <v>466</v>
      </c>
      <c r="F770" s="182"/>
      <c r="G770" s="88" t="s">
        <v>37</v>
      </c>
      <c r="H770" s="89">
        <v>0.12</v>
      </c>
      <c r="I770" s="90">
        <v>3387.32</v>
      </c>
      <c r="J770" s="90">
        <v>406.47</v>
      </c>
    </row>
    <row r="771" spans="1:10" ht="25.5">
      <c r="A771" s="98"/>
      <c r="B771" s="98"/>
      <c r="C771" s="98"/>
      <c r="D771" s="98"/>
      <c r="E771" s="98" t="s">
        <v>495</v>
      </c>
      <c r="F771" s="97">
        <v>101.49</v>
      </c>
      <c r="G771" s="98" t="s">
        <v>496</v>
      </c>
      <c r="H771" s="97">
        <v>0</v>
      </c>
      <c r="I771" s="98" t="s">
        <v>497</v>
      </c>
      <c r="J771" s="97">
        <v>101.49</v>
      </c>
    </row>
    <row r="772" spans="1:10" ht="26.25" thickBot="1">
      <c r="A772" s="98"/>
      <c r="B772" s="98"/>
      <c r="C772" s="98"/>
      <c r="D772" s="98"/>
      <c r="E772" s="98" t="s">
        <v>498</v>
      </c>
      <c r="F772" s="97">
        <v>85.18</v>
      </c>
      <c r="G772" s="98"/>
      <c r="H772" s="184" t="s">
        <v>499</v>
      </c>
      <c r="I772" s="184"/>
      <c r="J772" s="97">
        <v>528.62</v>
      </c>
    </row>
    <row r="773" spans="1:10" ht="15" thickTop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</row>
    <row r="774" spans="1:10" ht="15">
      <c r="A774" s="100" t="s">
        <v>318</v>
      </c>
      <c r="B774" s="102" t="s">
        <v>470</v>
      </c>
      <c r="C774" s="100" t="s">
        <v>471</v>
      </c>
      <c r="D774" s="100" t="s">
        <v>472</v>
      </c>
      <c r="E774" s="180" t="s">
        <v>473</v>
      </c>
      <c r="F774" s="180"/>
      <c r="G774" s="103" t="s">
        <v>474</v>
      </c>
      <c r="H774" s="102" t="s">
        <v>475</v>
      </c>
      <c r="I774" s="102" t="s">
        <v>476</v>
      </c>
      <c r="J774" s="102" t="s">
        <v>477</v>
      </c>
    </row>
    <row r="775" spans="1:10" ht="25.5">
      <c r="A775" s="82" t="s">
        <v>478</v>
      </c>
      <c r="B775" s="81" t="s">
        <v>319</v>
      </c>
      <c r="C775" s="82" t="s">
        <v>4</v>
      </c>
      <c r="D775" s="82" t="s">
        <v>320</v>
      </c>
      <c r="E775" s="181" t="s">
        <v>466</v>
      </c>
      <c r="F775" s="181"/>
      <c r="G775" s="83" t="s">
        <v>6</v>
      </c>
      <c r="H775" s="84">
        <v>1</v>
      </c>
      <c r="I775" s="85">
        <v>27</v>
      </c>
      <c r="J775" s="85">
        <v>27</v>
      </c>
    </row>
    <row r="776" spans="1:10" ht="38.25">
      <c r="A776" s="87" t="s">
        <v>479</v>
      </c>
      <c r="B776" s="86" t="s">
        <v>987</v>
      </c>
      <c r="C776" s="87" t="s">
        <v>4</v>
      </c>
      <c r="D776" s="87" t="s">
        <v>627</v>
      </c>
      <c r="E776" s="182" t="s">
        <v>466</v>
      </c>
      <c r="F776" s="182"/>
      <c r="G776" s="88" t="s">
        <v>482</v>
      </c>
      <c r="H776" s="89">
        <v>0.3</v>
      </c>
      <c r="I776" s="90">
        <v>12.88</v>
      </c>
      <c r="J776" s="90">
        <v>3.86</v>
      </c>
    </row>
    <row r="777" spans="1:10" ht="25.5">
      <c r="A777" s="87" t="s">
        <v>479</v>
      </c>
      <c r="B777" s="86" t="s">
        <v>480</v>
      </c>
      <c r="C777" s="87" t="s">
        <v>4</v>
      </c>
      <c r="D777" s="87" t="s">
        <v>481</v>
      </c>
      <c r="E777" s="182" t="s">
        <v>466</v>
      </c>
      <c r="F777" s="182"/>
      <c r="G777" s="88" t="s">
        <v>482</v>
      </c>
      <c r="H777" s="89">
        <v>0.3</v>
      </c>
      <c r="I777" s="90">
        <v>17.96</v>
      </c>
      <c r="J777" s="90">
        <v>5.38</v>
      </c>
    </row>
    <row r="778" spans="1:10">
      <c r="A778" s="92" t="s">
        <v>485</v>
      </c>
      <c r="B778" s="91" t="s">
        <v>988</v>
      </c>
      <c r="C778" s="92" t="s">
        <v>4</v>
      </c>
      <c r="D778" s="92" t="s">
        <v>989</v>
      </c>
      <c r="E778" s="183" t="s">
        <v>488</v>
      </c>
      <c r="F778" s="183"/>
      <c r="G778" s="93" t="s">
        <v>6</v>
      </c>
      <c r="H778" s="94">
        <v>1.05</v>
      </c>
      <c r="I778" s="95">
        <v>12.85</v>
      </c>
      <c r="J778" s="95">
        <v>13.49</v>
      </c>
    </row>
    <row r="779" spans="1:10">
      <c r="A779" s="92" t="s">
        <v>485</v>
      </c>
      <c r="B779" s="91" t="s">
        <v>990</v>
      </c>
      <c r="C779" s="92" t="s">
        <v>4</v>
      </c>
      <c r="D779" s="92" t="s">
        <v>991</v>
      </c>
      <c r="E779" s="183" t="s">
        <v>488</v>
      </c>
      <c r="F779" s="183"/>
      <c r="G779" s="93" t="s">
        <v>37</v>
      </c>
      <c r="H779" s="94">
        <v>0.05</v>
      </c>
      <c r="I779" s="95">
        <v>85.4</v>
      </c>
      <c r="J779" s="95">
        <v>4.2699999999999996</v>
      </c>
    </row>
    <row r="780" spans="1:10" ht="25.5">
      <c r="A780" s="98"/>
      <c r="B780" s="98"/>
      <c r="C780" s="98"/>
      <c r="D780" s="98"/>
      <c r="E780" s="98" t="s">
        <v>495</v>
      </c>
      <c r="F780" s="97">
        <v>3.49</v>
      </c>
      <c r="G780" s="98" t="s">
        <v>496</v>
      </c>
      <c r="H780" s="97">
        <v>0</v>
      </c>
      <c r="I780" s="98" t="s">
        <v>497</v>
      </c>
      <c r="J780" s="97">
        <v>3.49</v>
      </c>
    </row>
    <row r="781" spans="1:10" ht="26.25" thickBot="1">
      <c r="A781" s="98"/>
      <c r="B781" s="98"/>
      <c r="C781" s="98"/>
      <c r="D781" s="98"/>
      <c r="E781" s="98" t="s">
        <v>498</v>
      </c>
      <c r="F781" s="97">
        <v>5.18</v>
      </c>
      <c r="G781" s="98"/>
      <c r="H781" s="184" t="s">
        <v>499</v>
      </c>
      <c r="I781" s="184"/>
      <c r="J781" s="97">
        <v>32.18</v>
      </c>
    </row>
    <row r="782" spans="1:10" ht="15" thickTop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</row>
    <row r="783" spans="1:10" ht="15">
      <c r="A783" s="100" t="s">
        <v>321</v>
      </c>
      <c r="B783" s="102" t="s">
        <v>470</v>
      </c>
      <c r="C783" s="100" t="s">
        <v>471</v>
      </c>
      <c r="D783" s="100" t="s">
        <v>472</v>
      </c>
      <c r="E783" s="180" t="s">
        <v>473</v>
      </c>
      <c r="F783" s="180"/>
      <c r="G783" s="103" t="s">
        <v>474</v>
      </c>
      <c r="H783" s="102" t="s">
        <v>475</v>
      </c>
      <c r="I783" s="102" t="s">
        <v>476</v>
      </c>
      <c r="J783" s="102" t="s">
        <v>477</v>
      </c>
    </row>
    <row r="784" spans="1:10" ht="25.5" customHeight="1">
      <c r="A784" s="82" t="s">
        <v>478</v>
      </c>
      <c r="B784" s="81" t="s">
        <v>322</v>
      </c>
      <c r="C784" s="82" t="s">
        <v>45</v>
      </c>
      <c r="D784" s="82" t="s">
        <v>323</v>
      </c>
      <c r="E784" s="181" t="s">
        <v>625</v>
      </c>
      <c r="F784" s="181"/>
      <c r="G784" s="83" t="s">
        <v>502</v>
      </c>
      <c r="H784" s="84">
        <v>1</v>
      </c>
      <c r="I784" s="85">
        <v>124.98</v>
      </c>
      <c r="J784" s="85">
        <v>124.98</v>
      </c>
    </row>
    <row r="785" spans="1:10" ht="38.25" customHeight="1">
      <c r="A785" s="87" t="s">
        <v>479</v>
      </c>
      <c r="B785" s="86" t="s">
        <v>618</v>
      </c>
      <c r="C785" s="87" t="s">
        <v>45</v>
      </c>
      <c r="D785" s="87" t="s">
        <v>481</v>
      </c>
      <c r="E785" s="182" t="s">
        <v>561</v>
      </c>
      <c r="F785" s="182"/>
      <c r="G785" s="88" t="s">
        <v>482</v>
      </c>
      <c r="H785" s="89">
        <v>1.0401</v>
      </c>
      <c r="I785" s="90">
        <v>21.14</v>
      </c>
      <c r="J785" s="90">
        <v>21.98</v>
      </c>
    </row>
    <row r="786" spans="1:10" ht="38.25">
      <c r="A786" s="87" t="s">
        <v>479</v>
      </c>
      <c r="B786" s="86" t="s">
        <v>626</v>
      </c>
      <c r="C786" s="87" t="s">
        <v>45</v>
      </c>
      <c r="D786" s="87" t="s">
        <v>627</v>
      </c>
      <c r="E786" s="182" t="s">
        <v>561</v>
      </c>
      <c r="F786" s="182"/>
      <c r="G786" s="88" t="s">
        <v>482</v>
      </c>
      <c r="H786" s="89">
        <v>0.26</v>
      </c>
      <c r="I786" s="90">
        <v>21.56</v>
      </c>
      <c r="J786" s="90">
        <v>5.6</v>
      </c>
    </row>
    <row r="787" spans="1:10" ht="63.75">
      <c r="A787" s="92" t="s">
        <v>485</v>
      </c>
      <c r="B787" s="91" t="s">
        <v>992</v>
      </c>
      <c r="C787" s="92" t="s">
        <v>45</v>
      </c>
      <c r="D787" s="92" t="s">
        <v>993</v>
      </c>
      <c r="E787" s="183" t="s">
        <v>488</v>
      </c>
      <c r="F787" s="183"/>
      <c r="G787" s="93" t="s">
        <v>502</v>
      </c>
      <c r="H787" s="94">
        <v>1</v>
      </c>
      <c r="I787" s="95">
        <v>97.4</v>
      </c>
      <c r="J787" s="95">
        <v>97.4</v>
      </c>
    </row>
    <row r="788" spans="1:10" ht="25.5">
      <c r="A788" s="98"/>
      <c r="B788" s="98"/>
      <c r="C788" s="98"/>
      <c r="D788" s="98"/>
      <c r="E788" s="98" t="s">
        <v>495</v>
      </c>
      <c r="F788" s="97">
        <v>18.12</v>
      </c>
      <c r="G788" s="98" t="s">
        <v>496</v>
      </c>
      <c r="H788" s="97">
        <v>0</v>
      </c>
      <c r="I788" s="98" t="s">
        <v>497</v>
      </c>
      <c r="J788" s="97">
        <v>18.12</v>
      </c>
    </row>
    <row r="789" spans="1:10" ht="26.25" thickBot="1">
      <c r="A789" s="98"/>
      <c r="B789" s="98"/>
      <c r="C789" s="98"/>
      <c r="D789" s="98"/>
      <c r="E789" s="98" t="s">
        <v>498</v>
      </c>
      <c r="F789" s="97">
        <v>24</v>
      </c>
      <c r="G789" s="98"/>
      <c r="H789" s="184" t="s">
        <v>499</v>
      </c>
      <c r="I789" s="184"/>
      <c r="J789" s="97">
        <v>148.97999999999999</v>
      </c>
    </row>
    <row r="790" spans="1:10" ht="15" thickTop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</row>
    <row r="791" spans="1:10" ht="15">
      <c r="A791" s="100" t="s">
        <v>326</v>
      </c>
      <c r="B791" s="102" t="s">
        <v>470</v>
      </c>
      <c r="C791" s="100" t="s">
        <v>471</v>
      </c>
      <c r="D791" s="100" t="s">
        <v>472</v>
      </c>
      <c r="E791" s="180" t="s">
        <v>473</v>
      </c>
      <c r="F791" s="180"/>
      <c r="G791" s="103" t="s">
        <v>474</v>
      </c>
      <c r="H791" s="102" t="s">
        <v>475</v>
      </c>
      <c r="I791" s="102" t="s">
        <v>476</v>
      </c>
      <c r="J791" s="102" t="s">
        <v>477</v>
      </c>
    </row>
    <row r="792" spans="1:10">
      <c r="A792" s="82" t="s">
        <v>478</v>
      </c>
      <c r="B792" s="81" t="s">
        <v>327</v>
      </c>
      <c r="C792" s="82" t="s">
        <v>16</v>
      </c>
      <c r="D792" s="82" t="s">
        <v>328</v>
      </c>
      <c r="E792" s="181" t="s">
        <v>994</v>
      </c>
      <c r="F792" s="181"/>
      <c r="G792" s="83" t="s">
        <v>6</v>
      </c>
      <c r="H792" s="84">
        <v>1</v>
      </c>
      <c r="I792" s="85">
        <v>2.36</v>
      </c>
      <c r="J792" s="85">
        <v>2.36</v>
      </c>
    </row>
    <row r="793" spans="1:10" ht="25.5">
      <c r="A793" s="87" t="s">
        <v>479</v>
      </c>
      <c r="B793" s="86" t="s">
        <v>572</v>
      </c>
      <c r="C793" s="87" t="s">
        <v>16</v>
      </c>
      <c r="D793" s="87" t="s">
        <v>573</v>
      </c>
      <c r="E793" s="182" t="s">
        <v>570</v>
      </c>
      <c r="F793" s="182"/>
      <c r="G793" s="88" t="s">
        <v>571</v>
      </c>
      <c r="H793" s="89">
        <v>0.1</v>
      </c>
      <c r="I793" s="90">
        <v>3.74</v>
      </c>
      <c r="J793" s="90">
        <v>0.37</v>
      </c>
    </row>
    <row r="794" spans="1:10">
      <c r="A794" s="92" t="s">
        <v>485</v>
      </c>
      <c r="B794" s="91" t="s">
        <v>995</v>
      </c>
      <c r="C794" s="92" t="s">
        <v>16</v>
      </c>
      <c r="D794" s="92" t="s">
        <v>996</v>
      </c>
      <c r="E794" s="183">
        <v>0</v>
      </c>
      <c r="F794" s="183"/>
      <c r="G794" s="93" t="s">
        <v>931</v>
      </c>
      <c r="H794" s="94">
        <v>5.0000000000000001E-3</v>
      </c>
      <c r="I794" s="95">
        <v>9.68</v>
      </c>
      <c r="J794" s="95">
        <v>0.04</v>
      </c>
    </row>
    <row r="795" spans="1:10" ht="14.25" customHeight="1">
      <c r="A795" s="92" t="s">
        <v>485</v>
      </c>
      <c r="B795" s="91" t="s">
        <v>997</v>
      </c>
      <c r="C795" s="92" t="s">
        <v>16</v>
      </c>
      <c r="D795" s="92" t="s">
        <v>998</v>
      </c>
      <c r="E795" s="183">
        <v>0</v>
      </c>
      <c r="F795" s="183"/>
      <c r="G795" s="93" t="s">
        <v>25</v>
      </c>
      <c r="H795" s="94">
        <v>0.05</v>
      </c>
      <c r="I795" s="95">
        <v>11.8</v>
      </c>
      <c r="J795" s="95">
        <v>0.59</v>
      </c>
    </row>
    <row r="796" spans="1:10">
      <c r="A796" s="92" t="s">
        <v>485</v>
      </c>
      <c r="B796" s="91" t="s">
        <v>610</v>
      </c>
      <c r="C796" s="92" t="s">
        <v>45</v>
      </c>
      <c r="D796" s="92" t="s">
        <v>611</v>
      </c>
      <c r="E796" s="183" t="s">
        <v>601</v>
      </c>
      <c r="F796" s="183"/>
      <c r="G796" s="93" t="s">
        <v>482</v>
      </c>
      <c r="H796" s="94">
        <v>0.1</v>
      </c>
      <c r="I796" s="95">
        <v>13.6</v>
      </c>
      <c r="J796" s="95">
        <v>1.36</v>
      </c>
    </row>
    <row r="797" spans="1:10" ht="25.5">
      <c r="A797" s="98"/>
      <c r="B797" s="98"/>
      <c r="C797" s="98"/>
      <c r="D797" s="98"/>
      <c r="E797" s="98" t="s">
        <v>495</v>
      </c>
      <c r="F797" s="97">
        <v>1.36</v>
      </c>
      <c r="G797" s="98" t="s">
        <v>496</v>
      </c>
      <c r="H797" s="97">
        <v>0</v>
      </c>
      <c r="I797" s="98" t="s">
        <v>497</v>
      </c>
      <c r="J797" s="97">
        <v>1.36</v>
      </c>
    </row>
    <row r="798" spans="1:10" ht="26.25" thickBot="1">
      <c r="A798" s="98"/>
      <c r="B798" s="98"/>
      <c r="C798" s="98"/>
      <c r="D798" s="98"/>
      <c r="E798" s="98" t="s">
        <v>498</v>
      </c>
      <c r="F798" s="97">
        <v>0.45</v>
      </c>
      <c r="G798" s="98"/>
      <c r="H798" s="184" t="s">
        <v>499</v>
      </c>
      <c r="I798" s="184"/>
      <c r="J798" s="97">
        <v>2.81</v>
      </c>
    </row>
    <row r="799" spans="1:10" ht="15" thickTop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</row>
    <row r="800" spans="1:10" ht="15">
      <c r="A800" s="100" t="s">
        <v>329</v>
      </c>
      <c r="B800" s="102" t="s">
        <v>470</v>
      </c>
      <c r="C800" s="100" t="s">
        <v>471</v>
      </c>
      <c r="D800" s="100" t="s">
        <v>472</v>
      </c>
      <c r="E800" s="180" t="s">
        <v>473</v>
      </c>
      <c r="F800" s="180"/>
      <c r="G800" s="103" t="s">
        <v>474</v>
      </c>
      <c r="H800" s="102" t="s">
        <v>475</v>
      </c>
      <c r="I800" s="102" t="s">
        <v>476</v>
      </c>
      <c r="J800" s="102" t="s">
        <v>477</v>
      </c>
    </row>
    <row r="801" spans="1:10" ht="25.5" customHeight="1">
      <c r="A801" s="82" t="s">
        <v>478</v>
      </c>
      <c r="B801" s="81" t="s">
        <v>999</v>
      </c>
      <c r="C801" s="82" t="s">
        <v>11</v>
      </c>
      <c r="D801" s="82" t="s">
        <v>330</v>
      </c>
      <c r="E801" s="181" t="s">
        <v>625</v>
      </c>
      <c r="F801" s="181"/>
      <c r="G801" s="83" t="s">
        <v>1000</v>
      </c>
      <c r="H801" s="84">
        <v>1</v>
      </c>
      <c r="I801" s="85">
        <v>1481.42</v>
      </c>
      <c r="J801" s="85">
        <v>1481.42</v>
      </c>
    </row>
    <row r="802" spans="1:10" ht="25.5" customHeight="1">
      <c r="A802" s="87" t="s">
        <v>479</v>
      </c>
      <c r="B802" s="86" t="s">
        <v>643</v>
      </c>
      <c r="C802" s="87" t="s">
        <v>45</v>
      </c>
      <c r="D802" s="87" t="s">
        <v>613</v>
      </c>
      <c r="E802" s="182" t="s">
        <v>561</v>
      </c>
      <c r="F802" s="182"/>
      <c r="G802" s="88" t="s">
        <v>482</v>
      </c>
      <c r="H802" s="89">
        <v>0.5</v>
      </c>
      <c r="I802" s="90">
        <v>26.6</v>
      </c>
      <c r="J802" s="90">
        <v>13.3</v>
      </c>
    </row>
    <row r="803" spans="1:10" ht="25.5">
      <c r="A803" s="87" t="s">
        <v>479</v>
      </c>
      <c r="B803" s="86" t="s">
        <v>618</v>
      </c>
      <c r="C803" s="87" t="s">
        <v>45</v>
      </c>
      <c r="D803" s="87" t="s">
        <v>481</v>
      </c>
      <c r="E803" s="182" t="s">
        <v>561</v>
      </c>
      <c r="F803" s="182"/>
      <c r="G803" s="88" t="s">
        <v>482</v>
      </c>
      <c r="H803" s="89">
        <v>0.5</v>
      </c>
      <c r="I803" s="90">
        <v>21.14</v>
      </c>
      <c r="J803" s="90">
        <v>10.57</v>
      </c>
    </row>
    <row r="804" spans="1:10" ht="25.5">
      <c r="A804" s="87" t="s">
        <v>479</v>
      </c>
      <c r="B804" s="86" t="s">
        <v>1001</v>
      </c>
      <c r="C804" s="87" t="s">
        <v>4</v>
      </c>
      <c r="D804" s="87" t="s">
        <v>1002</v>
      </c>
      <c r="E804" s="182" t="s">
        <v>466</v>
      </c>
      <c r="F804" s="182"/>
      <c r="G804" s="88" t="s">
        <v>6</v>
      </c>
      <c r="H804" s="89">
        <v>0.69</v>
      </c>
      <c r="I804" s="90">
        <v>54.95</v>
      </c>
      <c r="J804" s="90">
        <v>37.909999999999997</v>
      </c>
    </row>
    <row r="805" spans="1:10" ht="25.5">
      <c r="A805" s="92" t="s">
        <v>485</v>
      </c>
      <c r="B805" s="91" t="s">
        <v>1003</v>
      </c>
      <c r="C805" s="92" t="s">
        <v>45</v>
      </c>
      <c r="D805" s="92" t="s">
        <v>1004</v>
      </c>
      <c r="E805" s="183" t="s">
        <v>488</v>
      </c>
      <c r="F805" s="183"/>
      <c r="G805" s="93" t="s">
        <v>502</v>
      </c>
      <c r="H805" s="94">
        <v>1</v>
      </c>
      <c r="I805" s="95">
        <v>904.5</v>
      </c>
      <c r="J805" s="95">
        <v>904.5</v>
      </c>
    </row>
    <row r="806" spans="1:10" ht="38.25">
      <c r="A806" s="92" t="s">
        <v>485</v>
      </c>
      <c r="B806" s="91" t="s">
        <v>1005</v>
      </c>
      <c r="C806" s="92" t="s">
        <v>45</v>
      </c>
      <c r="D806" s="92" t="s">
        <v>1006</v>
      </c>
      <c r="E806" s="183" t="s">
        <v>488</v>
      </c>
      <c r="F806" s="183"/>
      <c r="G806" s="93" t="s">
        <v>513</v>
      </c>
      <c r="H806" s="94">
        <v>2.4</v>
      </c>
      <c r="I806" s="95">
        <v>42.13</v>
      </c>
      <c r="J806" s="95">
        <v>101.11</v>
      </c>
    </row>
    <row r="807" spans="1:10" ht="38.25">
      <c r="A807" s="92" t="s">
        <v>485</v>
      </c>
      <c r="B807" s="91" t="s">
        <v>1007</v>
      </c>
      <c r="C807" s="92" t="s">
        <v>45</v>
      </c>
      <c r="D807" s="92" t="s">
        <v>1008</v>
      </c>
      <c r="E807" s="183" t="s">
        <v>488</v>
      </c>
      <c r="F807" s="183"/>
      <c r="G807" s="93" t="s">
        <v>513</v>
      </c>
      <c r="H807" s="94">
        <v>3.6</v>
      </c>
      <c r="I807" s="95">
        <v>115.01</v>
      </c>
      <c r="J807" s="95">
        <v>414.03</v>
      </c>
    </row>
    <row r="808" spans="1:10" ht="25.5">
      <c r="A808" s="98"/>
      <c r="B808" s="98"/>
      <c r="C808" s="98"/>
      <c r="D808" s="98"/>
      <c r="E808" s="98" t="s">
        <v>495</v>
      </c>
      <c r="F808" s="97">
        <v>37.590000000000003</v>
      </c>
      <c r="G808" s="98" t="s">
        <v>496</v>
      </c>
      <c r="H808" s="97">
        <v>0</v>
      </c>
      <c r="I808" s="98" t="s">
        <v>497</v>
      </c>
      <c r="J808" s="97">
        <v>37.590000000000003</v>
      </c>
    </row>
    <row r="809" spans="1:10" ht="26.25" thickBot="1">
      <c r="A809" s="98"/>
      <c r="B809" s="98"/>
      <c r="C809" s="98"/>
      <c r="D809" s="98"/>
      <c r="E809" s="98" t="s">
        <v>498</v>
      </c>
      <c r="F809" s="97">
        <v>284.58</v>
      </c>
      <c r="G809" s="98"/>
      <c r="H809" s="184" t="s">
        <v>499</v>
      </c>
      <c r="I809" s="184"/>
      <c r="J809" s="97">
        <v>1766</v>
      </c>
    </row>
    <row r="810" spans="1:10" ht="15" customHeight="1" thickTop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</row>
    <row r="811" spans="1:10" ht="15">
      <c r="A811" s="204" t="s">
        <v>1009</v>
      </c>
      <c r="B811" s="179"/>
      <c r="C811" s="179"/>
      <c r="D811" s="179"/>
      <c r="E811" s="179"/>
      <c r="F811" s="179"/>
      <c r="G811" s="179"/>
      <c r="H811" s="179"/>
      <c r="I811" s="179"/>
      <c r="J811" s="179"/>
    </row>
    <row r="812" spans="1:10" ht="15">
      <c r="A812" s="100"/>
      <c r="B812" s="102" t="s">
        <v>470</v>
      </c>
      <c r="C812" s="100" t="s">
        <v>471</v>
      </c>
      <c r="D812" s="100" t="s">
        <v>472</v>
      </c>
      <c r="E812" s="180" t="s">
        <v>473</v>
      </c>
      <c r="F812" s="180"/>
      <c r="G812" s="103" t="s">
        <v>474</v>
      </c>
      <c r="H812" s="102" t="s">
        <v>475</v>
      </c>
      <c r="I812" s="102" t="s">
        <v>476</v>
      </c>
      <c r="J812" s="102" t="s">
        <v>477</v>
      </c>
    </row>
    <row r="813" spans="1:10" ht="14.25" customHeight="1">
      <c r="A813" s="82" t="s">
        <v>478</v>
      </c>
      <c r="B813" s="81" t="s">
        <v>1010</v>
      </c>
      <c r="C813" s="82" t="s">
        <v>4</v>
      </c>
      <c r="D813" s="82" t="s">
        <v>1011</v>
      </c>
      <c r="E813" s="181" t="s">
        <v>466</v>
      </c>
      <c r="F813" s="181"/>
      <c r="G813" s="83" t="s">
        <v>1012</v>
      </c>
      <c r="H813" s="84">
        <v>1</v>
      </c>
      <c r="I813" s="85">
        <v>0.13</v>
      </c>
      <c r="J813" s="85">
        <v>0.13</v>
      </c>
    </row>
    <row r="814" spans="1:10">
      <c r="A814" s="92" t="s">
        <v>485</v>
      </c>
      <c r="B814" s="91" t="s">
        <v>1013</v>
      </c>
      <c r="C814" s="92" t="s">
        <v>4</v>
      </c>
      <c r="D814" s="92" t="s">
        <v>1014</v>
      </c>
      <c r="E814" s="183" t="s">
        <v>601</v>
      </c>
      <c r="F814" s="183"/>
      <c r="G814" s="93" t="s">
        <v>482</v>
      </c>
      <c r="H814" s="94">
        <v>1.2E-2</v>
      </c>
      <c r="I814" s="95">
        <v>11.64</v>
      </c>
      <c r="J814" s="95">
        <v>0.13</v>
      </c>
    </row>
    <row r="815" spans="1:10" ht="25.5">
      <c r="A815" s="98"/>
      <c r="B815" s="98"/>
      <c r="C815" s="98"/>
      <c r="D815" s="98"/>
      <c r="E815" s="98" t="s">
        <v>495</v>
      </c>
      <c r="F815" s="97">
        <v>0.13</v>
      </c>
      <c r="G815" s="98" t="s">
        <v>496</v>
      </c>
      <c r="H815" s="97">
        <v>0</v>
      </c>
      <c r="I815" s="98" t="s">
        <v>497</v>
      </c>
      <c r="J815" s="97">
        <v>0.13</v>
      </c>
    </row>
    <row r="816" spans="1:10" ht="26.25" thickBot="1">
      <c r="A816" s="98"/>
      <c r="B816" s="98"/>
      <c r="C816" s="98"/>
      <c r="D816" s="98"/>
      <c r="E816" s="98" t="s">
        <v>498</v>
      </c>
      <c r="F816" s="97">
        <v>0.02</v>
      </c>
      <c r="G816" s="98"/>
      <c r="H816" s="184" t="s">
        <v>499</v>
      </c>
      <c r="I816" s="184"/>
      <c r="J816" s="97">
        <v>0.15</v>
      </c>
    </row>
    <row r="817" spans="1:10" ht="15" thickTop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</row>
    <row r="818" spans="1:10" ht="15">
      <c r="A818" s="100"/>
      <c r="B818" s="102" t="s">
        <v>470</v>
      </c>
      <c r="C818" s="100" t="s">
        <v>471</v>
      </c>
      <c r="D818" s="100" t="s">
        <v>472</v>
      </c>
      <c r="E818" s="180" t="s">
        <v>473</v>
      </c>
      <c r="F818" s="180"/>
      <c r="G818" s="103" t="s">
        <v>474</v>
      </c>
      <c r="H818" s="102" t="s">
        <v>475</v>
      </c>
      <c r="I818" s="102" t="s">
        <v>476</v>
      </c>
      <c r="J818" s="102" t="s">
        <v>477</v>
      </c>
    </row>
    <row r="819" spans="1:10" ht="14.25" customHeight="1">
      <c r="A819" s="82" t="s">
        <v>478</v>
      </c>
      <c r="B819" s="81" t="s">
        <v>1021</v>
      </c>
      <c r="C819" s="82" t="s">
        <v>4</v>
      </c>
      <c r="D819" s="82" t="s">
        <v>1022</v>
      </c>
      <c r="E819" s="181" t="s">
        <v>466</v>
      </c>
      <c r="F819" s="181"/>
      <c r="G819" s="83" t="s">
        <v>1012</v>
      </c>
      <c r="H819" s="84">
        <v>1</v>
      </c>
      <c r="I819" s="85">
        <v>0.16</v>
      </c>
      <c r="J819" s="85">
        <v>0.16</v>
      </c>
    </row>
    <row r="820" spans="1:10" ht="25.5">
      <c r="A820" s="92" t="s">
        <v>485</v>
      </c>
      <c r="B820" s="91" t="s">
        <v>1023</v>
      </c>
      <c r="C820" s="92" t="s">
        <v>4</v>
      </c>
      <c r="D820" s="92" t="s">
        <v>1024</v>
      </c>
      <c r="E820" s="183" t="s">
        <v>601</v>
      </c>
      <c r="F820" s="183"/>
      <c r="G820" s="93" t="s">
        <v>482</v>
      </c>
      <c r="H820" s="94">
        <v>1.46E-2</v>
      </c>
      <c r="I820" s="95">
        <v>11.64</v>
      </c>
      <c r="J820" s="95">
        <v>0.16</v>
      </c>
    </row>
    <row r="821" spans="1:10" ht="25.5">
      <c r="A821" s="98"/>
      <c r="B821" s="98"/>
      <c r="C821" s="98"/>
      <c r="D821" s="98"/>
      <c r="E821" s="98" t="s">
        <v>495</v>
      </c>
      <c r="F821" s="97">
        <v>0.16</v>
      </c>
      <c r="G821" s="98" t="s">
        <v>496</v>
      </c>
      <c r="H821" s="97">
        <v>0</v>
      </c>
      <c r="I821" s="98" t="s">
        <v>497</v>
      </c>
      <c r="J821" s="97">
        <v>0.16</v>
      </c>
    </row>
    <row r="822" spans="1:10" ht="26.25" thickBot="1">
      <c r="A822" s="98"/>
      <c r="B822" s="98"/>
      <c r="C822" s="98"/>
      <c r="D822" s="98"/>
      <c r="E822" s="98" t="s">
        <v>498</v>
      </c>
      <c r="F822" s="97">
        <v>0.03</v>
      </c>
      <c r="G822" s="98"/>
      <c r="H822" s="184" t="s">
        <v>499</v>
      </c>
      <c r="I822" s="184"/>
      <c r="J822" s="97">
        <v>0.19</v>
      </c>
    </row>
    <row r="823" spans="1:10" ht="15" thickTop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</row>
    <row r="824" spans="1:10" ht="15">
      <c r="A824" s="100"/>
      <c r="B824" s="102" t="s">
        <v>470</v>
      </c>
      <c r="C824" s="100" t="s">
        <v>471</v>
      </c>
      <c r="D824" s="100" t="s">
        <v>472</v>
      </c>
      <c r="E824" s="180" t="s">
        <v>473</v>
      </c>
      <c r="F824" s="180"/>
      <c r="G824" s="103" t="s">
        <v>474</v>
      </c>
      <c r="H824" s="102" t="s">
        <v>475</v>
      </c>
      <c r="I824" s="102" t="s">
        <v>476</v>
      </c>
      <c r="J824" s="102" t="s">
        <v>477</v>
      </c>
    </row>
    <row r="825" spans="1:10" ht="14.25" customHeight="1">
      <c r="A825" s="82" t="s">
        <v>478</v>
      </c>
      <c r="B825" s="81" t="s">
        <v>1027</v>
      </c>
      <c r="C825" s="82" t="s">
        <v>4</v>
      </c>
      <c r="D825" s="82" t="s">
        <v>1028</v>
      </c>
      <c r="E825" s="181" t="s">
        <v>466</v>
      </c>
      <c r="F825" s="181"/>
      <c r="G825" s="83" t="s">
        <v>1012</v>
      </c>
      <c r="H825" s="84">
        <v>1</v>
      </c>
      <c r="I825" s="85">
        <v>0.19</v>
      </c>
      <c r="J825" s="85">
        <v>0.19</v>
      </c>
    </row>
    <row r="826" spans="1:10">
      <c r="A826" s="92" t="s">
        <v>485</v>
      </c>
      <c r="B826" s="91" t="s">
        <v>1029</v>
      </c>
      <c r="C826" s="92" t="s">
        <v>4</v>
      </c>
      <c r="D826" s="92" t="s">
        <v>1030</v>
      </c>
      <c r="E826" s="183" t="s">
        <v>601</v>
      </c>
      <c r="F826" s="183"/>
      <c r="G826" s="93" t="s">
        <v>482</v>
      </c>
      <c r="H826" s="94">
        <v>1.2E-2</v>
      </c>
      <c r="I826" s="95">
        <v>16.100000000000001</v>
      </c>
      <c r="J826" s="95">
        <v>0.19</v>
      </c>
    </row>
    <row r="827" spans="1:10" ht="25.5">
      <c r="A827" s="98"/>
      <c r="B827" s="98"/>
      <c r="C827" s="98"/>
      <c r="D827" s="98"/>
      <c r="E827" s="98" t="s">
        <v>495</v>
      </c>
      <c r="F827" s="97">
        <v>0.19</v>
      </c>
      <c r="G827" s="98" t="s">
        <v>496</v>
      </c>
      <c r="H827" s="97">
        <v>0</v>
      </c>
      <c r="I827" s="98" t="s">
        <v>497</v>
      </c>
      <c r="J827" s="97">
        <v>0.19</v>
      </c>
    </row>
    <row r="828" spans="1:10" ht="26.25" thickBot="1">
      <c r="A828" s="98"/>
      <c r="B828" s="98"/>
      <c r="C828" s="98"/>
      <c r="D828" s="98"/>
      <c r="E828" s="98" t="s">
        <v>498</v>
      </c>
      <c r="F828" s="97">
        <v>0.03</v>
      </c>
      <c r="G828" s="98"/>
      <c r="H828" s="184" t="s">
        <v>499</v>
      </c>
      <c r="I828" s="184"/>
      <c r="J828" s="97">
        <v>0.22</v>
      </c>
    </row>
    <row r="829" spans="1:10" ht="15" thickTop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</row>
    <row r="830" spans="1:10" ht="15">
      <c r="A830" s="100"/>
      <c r="B830" s="102" t="s">
        <v>470</v>
      </c>
      <c r="C830" s="100" t="s">
        <v>471</v>
      </c>
      <c r="D830" s="100" t="s">
        <v>472</v>
      </c>
      <c r="E830" s="180" t="s">
        <v>473</v>
      </c>
      <c r="F830" s="180"/>
      <c r="G830" s="103" t="s">
        <v>474</v>
      </c>
      <c r="H830" s="102" t="s">
        <v>475</v>
      </c>
      <c r="I830" s="102" t="s">
        <v>476</v>
      </c>
      <c r="J830" s="102" t="s">
        <v>477</v>
      </c>
    </row>
    <row r="831" spans="1:10" ht="14.25" customHeight="1">
      <c r="A831" s="82" t="s">
        <v>478</v>
      </c>
      <c r="B831" s="81" t="s">
        <v>1047</v>
      </c>
      <c r="C831" s="82" t="s">
        <v>4</v>
      </c>
      <c r="D831" s="82" t="s">
        <v>1048</v>
      </c>
      <c r="E831" s="181" t="s">
        <v>466</v>
      </c>
      <c r="F831" s="181"/>
      <c r="G831" s="83" t="s">
        <v>1012</v>
      </c>
      <c r="H831" s="84">
        <v>1</v>
      </c>
      <c r="I831" s="85">
        <v>0.15</v>
      </c>
      <c r="J831" s="85">
        <v>0.15</v>
      </c>
    </row>
    <row r="832" spans="1:10">
      <c r="A832" s="92" t="s">
        <v>485</v>
      </c>
      <c r="B832" s="91" t="s">
        <v>1049</v>
      </c>
      <c r="C832" s="92" t="s">
        <v>4</v>
      </c>
      <c r="D832" s="92" t="s">
        <v>1050</v>
      </c>
      <c r="E832" s="183" t="s">
        <v>601</v>
      </c>
      <c r="F832" s="183"/>
      <c r="G832" s="93" t="s">
        <v>482</v>
      </c>
      <c r="H832" s="94">
        <v>9.4000000000000004E-3</v>
      </c>
      <c r="I832" s="95">
        <v>16.100000000000001</v>
      </c>
      <c r="J832" s="95">
        <v>0.15</v>
      </c>
    </row>
    <row r="833" spans="1:10" ht="25.5">
      <c r="A833" s="98"/>
      <c r="B833" s="98"/>
      <c r="C833" s="98"/>
      <c r="D833" s="98"/>
      <c r="E833" s="98" t="s">
        <v>495</v>
      </c>
      <c r="F833" s="97">
        <v>0.15</v>
      </c>
      <c r="G833" s="98" t="s">
        <v>496</v>
      </c>
      <c r="H833" s="97">
        <v>0</v>
      </c>
      <c r="I833" s="98" t="s">
        <v>497</v>
      </c>
      <c r="J833" s="97">
        <v>0.15</v>
      </c>
    </row>
    <row r="834" spans="1:10" ht="26.25" thickBot="1">
      <c r="A834" s="98"/>
      <c r="B834" s="98"/>
      <c r="C834" s="98"/>
      <c r="D834" s="98"/>
      <c r="E834" s="98" t="s">
        <v>498</v>
      </c>
      <c r="F834" s="97">
        <v>0.02</v>
      </c>
      <c r="G834" s="98"/>
      <c r="H834" s="184" t="s">
        <v>499</v>
      </c>
      <c r="I834" s="184"/>
      <c r="J834" s="97">
        <v>0.17</v>
      </c>
    </row>
    <row r="835" spans="1:10" ht="15" thickTop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</row>
    <row r="836" spans="1:10" ht="15">
      <c r="A836" s="100"/>
      <c r="B836" s="102" t="s">
        <v>470</v>
      </c>
      <c r="C836" s="100" t="s">
        <v>471</v>
      </c>
      <c r="D836" s="100" t="s">
        <v>472</v>
      </c>
      <c r="E836" s="180" t="s">
        <v>473</v>
      </c>
      <c r="F836" s="180"/>
      <c r="G836" s="103" t="s">
        <v>474</v>
      </c>
      <c r="H836" s="102" t="s">
        <v>475</v>
      </c>
      <c r="I836" s="102" t="s">
        <v>476</v>
      </c>
      <c r="J836" s="102" t="s">
        <v>477</v>
      </c>
    </row>
    <row r="837" spans="1:10" ht="38.25">
      <c r="A837" s="82" t="s">
        <v>478</v>
      </c>
      <c r="B837" s="81" t="s">
        <v>779</v>
      </c>
      <c r="C837" s="82" t="s">
        <v>45</v>
      </c>
      <c r="D837" s="82" t="s">
        <v>780</v>
      </c>
      <c r="E837" s="181" t="s">
        <v>561</v>
      </c>
      <c r="F837" s="181"/>
      <c r="G837" s="83" t="s">
        <v>482</v>
      </c>
      <c r="H837" s="84">
        <v>1</v>
      </c>
      <c r="I837" s="85">
        <v>21.52</v>
      </c>
      <c r="J837" s="85">
        <v>21.52</v>
      </c>
    </row>
    <row r="838" spans="1:10" ht="63.75">
      <c r="A838" s="87" t="s">
        <v>479</v>
      </c>
      <c r="B838" s="86" t="s">
        <v>1051</v>
      </c>
      <c r="C838" s="87" t="s">
        <v>45</v>
      </c>
      <c r="D838" s="87" t="s">
        <v>1052</v>
      </c>
      <c r="E838" s="182" t="s">
        <v>561</v>
      </c>
      <c r="F838" s="182"/>
      <c r="G838" s="88" t="s">
        <v>482</v>
      </c>
      <c r="H838" s="89">
        <v>1</v>
      </c>
      <c r="I838" s="90">
        <v>0.21</v>
      </c>
      <c r="J838" s="90">
        <v>0.21</v>
      </c>
    </row>
    <row r="839" spans="1:10" ht="25.5">
      <c r="A839" s="92" t="s">
        <v>485</v>
      </c>
      <c r="B839" s="91" t="s">
        <v>1056</v>
      </c>
      <c r="C839" s="92" t="s">
        <v>45</v>
      </c>
      <c r="D839" s="92" t="s">
        <v>1057</v>
      </c>
      <c r="E839" s="183" t="s">
        <v>601</v>
      </c>
      <c r="F839" s="183"/>
      <c r="G839" s="93" t="s">
        <v>482</v>
      </c>
      <c r="H839" s="94">
        <v>1</v>
      </c>
      <c r="I839" s="95">
        <v>14.08</v>
      </c>
      <c r="J839" s="95">
        <v>14.08</v>
      </c>
    </row>
    <row r="840" spans="1:10" ht="25.5">
      <c r="A840" s="92" t="s">
        <v>485</v>
      </c>
      <c r="B840" s="91" t="s">
        <v>1053</v>
      </c>
      <c r="C840" s="92" t="s">
        <v>45</v>
      </c>
      <c r="D840" s="92" t="s">
        <v>1054</v>
      </c>
      <c r="E840" s="183" t="s">
        <v>1055</v>
      </c>
      <c r="F840" s="183"/>
      <c r="G840" s="93" t="s">
        <v>482</v>
      </c>
      <c r="H840" s="94">
        <v>1</v>
      </c>
      <c r="I840" s="95">
        <v>3.18</v>
      </c>
      <c r="J840" s="95">
        <v>3.18</v>
      </c>
    </row>
    <row r="841" spans="1:10" ht="25.5">
      <c r="A841" s="92" t="s">
        <v>485</v>
      </c>
      <c r="B841" s="91" t="s">
        <v>1067</v>
      </c>
      <c r="C841" s="92" t="s">
        <v>45</v>
      </c>
      <c r="D841" s="92" t="s">
        <v>1068</v>
      </c>
      <c r="E841" s="183" t="s">
        <v>1069</v>
      </c>
      <c r="F841" s="183"/>
      <c r="G841" s="93" t="s">
        <v>482</v>
      </c>
      <c r="H841" s="94">
        <v>1</v>
      </c>
      <c r="I841" s="95">
        <v>1.02</v>
      </c>
      <c r="J841" s="95">
        <v>1.02</v>
      </c>
    </row>
    <row r="842" spans="1:10" ht="25.5">
      <c r="A842" s="92" t="s">
        <v>485</v>
      </c>
      <c r="B842" s="91" t="s">
        <v>1060</v>
      </c>
      <c r="C842" s="92" t="s">
        <v>45</v>
      </c>
      <c r="D842" s="92" t="s">
        <v>1061</v>
      </c>
      <c r="E842" s="183" t="s">
        <v>1055</v>
      </c>
      <c r="F842" s="183"/>
      <c r="G842" s="93" t="s">
        <v>482</v>
      </c>
      <c r="H842" s="94">
        <v>1</v>
      </c>
      <c r="I842" s="95">
        <v>1.1399999999999999</v>
      </c>
      <c r="J842" s="95">
        <v>1.1399999999999999</v>
      </c>
    </row>
    <row r="843" spans="1:10" ht="14.25" customHeight="1">
      <c r="A843" s="92" t="s">
        <v>485</v>
      </c>
      <c r="B843" s="91" t="s">
        <v>1064</v>
      </c>
      <c r="C843" s="92" t="s">
        <v>45</v>
      </c>
      <c r="D843" s="92" t="s">
        <v>1065</v>
      </c>
      <c r="E843" s="183" t="s">
        <v>1066</v>
      </c>
      <c r="F843" s="183"/>
      <c r="G843" s="93" t="s">
        <v>482</v>
      </c>
      <c r="H843" s="94">
        <v>1</v>
      </c>
      <c r="I843" s="95">
        <v>0.06</v>
      </c>
      <c r="J843" s="95">
        <v>0.06</v>
      </c>
    </row>
    <row r="844" spans="1:10" ht="63.75">
      <c r="A844" s="92" t="s">
        <v>485</v>
      </c>
      <c r="B844" s="91" t="s">
        <v>1062</v>
      </c>
      <c r="C844" s="92" t="s">
        <v>45</v>
      </c>
      <c r="D844" s="92" t="s">
        <v>1063</v>
      </c>
      <c r="E844" s="183" t="s">
        <v>637</v>
      </c>
      <c r="F844" s="183"/>
      <c r="G844" s="93" t="s">
        <v>482</v>
      </c>
      <c r="H844" s="94">
        <v>1</v>
      </c>
      <c r="I844" s="95">
        <v>0.49</v>
      </c>
      <c r="J844" s="95">
        <v>0.49</v>
      </c>
    </row>
    <row r="845" spans="1:10" ht="63.75">
      <c r="A845" s="92" t="s">
        <v>485</v>
      </c>
      <c r="B845" s="91" t="s">
        <v>1058</v>
      </c>
      <c r="C845" s="92" t="s">
        <v>45</v>
      </c>
      <c r="D845" s="92" t="s">
        <v>1059</v>
      </c>
      <c r="E845" s="183" t="s">
        <v>637</v>
      </c>
      <c r="F845" s="183"/>
      <c r="G845" s="93" t="s">
        <v>482</v>
      </c>
      <c r="H845" s="94">
        <v>1</v>
      </c>
      <c r="I845" s="95">
        <v>1.34</v>
      </c>
      <c r="J845" s="95">
        <v>1.34</v>
      </c>
    </row>
    <row r="846" spans="1:10" ht="25.5">
      <c r="A846" s="98"/>
      <c r="B846" s="98"/>
      <c r="C846" s="98"/>
      <c r="D846" s="98"/>
      <c r="E846" s="98" t="s">
        <v>495</v>
      </c>
      <c r="F846" s="97">
        <v>14.29</v>
      </c>
      <c r="G846" s="98" t="s">
        <v>496</v>
      </c>
      <c r="H846" s="97">
        <v>0</v>
      </c>
      <c r="I846" s="98" t="s">
        <v>497</v>
      </c>
      <c r="J846" s="97">
        <v>14.29</v>
      </c>
    </row>
    <row r="847" spans="1:10" ht="26.25" thickBot="1">
      <c r="A847" s="98"/>
      <c r="B847" s="98"/>
      <c r="C847" s="98"/>
      <c r="D847" s="98"/>
      <c r="E847" s="98" t="s">
        <v>498</v>
      </c>
      <c r="F847" s="97">
        <v>4.13</v>
      </c>
      <c r="G847" s="98"/>
      <c r="H847" s="184" t="s">
        <v>499</v>
      </c>
      <c r="I847" s="184"/>
      <c r="J847" s="97">
        <v>25.65</v>
      </c>
    </row>
    <row r="848" spans="1:10" ht="15" thickTop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</row>
    <row r="849" spans="1:10" ht="14.25" customHeight="1">
      <c r="A849" s="100"/>
      <c r="B849" s="102" t="s">
        <v>470</v>
      </c>
      <c r="C849" s="100" t="s">
        <v>471</v>
      </c>
      <c r="D849" s="100" t="s">
        <v>472</v>
      </c>
      <c r="E849" s="180" t="s">
        <v>473</v>
      </c>
      <c r="F849" s="180"/>
      <c r="G849" s="103" t="s">
        <v>474</v>
      </c>
      <c r="H849" s="102" t="s">
        <v>475</v>
      </c>
      <c r="I849" s="102" t="s">
        <v>476</v>
      </c>
      <c r="J849" s="102" t="s">
        <v>477</v>
      </c>
    </row>
    <row r="850" spans="1:10" ht="38.25">
      <c r="A850" s="82" t="s">
        <v>478</v>
      </c>
      <c r="B850" s="81" t="s">
        <v>805</v>
      </c>
      <c r="C850" s="82" t="s">
        <v>4</v>
      </c>
      <c r="D850" s="82" t="s">
        <v>780</v>
      </c>
      <c r="E850" s="181" t="s">
        <v>466</v>
      </c>
      <c r="F850" s="181"/>
      <c r="G850" s="83" t="s">
        <v>482</v>
      </c>
      <c r="H850" s="84">
        <v>1</v>
      </c>
      <c r="I850" s="85">
        <v>17.96</v>
      </c>
      <c r="J850" s="85">
        <v>17.96</v>
      </c>
    </row>
    <row r="851" spans="1:10">
      <c r="A851" s="92" t="s">
        <v>485</v>
      </c>
      <c r="B851" s="91" t="s">
        <v>1013</v>
      </c>
      <c r="C851" s="92" t="s">
        <v>4</v>
      </c>
      <c r="D851" s="92" t="s">
        <v>1014</v>
      </c>
      <c r="E851" s="183" t="s">
        <v>601</v>
      </c>
      <c r="F851" s="183"/>
      <c r="G851" s="93" t="s">
        <v>482</v>
      </c>
      <c r="H851" s="94">
        <v>1</v>
      </c>
      <c r="I851" s="95">
        <v>11.64</v>
      </c>
      <c r="J851" s="95">
        <v>11.64</v>
      </c>
    </row>
    <row r="852" spans="1:10" ht="51">
      <c r="A852" s="92" t="s">
        <v>485</v>
      </c>
      <c r="B852" s="91" t="s">
        <v>1072</v>
      </c>
      <c r="C852" s="92" t="s">
        <v>4</v>
      </c>
      <c r="D852" s="92" t="s">
        <v>1073</v>
      </c>
      <c r="E852" s="183" t="s">
        <v>488</v>
      </c>
      <c r="F852" s="183"/>
      <c r="G852" s="93" t="s">
        <v>482</v>
      </c>
      <c r="H852" s="94">
        <v>1</v>
      </c>
      <c r="I852" s="95">
        <v>0.06</v>
      </c>
      <c r="J852" s="95">
        <v>0.06</v>
      </c>
    </row>
    <row r="853" spans="1:10" ht="51">
      <c r="A853" s="92" t="s">
        <v>485</v>
      </c>
      <c r="B853" s="91" t="s">
        <v>1074</v>
      </c>
      <c r="C853" s="92" t="s">
        <v>4</v>
      </c>
      <c r="D853" s="92" t="s">
        <v>1075</v>
      </c>
      <c r="E853" s="183" t="s">
        <v>488</v>
      </c>
      <c r="F853" s="183"/>
      <c r="G853" s="93" t="s">
        <v>482</v>
      </c>
      <c r="H853" s="94">
        <v>1</v>
      </c>
      <c r="I853" s="95">
        <v>0.91</v>
      </c>
      <c r="J853" s="95">
        <v>0.91</v>
      </c>
    </row>
    <row r="854" spans="1:10" ht="51">
      <c r="A854" s="92" t="s">
        <v>485</v>
      </c>
      <c r="B854" s="91" t="s">
        <v>1077</v>
      </c>
      <c r="C854" s="92" t="s">
        <v>4</v>
      </c>
      <c r="D854" s="92" t="s">
        <v>1078</v>
      </c>
      <c r="E854" s="183" t="s">
        <v>488</v>
      </c>
      <c r="F854" s="183"/>
      <c r="G854" s="93" t="s">
        <v>482</v>
      </c>
      <c r="H854" s="94">
        <v>1</v>
      </c>
      <c r="I854" s="95">
        <v>2.83</v>
      </c>
      <c r="J854" s="95">
        <v>2.83</v>
      </c>
    </row>
    <row r="855" spans="1:10" ht="14.25" customHeight="1">
      <c r="A855" s="92" t="s">
        <v>485</v>
      </c>
      <c r="B855" s="91" t="s">
        <v>1070</v>
      </c>
      <c r="C855" s="92" t="s">
        <v>4</v>
      </c>
      <c r="D855" s="92" t="s">
        <v>1071</v>
      </c>
      <c r="E855" s="183" t="s">
        <v>488</v>
      </c>
      <c r="F855" s="183"/>
      <c r="G855" s="93" t="s">
        <v>482</v>
      </c>
      <c r="H855" s="94">
        <v>1</v>
      </c>
      <c r="I855" s="95">
        <v>0.81</v>
      </c>
      <c r="J855" s="95">
        <v>0.81</v>
      </c>
    </row>
    <row r="856" spans="1:10" ht="63.75">
      <c r="A856" s="92" t="s">
        <v>485</v>
      </c>
      <c r="B856" s="91" t="s">
        <v>1076</v>
      </c>
      <c r="C856" s="92" t="s">
        <v>4</v>
      </c>
      <c r="D856" s="92" t="s">
        <v>1063</v>
      </c>
      <c r="E856" s="183" t="s">
        <v>488</v>
      </c>
      <c r="F856" s="183"/>
      <c r="G856" s="93" t="s">
        <v>482</v>
      </c>
      <c r="H856" s="94">
        <v>1</v>
      </c>
      <c r="I856" s="95">
        <v>0.45</v>
      </c>
      <c r="J856" s="95">
        <v>0.45</v>
      </c>
    </row>
    <row r="857" spans="1:10" ht="63.75">
      <c r="A857" s="92" t="s">
        <v>485</v>
      </c>
      <c r="B857" s="91" t="s">
        <v>1079</v>
      </c>
      <c r="C857" s="92" t="s">
        <v>4</v>
      </c>
      <c r="D857" s="92" t="s">
        <v>1059</v>
      </c>
      <c r="E857" s="183" t="s">
        <v>488</v>
      </c>
      <c r="F857" s="183"/>
      <c r="G857" s="93" t="s">
        <v>482</v>
      </c>
      <c r="H857" s="94">
        <v>1</v>
      </c>
      <c r="I857" s="95">
        <v>1.26</v>
      </c>
      <c r="J857" s="95">
        <v>1.26</v>
      </c>
    </row>
    <row r="858" spans="1:10" ht="25.5">
      <c r="A858" s="98"/>
      <c r="B858" s="98"/>
      <c r="C858" s="98"/>
      <c r="D858" s="98"/>
      <c r="E858" s="98" t="s">
        <v>495</v>
      </c>
      <c r="F858" s="97">
        <v>11.64</v>
      </c>
      <c r="G858" s="98" t="s">
        <v>496</v>
      </c>
      <c r="H858" s="97">
        <v>0</v>
      </c>
      <c r="I858" s="98" t="s">
        <v>497</v>
      </c>
      <c r="J858" s="97">
        <v>11.64</v>
      </c>
    </row>
    <row r="859" spans="1:10" ht="26.25" thickBot="1">
      <c r="A859" s="98"/>
      <c r="B859" s="98"/>
      <c r="C859" s="98"/>
      <c r="D859" s="98"/>
      <c r="E859" s="98" t="s">
        <v>498</v>
      </c>
      <c r="F859" s="97">
        <v>3.45</v>
      </c>
      <c r="G859" s="98"/>
      <c r="H859" s="184" t="s">
        <v>499</v>
      </c>
      <c r="I859" s="184"/>
      <c r="J859" s="97">
        <v>21.41</v>
      </c>
    </row>
    <row r="860" spans="1:10" ht="15" thickTop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</row>
    <row r="861" spans="1:10" ht="15">
      <c r="A861" s="100"/>
      <c r="B861" s="102" t="s">
        <v>470</v>
      </c>
      <c r="C861" s="100" t="s">
        <v>471</v>
      </c>
      <c r="D861" s="100" t="s">
        <v>472</v>
      </c>
      <c r="E861" s="180" t="s">
        <v>473</v>
      </c>
      <c r="F861" s="180"/>
      <c r="G861" s="103" t="s">
        <v>474</v>
      </c>
      <c r="H861" s="102" t="s">
        <v>475</v>
      </c>
      <c r="I861" s="102" t="s">
        <v>476</v>
      </c>
      <c r="J861" s="102" t="s">
        <v>477</v>
      </c>
    </row>
    <row r="862" spans="1:10" ht="38.25">
      <c r="A862" s="82" t="s">
        <v>478</v>
      </c>
      <c r="B862" s="81" t="s">
        <v>805</v>
      </c>
      <c r="C862" s="82" t="s">
        <v>4</v>
      </c>
      <c r="D862" s="82" t="s">
        <v>780</v>
      </c>
      <c r="E862" s="181" t="s">
        <v>466</v>
      </c>
      <c r="F862" s="181"/>
      <c r="G862" s="83" t="s">
        <v>482</v>
      </c>
      <c r="H862" s="84">
        <v>1</v>
      </c>
      <c r="I862" s="85">
        <v>18.09</v>
      </c>
      <c r="J862" s="85">
        <v>18.09</v>
      </c>
    </row>
    <row r="863" spans="1:10" ht="63.75">
      <c r="A863" s="87" t="s">
        <v>479</v>
      </c>
      <c r="B863" s="86" t="s">
        <v>1010</v>
      </c>
      <c r="C863" s="87" t="s">
        <v>4</v>
      </c>
      <c r="D863" s="87" t="s">
        <v>1011</v>
      </c>
      <c r="E863" s="182" t="s">
        <v>466</v>
      </c>
      <c r="F863" s="182"/>
      <c r="G863" s="88" t="s">
        <v>1012</v>
      </c>
      <c r="H863" s="89">
        <v>1</v>
      </c>
      <c r="I863" s="90">
        <v>0.13</v>
      </c>
      <c r="J863" s="90">
        <v>0.13</v>
      </c>
    </row>
    <row r="864" spans="1:10" ht="51">
      <c r="A864" s="92" t="s">
        <v>485</v>
      </c>
      <c r="B864" s="91" t="s">
        <v>1074</v>
      </c>
      <c r="C864" s="92" t="s">
        <v>4</v>
      </c>
      <c r="D864" s="92" t="s">
        <v>1075</v>
      </c>
      <c r="E864" s="183" t="s">
        <v>488</v>
      </c>
      <c r="F864" s="183"/>
      <c r="G864" s="93" t="s">
        <v>482</v>
      </c>
      <c r="H864" s="94">
        <v>1</v>
      </c>
      <c r="I864" s="95">
        <v>0.91</v>
      </c>
      <c r="J864" s="95">
        <v>0.91</v>
      </c>
    </row>
    <row r="865" spans="1:10" ht="51">
      <c r="A865" s="92" t="s">
        <v>485</v>
      </c>
      <c r="B865" s="91" t="s">
        <v>1070</v>
      </c>
      <c r="C865" s="92" t="s">
        <v>4</v>
      </c>
      <c r="D865" s="92" t="s">
        <v>1071</v>
      </c>
      <c r="E865" s="183" t="s">
        <v>488</v>
      </c>
      <c r="F865" s="183"/>
      <c r="G865" s="93" t="s">
        <v>482</v>
      </c>
      <c r="H865" s="94">
        <v>1</v>
      </c>
      <c r="I865" s="95">
        <v>0.81</v>
      </c>
      <c r="J865" s="95">
        <v>0.81</v>
      </c>
    </row>
    <row r="866" spans="1:10" ht="51">
      <c r="A866" s="92" t="s">
        <v>485</v>
      </c>
      <c r="B866" s="91" t="s">
        <v>1072</v>
      </c>
      <c r="C866" s="92" t="s">
        <v>4</v>
      </c>
      <c r="D866" s="92" t="s">
        <v>1073</v>
      </c>
      <c r="E866" s="183" t="s">
        <v>488</v>
      </c>
      <c r="F866" s="183"/>
      <c r="G866" s="93" t="s">
        <v>482</v>
      </c>
      <c r="H866" s="94">
        <v>1</v>
      </c>
      <c r="I866" s="95">
        <v>0.06</v>
      </c>
      <c r="J866" s="95">
        <v>0.06</v>
      </c>
    </row>
    <row r="867" spans="1:10" ht="51">
      <c r="A867" s="92" t="s">
        <v>485</v>
      </c>
      <c r="B867" s="91" t="s">
        <v>1077</v>
      </c>
      <c r="C867" s="92" t="s">
        <v>4</v>
      </c>
      <c r="D867" s="92" t="s">
        <v>1078</v>
      </c>
      <c r="E867" s="183" t="s">
        <v>488</v>
      </c>
      <c r="F867" s="183"/>
      <c r="G867" s="93" t="s">
        <v>482</v>
      </c>
      <c r="H867" s="94">
        <v>1</v>
      </c>
      <c r="I867" s="95">
        <v>2.83</v>
      </c>
      <c r="J867" s="95">
        <v>2.83</v>
      </c>
    </row>
    <row r="868" spans="1:10">
      <c r="A868" s="92" t="s">
        <v>485</v>
      </c>
      <c r="B868" s="91" t="s">
        <v>1013</v>
      </c>
      <c r="C868" s="92" t="s">
        <v>4</v>
      </c>
      <c r="D868" s="92" t="s">
        <v>1014</v>
      </c>
      <c r="E868" s="183" t="s">
        <v>601</v>
      </c>
      <c r="F868" s="183"/>
      <c r="G868" s="93" t="s">
        <v>482</v>
      </c>
      <c r="H868" s="94">
        <v>1</v>
      </c>
      <c r="I868" s="95">
        <v>11.64</v>
      </c>
      <c r="J868" s="95">
        <v>11.64</v>
      </c>
    </row>
    <row r="869" spans="1:10" ht="63.75">
      <c r="A869" s="92" t="s">
        <v>485</v>
      </c>
      <c r="B869" s="91" t="s">
        <v>1076</v>
      </c>
      <c r="C869" s="92" t="s">
        <v>4</v>
      </c>
      <c r="D869" s="92" t="s">
        <v>1063</v>
      </c>
      <c r="E869" s="183" t="s">
        <v>488</v>
      </c>
      <c r="F869" s="183"/>
      <c r="G869" s="93" t="s">
        <v>482</v>
      </c>
      <c r="H869" s="94">
        <v>1</v>
      </c>
      <c r="I869" s="95">
        <v>0.45</v>
      </c>
      <c r="J869" s="95">
        <v>0.45</v>
      </c>
    </row>
    <row r="870" spans="1:10" ht="63.75">
      <c r="A870" s="92" t="s">
        <v>485</v>
      </c>
      <c r="B870" s="91" t="s">
        <v>1079</v>
      </c>
      <c r="C870" s="92" t="s">
        <v>4</v>
      </c>
      <c r="D870" s="92" t="s">
        <v>1059</v>
      </c>
      <c r="E870" s="183" t="s">
        <v>488</v>
      </c>
      <c r="F870" s="183"/>
      <c r="G870" s="93" t="s">
        <v>482</v>
      </c>
      <c r="H870" s="94">
        <v>1</v>
      </c>
      <c r="I870" s="95">
        <v>1.26</v>
      </c>
      <c r="J870" s="95">
        <v>1.26</v>
      </c>
    </row>
    <row r="871" spans="1:10" ht="25.5">
      <c r="A871" s="98"/>
      <c r="B871" s="98"/>
      <c r="C871" s="98"/>
      <c r="D871" s="98"/>
      <c r="E871" s="98" t="s">
        <v>495</v>
      </c>
      <c r="F871" s="97">
        <v>11.77</v>
      </c>
      <c r="G871" s="98" t="s">
        <v>496</v>
      </c>
      <c r="H871" s="97">
        <v>0</v>
      </c>
      <c r="I871" s="98" t="s">
        <v>497</v>
      </c>
      <c r="J871" s="97">
        <v>11.77</v>
      </c>
    </row>
    <row r="872" spans="1:10" ht="26.25" thickBot="1">
      <c r="A872" s="98"/>
      <c r="B872" s="98"/>
      <c r="C872" s="98"/>
      <c r="D872" s="98"/>
      <c r="E872" s="98" t="s">
        <v>498</v>
      </c>
      <c r="F872" s="97">
        <v>3.47</v>
      </c>
      <c r="G872" s="98"/>
      <c r="H872" s="184" t="s">
        <v>499</v>
      </c>
      <c r="I872" s="184"/>
      <c r="J872" s="97">
        <v>21.56</v>
      </c>
    </row>
    <row r="873" spans="1:10" ht="15" thickTop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</row>
    <row r="874" spans="1:10" ht="15">
      <c r="A874" s="100"/>
      <c r="B874" s="102" t="s">
        <v>470</v>
      </c>
      <c r="C874" s="100" t="s">
        <v>471</v>
      </c>
      <c r="D874" s="100" t="s">
        <v>472</v>
      </c>
      <c r="E874" s="180" t="s">
        <v>473</v>
      </c>
      <c r="F874" s="180"/>
      <c r="G874" s="103" t="s">
        <v>474</v>
      </c>
      <c r="H874" s="102" t="s">
        <v>475</v>
      </c>
      <c r="I874" s="102" t="s">
        <v>476</v>
      </c>
      <c r="J874" s="102" t="s">
        <v>477</v>
      </c>
    </row>
    <row r="875" spans="1:10" ht="38.25">
      <c r="A875" s="82" t="s">
        <v>478</v>
      </c>
      <c r="B875" s="81" t="s">
        <v>717</v>
      </c>
      <c r="C875" s="82" t="s">
        <v>4</v>
      </c>
      <c r="D875" s="82" t="s">
        <v>718</v>
      </c>
      <c r="E875" s="181" t="s">
        <v>466</v>
      </c>
      <c r="F875" s="181"/>
      <c r="G875" s="83" t="s">
        <v>482</v>
      </c>
      <c r="H875" s="84">
        <v>1</v>
      </c>
      <c r="I875" s="85">
        <v>18.079999999999998</v>
      </c>
      <c r="J875" s="85">
        <v>18.079999999999998</v>
      </c>
    </row>
    <row r="876" spans="1:10">
      <c r="A876" s="92" t="s">
        <v>485</v>
      </c>
      <c r="B876" s="91" t="s">
        <v>1015</v>
      </c>
      <c r="C876" s="92" t="s">
        <v>4</v>
      </c>
      <c r="D876" s="92" t="s">
        <v>1016</v>
      </c>
      <c r="E876" s="183" t="s">
        <v>601</v>
      </c>
      <c r="F876" s="183"/>
      <c r="G876" s="93" t="s">
        <v>482</v>
      </c>
      <c r="H876" s="94">
        <v>1</v>
      </c>
      <c r="I876" s="95">
        <v>11.64</v>
      </c>
      <c r="J876" s="95">
        <v>11.64</v>
      </c>
    </row>
    <row r="877" spans="1:10" ht="51">
      <c r="A877" s="92" t="s">
        <v>485</v>
      </c>
      <c r="B877" s="91" t="s">
        <v>1072</v>
      </c>
      <c r="C877" s="92" t="s">
        <v>4</v>
      </c>
      <c r="D877" s="92" t="s">
        <v>1073</v>
      </c>
      <c r="E877" s="183" t="s">
        <v>488</v>
      </c>
      <c r="F877" s="183"/>
      <c r="G877" s="93" t="s">
        <v>482</v>
      </c>
      <c r="H877" s="94">
        <v>1</v>
      </c>
      <c r="I877" s="95">
        <v>0.06</v>
      </c>
      <c r="J877" s="95">
        <v>0.06</v>
      </c>
    </row>
    <row r="878" spans="1:10" ht="51">
      <c r="A878" s="92" t="s">
        <v>485</v>
      </c>
      <c r="B878" s="91" t="s">
        <v>1074</v>
      </c>
      <c r="C878" s="92" t="s">
        <v>4</v>
      </c>
      <c r="D878" s="92" t="s">
        <v>1075</v>
      </c>
      <c r="E878" s="183" t="s">
        <v>488</v>
      </c>
      <c r="F878" s="183"/>
      <c r="G878" s="93" t="s">
        <v>482</v>
      </c>
      <c r="H878" s="94">
        <v>1</v>
      </c>
      <c r="I878" s="95">
        <v>0.91</v>
      </c>
      <c r="J878" s="95">
        <v>0.91</v>
      </c>
    </row>
    <row r="879" spans="1:10" ht="14.25" customHeight="1">
      <c r="A879" s="92" t="s">
        <v>485</v>
      </c>
      <c r="B879" s="91" t="s">
        <v>1077</v>
      </c>
      <c r="C879" s="92" t="s">
        <v>4</v>
      </c>
      <c r="D879" s="92" t="s">
        <v>1078</v>
      </c>
      <c r="E879" s="183" t="s">
        <v>488</v>
      </c>
      <c r="F879" s="183"/>
      <c r="G879" s="93" t="s">
        <v>482</v>
      </c>
      <c r="H879" s="94">
        <v>1</v>
      </c>
      <c r="I879" s="95">
        <v>2.83</v>
      </c>
      <c r="J879" s="95">
        <v>2.83</v>
      </c>
    </row>
    <row r="880" spans="1:10" ht="51">
      <c r="A880" s="92" t="s">
        <v>485</v>
      </c>
      <c r="B880" s="91" t="s">
        <v>1070</v>
      </c>
      <c r="C880" s="92" t="s">
        <v>4</v>
      </c>
      <c r="D880" s="92" t="s">
        <v>1071</v>
      </c>
      <c r="E880" s="183" t="s">
        <v>488</v>
      </c>
      <c r="F880" s="183"/>
      <c r="G880" s="93" t="s">
        <v>482</v>
      </c>
      <c r="H880" s="94">
        <v>1</v>
      </c>
      <c r="I880" s="95">
        <v>0.81</v>
      </c>
      <c r="J880" s="95">
        <v>0.81</v>
      </c>
    </row>
    <row r="881" spans="1:10" ht="63.75">
      <c r="A881" s="92" t="s">
        <v>485</v>
      </c>
      <c r="B881" s="91" t="s">
        <v>1080</v>
      </c>
      <c r="C881" s="92" t="s">
        <v>4</v>
      </c>
      <c r="D881" s="92" t="s">
        <v>1081</v>
      </c>
      <c r="E881" s="183" t="s">
        <v>488</v>
      </c>
      <c r="F881" s="183"/>
      <c r="G881" s="93" t="s">
        <v>482</v>
      </c>
      <c r="H881" s="94">
        <v>1</v>
      </c>
      <c r="I881" s="95">
        <v>0.74</v>
      </c>
      <c r="J881" s="95">
        <v>0.74</v>
      </c>
    </row>
    <row r="882" spans="1:10" ht="51">
      <c r="A882" s="92" t="s">
        <v>485</v>
      </c>
      <c r="B882" s="91" t="s">
        <v>1082</v>
      </c>
      <c r="C882" s="92" t="s">
        <v>4</v>
      </c>
      <c r="D882" s="92" t="s">
        <v>1083</v>
      </c>
      <c r="E882" s="183" t="s">
        <v>488</v>
      </c>
      <c r="F882" s="183"/>
      <c r="G882" s="93" t="s">
        <v>482</v>
      </c>
      <c r="H882" s="94">
        <v>1</v>
      </c>
      <c r="I882" s="95">
        <v>1.0900000000000001</v>
      </c>
      <c r="J882" s="95">
        <v>1.0900000000000001</v>
      </c>
    </row>
    <row r="883" spans="1:10" ht="25.5">
      <c r="A883" s="98"/>
      <c r="B883" s="98"/>
      <c r="C883" s="98"/>
      <c r="D883" s="98"/>
      <c r="E883" s="98" t="s">
        <v>495</v>
      </c>
      <c r="F883" s="97">
        <v>11.64</v>
      </c>
      <c r="G883" s="98" t="s">
        <v>496</v>
      </c>
      <c r="H883" s="97">
        <v>0</v>
      </c>
      <c r="I883" s="98" t="s">
        <v>497</v>
      </c>
      <c r="J883" s="97">
        <v>11.64</v>
      </c>
    </row>
    <row r="884" spans="1:10" ht="26.25" thickBot="1">
      <c r="A884" s="98"/>
      <c r="B884" s="98"/>
      <c r="C884" s="98"/>
      <c r="D884" s="98"/>
      <c r="E884" s="98" t="s">
        <v>498</v>
      </c>
      <c r="F884" s="97">
        <v>3.47</v>
      </c>
      <c r="G884" s="98"/>
      <c r="H884" s="184" t="s">
        <v>499</v>
      </c>
      <c r="I884" s="184"/>
      <c r="J884" s="97">
        <v>21.55</v>
      </c>
    </row>
    <row r="885" spans="1:10" ht="14.25" customHeight="1" thickTop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</row>
    <row r="886" spans="1:10" ht="15">
      <c r="A886" s="100"/>
      <c r="B886" s="102" t="s">
        <v>470</v>
      </c>
      <c r="C886" s="100" t="s">
        <v>471</v>
      </c>
      <c r="D886" s="100" t="s">
        <v>472</v>
      </c>
      <c r="E886" s="180" t="s">
        <v>473</v>
      </c>
      <c r="F886" s="180"/>
      <c r="G886" s="103" t="s">
        <v>474</v>
      </c>
      <c r="H886" s="102" t="s">
        <v>475</v>
      </c>
      <c r="I886" s="102" t="s">
        <v>476</v>
      </c>
      <c r="J886" s="102" t="s">
        <v>477</v>
      </c>
    </row>
    <row r="887" spans="1:10" ht="38.25">
      <c r="A887" s="82" t="s">
        <v>478</v>
      </c>
      <c r="B887" s="81" t="s">
        <v>666</v>
      </c>
      <c r="C887" s="82" t="s">
        <v>45</v>
      </c>
      <c r="D887" s="82" t="s">
        <v>667</v>
      </c>
      <c r="E887" s="181" t="s">
        <v>561</v>
      </c>
      <c r="F887" s="181"/>
      <c r="G887" s="83" t="s">
        <v>482</v>
      </c>
      <c r="H887" s="84">
        <v>1</v>
      </c>
      <c r="I887" s="85">
        <v>21.51</v>
      </c>
      <c r="J887" s="85">
        <v>21.51</v>
      </c>
    </row>
    <row r="888" spans="1:10" ht="63.75">
      <c r="A888" s="87" t="s">
        <v>479</v>
      </c>
      <c r="B888" s="86" t="s">
        <v>1084</v>
      </c>
      <c r="C888" s="87" t="s">
        <v>45</v>
      </c>
      <c r="D888" s="87" t="s">
        <v>1085</v>
      </c>
      <c r="E888" s="182" t="s">
        <v>561</v>
      </c>
      <c r="F888" s="182"/>
      <c r="G888" s="88" t="s">
        <v>482</v>
      </c>
      <c r="H888" s="89">
        <v>1</v>
      </c>
      <c r="I888" s="90">
        <v>0.17</v>
      </c>
      <c r="J888" s="90">
        <v>0.17</v>
      </c>
    </row>
    <row r="889" spans="1:10" ht="25.5">
      <c r="A889" s="92" t="s">
        <v>485</v>
      </c>
      <c r="B889" s="91" t="s">
        <v>1086</v>
      </c>
      <c r="C889" s="92" t="s">
        <v>45</v>
      </c>
      <c r="D889" s="92" t="s">
        <v>1087</v>
      </c>
      <c r="E889" s="183" t="s">
        <v>601</v>
      </c>
      <c r="F889" s="183"/>
      <c r="G889" s="93" t="s">
        <v>482</v>
      </c>
      <c r="H889" s="94">
        <v>1</v>
      </c>
      <c r="I889" s="95">
        <v>14.1</v>
      </c>
      <c r="J889" s="95">
        <v>14.1</v>
      </c>
    </row>
    <row r="890" spans="1:10" ht="25.5">
      <c r="A890" s="92" t="s">
        <v>485</v>
      </c>
      <c r="B890" s="91" t="s">
        <v>1053</v>
      </c>
      <c r="C890" s="92" t="s">
        <v>45</v>
      </c>
      <c r="D890" s="92" t="s">
        <v>1054</v>
      </c>
      <c r="E890" s="183" t="s">
        <v>1055</v>
      </c>
      <c r="F890" s="183"/>
      <c r="G890" s="93" t="s">
        <v>482</v>
      </c>
      <c r="H890" s="94">
        <v>1</v>
      </c>
      <c r="I890" s="95">
        <v>3.18</v>
      </c>
      <c r="J890" s="95">
        <v>3.18</v>
      </c>
    </row>
    <row r="891" spans="1:10" ht="14.25" customHeight="1">
      <c r="A891" s="92" t="s">
        <v>485</v>
      </c>
      <c r="B891" s="91" t="s">
        <v>1067</v>
      </c>
      <c r="C891" s="92" t="s">
        <v>45</v>
      </c>
      <c r="D891" s="92" t="s">
        <v>1068</v>
      </c>
      <c r="E891" s="183" t="s">
        <v>1069</v>
      </c>
      <c r="F891" s="183"/>
      <c r="G891" s="93" t="s">
        <v>482</v>
      </c>
      <c r="H891" s="94">
        <v>1</v>
      </c>
      <c r="I891" s="95">
        <v>1.02</v>
      </c>
      <c r="J891" s="95">
        <v>1.02</v>
      </c>
    </row>
    <row r="892" spans="1:10" ht="25.5">
      <c r="A892" s="92" t="s">
        <v>485</v>
      </c>
      <c r="B892" s="91" t="s">
        <v>1060</v>
      </c>
      <c r="C892" s="92" t="s">
        <v>45</v>
      </c>
      <c r="D892" s="92" t="s">
        <v>1061</v>
      </c>
      <c r="E892" s="183" t="s">
        <v>1055</v>
      </c>
      <c r="F892" s="183"/>
      <c r="G892" s="93" t="s">
        <v>482</v>
      </c>
      <c r="H892" s="94">
        <v>1</v>
      </c>
      <c r="I892" s="95">
        <v>1.1399999999999999</v>
      </c>
      <c r="J892" s="95">
        <v>1.1399999999999999</v>
      </c>
    </row>
    <row r="893" spans="1:10" ht="25.5">
      <c r="A893" s="92" t="s">
        <v>485</v>
      </c>
      <c r="B893" s="91" t="s">
        <v>1064</v>
      </c>
      <c r="C893" s="92" t="s">
        <v>45</v>
      </c>
      <c r="D893" s="92" t="s">
        <v>1065</v>
      </c>
      <c r="E893" s="183" t="s">
        <v>1066</v>
      </c>
      <c r="F893" s="183"/>
      <c r="G893" s="93" t="s">
        <v>482</v>
      </c>
      <c r="H893" s="94">
        <v>1</v>
      </c>
      <c r="I893" s="95">
        <v>0.06</v>
      </c>
      <c r="J893" s="95">
        <v>0.06</v>
      </c>
    </row>
    <row r="894" spans="1:10" ht="63.75">
      <c r="A894" s="92" t="s">
        <v>485</v>
      </c>
      <c r="B894" s="91" t="s">
        <v>1090</v>
      </c>
      <c r="C894" s="92" t="s">
        <v>45</v>
      </c>
      <c r="D894" s="92" t="s">
        <v>1091</v>
      </c>
      <c r="E894" s="183" t="s">
        <v>637</v>
      </c>
      <c r="F894" s="183"/>
      <c r="G894" s="93" t="s">
        <v>482</v>
      </c>
      <c r="H894" s="94">
        <v>1</v>
      </c>
      <c r="I894" s="95">
        <v>0.59</v>
      </c>
      <c r="J894" s="95">
        <v>0.59</v>
      </c>
    </row>
    <row r="895" spans="1:10" ht="51">
      <c r="A895" s="92" t="s">
        <v>485</v>
      </c>
      <c r="B895" s="91" t="s">
        <v>1088</v>
      </c>
      <c r="C895" s="92" t="s">
        <v>45</v>
      </c>
      <c r="D895" s="92" t="s">
        <v>1089</v>
      </c>
      <c r="E895" s="183" t="s">
        <v>637</v>
      </c>
      <c r="F895" s="183"/>
      <c r="G895" s="93" t="s">
        <v>482</v>
      </c>
      <c r="H895" s="94">
        <v>1</v>
      </c>
      <c r="I895" s="95">
        <v>1.25</v>
      </c>
      <c r="J895" s="95">
        <v>1.25</v>
      </c>
    </row>
    <row r="896" spans="1:10" ht="25.5">
      <c r="A896" s="98"/>
      <c r="B896" s="98"/>
      <c r="C896" s="98"/>
      <c r="D896" s="98"/>
      <c r="E896" s="98" t="s">
        <v>495</v>
      </c>
      <c r="F896" s="97">
        <v>14.27</v>
      </c>
      <c r="G896" s="98" t="s">
        <v>496</v>
      </c>
      <c r="H896" s="97">
        <v>0</v>
      </c>
      <c r="I896" s="98" t="s">
        <v>497</v>
      </c>
      <c r="J896" s="97">
        <v>14.27</v>
      </c>
    </row>
    <row r="897" spans="1:10" ht="14.25" customHeight="1" thickBot="1">
      <c r="A897" s="98"/>
      <c r="B897" s="98"/>
      <c r="C897" s="98"/>
      <c r="D897" s="98"/>
      <c r="E897" s="98" t="s">
        <v>498</v>
      </c>
      <c r="F897" s="97">
        <v>4.13</v>
      </c>
      <c r="G897" s="98"/>
      <c r="H897" s="184" t="s">
        <v>499</v>
      </c>
      <c r="I897" s="184"/>
      <c r="J897" s="97">
        <v>25.64</v>
      </c>
    </row>
    <row r="898" spans="1:10" ht="15" thickTop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</row>
    <row r="899" spans="1:10" ht="15">
      <c r="A899" s="100"/>
      <c r="B899" s="102" t="s">
        <v>470</v>
      </c>
      <c r="C899" s="100" t="s">
        <v>471</v>
      </c>
      <c r="D899" s="100" t="s">
        <v>472</v>
      </c>
      <c r="E899" s="180" t="s">
        <v>473</v>
      </c>
      <c r="F899" s="180"/>
      <c r="G899" s="103" t="s">
        <v>474</v>
      </c>
      <c r="H899" s="102" t="s">
        <v>475</v>
      </c>
      <c r="I899" s="102" t="s">
        <v>476</v>
      </c>
      <c r="J899" s="102" t="s">
        <v>477</v>
      </c>
    </row>
    <row r="900" spans="1:10" ht="114.75">
      <c r="A900" s="82" t="s">
        <v>478</v>
      </c>
      <c r="B900" s="81" t="s">
        <v>860</v>
      </c>
      <c r="C900" s="82" t="s">
        <v>45</v>
      </c>
      <c r="D900" s="82" t="s">
        <v>861</v>
      </c>
      <c r="E900" s="181" t="s">
        <v>561</v>
      </c>
      <c r="F900" s="181"/>
      <c r="G900" s="83" t="s">
        <v>37</v>
      </c>
      <c r="H900" s="84">
        <v>1</v>
      </c>
      <c r="I900" s="85">
        <v>713.06</v>
      </c>
      <c r="J900" s="85">
        <v>713.06</v>
      </c>
    </row>
    <row r="901" spans="1:10" ht="25.5">
      <c r="A901" s="87" t="s">
        <v>479</v>
      </c>
      <c r="B901" s="86" t="s">
        <v>618</v>
      </c>
      <c r="C901" s="87" t="s">
        <v>45</v>
      </c>
      <c r="D901" s="87" t="s">
        <v>481</v>
      </c>
      <c r="E901" s="182" t="s">
        <v>561</v>
      </c>
      <c r="F901" s="182"/>
      <c r="G901" s="88" t="s">
        <v>482</v>
      </c>
      <c r="H901" s="89">
        <v>0.76</v>
      </c>
      <c r="I901" s="90">
        <v>21.14</v>
      </c>
      <c r="J901" s="90">
        <v>16.059999999999999</v>
      </c>
    </row>
    <row r="902" spans="1:10" ht="51">
      <c r="A902" s="87" t="s">
        <v>479</v>
      </c>
      <c r="B902" s="86" t="s">
        <v>1096</v>
      </c>
      <c r="C902" s="87" t="s">
        <v>45</v>
      </c>
      <c r="D902" s="87" t="s">
        <v>1097</v>
      </c>
      <c r="E902" s="182" t="s">
        <v>561</v>
      </c>
      <c r="F902" s="182"/>
      <c r="G902" s="88" t="s">
        <v>482</v>
      </c>
      <c r="H902" s="89">
        <v>3.17</v>
      </c>
      <c r="I902" s="90">
        <v>21.24</v>
      </c>
      <c r="J902" s="90">
        <v>67.33</v>
      </c>
    </row>
    <row r="903" spans="1:10" ht="14.25" customHeight="1">
      <c r="A903" s="87" t="s">
        <v>479</v>
      </c>
      <c r="B903" s="86" t="s">
        <v>1094</v>
      </c>
      <c r="C903" s="87" t="s">
        <v>45</v>
      </c>
      <c r="D903" s="87" t="s">
        <v>1095</v>
      </c>
      <c r="E903" s="182" t="s">
        <v>630</v>
      </c>
      <c r="F903" s="182"/>
      <c r="G903" s="88" t="s">
        <v>631</v>
      </c>
      <c r="H903" s="89">
        <v>0.74</v>
      </c>
      <c r="I903" s="90">
        <v>6.19</v>
      </c>
      <c r="J903" s="90">
        <v>4.58</v>
      </c>
    </row>
    <row r="904" spans="1:10" ht="89.25">
      <c r="A904" s="87" t="s">
        <v>479</v>
      </c>
      <c r="B904" s="86" t="s">
        <v>1092</v>
      </c>
      <c r="C904" s="87" t="s">
        <v>45</v>
      </c>
      <c r="D904" s="87" t="s">
        <v>1093</v>
      </c>
      <c r="E904" s="182" t="s">
        <v>630</v>
      </c>
      <c r="F904" s="182"/>
      <c r="G904" s="88" t="s">
        <v>634</v>
      </c>
      <c r="H904" s="89">
        <v>2.4300000000000002</v>
      </c>
      <c r="I904" s="90">
        <v>1.79</v>
      </c>
      <c r="J904" s="90">
        <v>4.34</v>
      </c>
    </row>
    <row r="905" spans="1:10" ht="51">
      <c r="A905" s="92" t="s">
        <v>485</v>
      </c>
      <c r="B905" s="91" t="s">
        <v>668</v>
      </c>
      <c r="C905" s="92" t="s">
        <v>45</v>
      </c>
      <c r="D905" s="92" t="s">
        <v>669</v>
      </c>
      <c r="E905" s="183" t="s">
        <v>488</v>
      </c>
      <c r="F905" s="183"/>
      <c r="G905" s="93" t="s">
        <v>37</v>
      </c>
      <c r="H905" s="94">
        <v>1.21</v>
      </c>
      <c r="I905" s="95">
        <v>90</v>
      </c>
      <c r="J905" s="95">
        <v>108.9</v>
      </c>
    </row>
    <row r="906" spans="1:10" ht="25.5">
      <c r="A906" s="92" t="s">
        <v>485</v>
      </c>
      <c r="B906" s="91" t="s">
        <v>1098</v>
      </c>
      <c r="C906" s="92" t="s">
        <v>45</v>
      </c>
      <c r="D906" s="92" t="s">
        <v>1099</v>
      </c>
      <c r="E906" s="183" t="s">
        <v>488</v>
      </c>
      <c r="F906" s="183"/>
      <c r="G906" s="93" t="s">
        <v>494</v>
      </c>
      <c r="H906" s="94">
        <v>181.19</v>
      </c>
      <c r="I906" s="95">
        <v>2</v>
      </c>
      <c r="J906" s="95">
        <v>362.38</v>
      </c>
    </row>
    <row r="907" spans="1:10" ht="25.5">
      <c r="A907" s="92" t="s">
        <v>485</v>
      </c>
      <c r="B907" s="91" t="s">
        <v>1100</v>
      </c>
      <c r="C907" s="92" t="s">
        <v>45</v>
      </c>
      <c r="D907" s="92" t="s">
        <v>1101</v>
      </c>
      <c r="E907" s="183" t="s">
        <v>488</v>
      </c>
      <c r="F907" s="183"/>
      <c r="G907" s="93" t="s">
        <v>494</v>
      </c>
      <c r="H907" s="94">
        <v>135.88999999999999</v>
      </c>
      <c r="I907" s="95">
        <v>1.1000000000000001</v>
      </c>
      <c r="J907" s="95">
        <v>149.47</v>
      </c>
    </row>
    <row r="908" spans="1:10" ht="38.25" customHeight="1">
      <c r="A908" s="98"/>
      <c r="B908" s="98"/>
      <c r="C908" s="98"/>
      <c r="D908" s="98"/>
      <c r="E908" s="98" t="s">
        <v>495</v>
      </c>
      <c r="F908" s="97">
        <v>58.14</v>
      </c>
      <c r="G908" s="98" t="s">
        <v>496</v>
      </c>
      <c r="H908" s="97">
        <v>0</v>
      </c>
      <c r="I908" s="98" t="s">
        <v>497</v>
      </c>
      <c r="J908" s="97">
        <v>58.14</v>
      </c>
    </row>
    <row r="909" spans="1:10" ht="26.25" thickBot="1">
      <c r="A909" s="98"/>
      <c r="B909" s="98"/>
      <c r="C909" s="98"/>
      <c r="D909" s="98"/>
      <c r="E909" s="98" t="s">
        <v>498</v>
      </c>
      <c r="F909" s="97">
        <v>136.97</v>
      </c>
      <c r="G909" s="98"/>
      <c r="H909" s="184" t="s">
        <v>499</v>
      </c>
      <c r="I909" s="184"/>
      <c r="J909" s="97">
        <v>850.03</v>
      </c>
    </row>
    <row r="910" spans="1:10" ht="15" thickTop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</row>
    <row r="911" spans="1:10" ht="15">
      <c r="A911" s="100"/>
      <c r="B911" s="102" t="s">
        <v>470</v>
      </c>
      <c r="C911" s="100" t="s">
        <v>471</v>
      </c>
      <c r="D911" s="100" t="s">
        <v>472</v>
      </c>
      <c r="E911" s="180" t="s">
        <v>473</v>
      </c>
      <c r="F911" s="180"/>
      <c r="G911" s="103" t="s">
        <v>474</v>
      </c>
      <c r="H911" s="102" t="s">
        <v>475</v>
      </c>
      <c r="I911" s="102" t="s">
        <v>476</v>
      </c>
      <c r="J911" s="102" t="s">
        <v>477</v>
      </c>
    </row>
    <row r="912" spans="1:10" ht="63.75">
      <c r="A912" s="82" t="s">
        <v>478</v>
      </c>
      <c r="B912" s="81" t="s">
        <v>664</v>
      </c>
      <c r="C912" s="82" t="s">
        <v>45</v>
      </c>
      <c r="D912" s="82" t="s">
        <v>665</v>
      </c>
      <c r="E912" s="181" t="s">
        <v>561</v>
      </c>
      <c r="F912" s="181"/>
      <c r="G912" s="83" t="s">
        <v>37</v>
      </c>
      <c r="H912" s="84">
        <v>1</v>
      </c>
      <c r="I912" s="85">
        <v>707.24</v>
      </c>
      <c r="J912" s="85">
        <v>707.24</v>
      </c>
    </row>
    <row r="913" spans="1:10" ht="25.5">
      <c r="A913" s="87" t="s">
        <v>479</v>
      </c>
      <c r="B913" s="86" t="s">
        <v>618</v>
      </c>
      <c r="C913" s="87" t="s">
        <v>45</v>
      </c>
      <c r="D913" s="87" t="s">
        <v>481</v>
      </c>
      <c r="E913" s="182" t="s">
        <v>561</v>
      </c>
      <c r="F913" s="182"/>
      <c r="G913" s="88" t="s">
        <v>482</v>
      </c>
      <c r="H913" s="89">
        <v>8.2899999999999991</v>
      </c>
      <c r="I913" s="90">
        <v>21.14</v>
      </c>
      <c r="J913" s="90">
        <v>175.25</v>
      </c>
    </row>
    <row r="914" spans="1:10" ht="51">
      <c r="A914" s="92" t="s">
        <v>485</v>
      </c>
      <c r="B914" s="91" t="s">
        <v>668</v>
      </c>
      <c r="C914" s="92" t="s">
        <v>45</v>
      </c>
      <c r="D914" s="92" t="s">
        <v>669</v>
      </c>
      <c r="E914" s="183" t="s">
        <v>488</v>
      </c>
      <c r="F914" s="183"/>
      <c r="G914" s="93" t="s">
        <v>37</v>
      </c>
      <c r="H914" s="94">
        <v>1.1499999999999999</v>
      </c>
      <c r="I914" s="95">
        <v>90</v>
      </c>
      <c r="J914" s="95">
        <v>103.5</v>
      </c>
    </row>
    <row r="915" spans="1:10" ht="25.5">
      <c r="A915" s="92" t="s">
        <v>485</v>
      </c>
      <c r="B915" s="91" t="s">
        <v>1100</v>
      </c>
      <c r="C915" s="92" t="s">
        <v>45</v>
      </c>
      <c r="D915" s="92" t="s">
        <v>1101</v>
      </c>
      <c r="E915" s="183" t="s">
        <v>488</v>
      </c>
      <c r="F915" s="183"/>
      <c r="G915" s="93" t="s">
        <v>494</v>
      </c>
      <c r="H915" s="94">
        <v>389.54</v>
      </c>
      <c r="I915" s="95">
        <v>1.1000000000000001</v>
      </c>
      <c r="J915" s="95">
        <v>428.49</v>
      </c>
    </row>
    <row r="916" spans="1:10" ht="25.5">
      <c r="A916" s="98"/>
      <c r="B916" s="98"/>
      <c r="C916" s="98"/>
      <c r="D916" s="98"/>
      <c r="E916" s="98" t="s">
        <v>495</v>
      </c>
      <c r="F916" s="97">
        <v>115.23</v>
      </c>
      <c r="G916" s="98" t="s">
        <v>496</v>
      </c>
      <c r="H916" s="97">
        <v>0</v>
      </c>
      <c r="I916" s="98" t="s">
        <v>497</v>
      </c>
      <c r="J916" s="97">
        <v>115.23</v>
      </c>
    </row>
    <row r="917" spans="1:10" ht="26.25" thickBot="1">
      <c r="A917" s="98"/>
      <c r="B917" s="98"/>
      <c r="C917" s="98"/>
      <c r="D917" s="98"/>
      <c r="E917" s="98" t="s">
        <v>498</v>
      </c>
      <c r="F917" s="97">
        <v>135.86000000000001</v>
      </c>
      <c r="G917" s="98"/>
      <c r="H917" s="184" t="s">
        <v>499</v>
      </c>
      <c r="I917" s="184"/>
      <c r="J917" s="97">
        <v>843.1</v>
      </c>
    </row>
    <row r="918" spans="1:10" ht="15" thickTop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</row>
    <row r="919" spans="1:10" ht="15">
      <c r="A919" s="100"/>
      <c r="B919" s="102" t="s">
        <v>470</v>
      </c>
      <c r="C919" s="100" t="s">
        <v>471</v>
      </c>
      <c r="D919" s="100" t="s">
        <v>472</v>
      </c>
      <c r="E919" s="180" t="s">
        <v>473</v>
      </c>
      <c r="F919" s="180"/>
      <c r="G919" s="103" t="s">
        <v>474</v>
      </c>
      <c r="H919" s="102" t="s">
        <v>475</v>
      </c>
      <c r="I919" s="102" t="s">
        <v>476</v>
      </c>
      <c r="J919" s="102" t="s">
        <v>477</v>
      </c>
    </row>
    <row r="920" spans="1:10" ht="25.5">
      <c r="A920" s="82" t="s">
        <v>478</v>
      </c>
      <c r="B920" s="81" t="s">
        <v>820</v>
      </c>
      <c r="C920" s="82" t="s">
        <v>4</v>
      </c>
      <c r="D920" s="82" t="s">
        <v>821</v>
      </c>
      <c r="E920" s="181" t="s">
        <v>466</v>
      </c>
      <c r="F920" s="181"/>
      <c r="G920" s="83" t="s">
        <v>482</v>
      </c>
      <c r="H920" s="84">
        <v>1</v>
      </c>
      <c r="I920" s="85">
        <v>22.54</v>
      </c>
      <c r="J920" s="85">
        <v>22.54</v>
      </c>
    </row>
    <row r="921" spans="1:10">
      <c r="A921" s="92" t="s">
        <v>485</v>
      </c>
      <c r="B921" s="91" t="s">
        <v>1017</v>
      </c>
      <c r="C921" s="92" t="s">
        <v>4</v>
      </c>
      <c r="D921" s="92" t="s">
        <v>1018</v>
      </c>
      <c r="E921" s="183" t="s">
        <v>601</v>
      </c>
      <c r="F921" s="183"/>
      <c r="G921" s="93" t="s">
        <v>482</v>
      </c>
      <c r="H921" s="94">
        <v>1</v>
      </c>
      <c r="I921" s="95">
        <v>16.100000000000001</v>
      </c>
      <c r="J921" s="95">
        <v>16.100000000000001</v>
      </c>
    </row>
    <row r="922" spans="1:10" ht="51">
      <c r="A922" s="92" t="s">
        <v>485</v>
      </c>
      <c r="B922" s="91" t="s">
        <v>1072</v>
      </c>
      <c r="C922" s="92" t="s">
        <v>4</v>
      </c>
      <c r="D922" s="92" t="s">
        <v>1073</v>
      </c>
      <c r="E922" s="183" t="s">
        <v>488</v>
      </c>
      <c r="F922" s="183"/>
      <c r="G922" s="93" t="s">
        <v>482</v>
      </c>
      <c r="H922" s="94">
        <v>1</v>
      </c>
      <c r="I922" s="95">
        <v>0.06</v>
      </c>
      <c r="J922" s="95">
        <v>0.06</v>
      </c>
    </row>
    <row r="923" spans="1:10" ht="51">
      <c r="A923" s="92" t="s">
        <v>485</v>
      </c>
      <c r="B923" s="91" t="s">
        <v>1074</v>
      </c>
      <c r="C923" s="92" t="s">
        <v>4</v>
      </c>
      <c r="D923" s="92" t="s">
        <v>1075</v>
      </c>
      <c r="E923" s="183" t="s">
        <v>488</v>
      </c>
      <c r="F923" s="183"/>
      <c r="G923" s="93" t="s">
        <v>482</v>
      </c>
      <c r="H923" s="94">
        <v>1</v>
      </c>
      <c r="I923" s="95">
        <v>0.91</v>
      </c>
      <c r="J923" s="95">
        <v>0.91</v>
      </c>
    </row>
    <row r="924" spans="1:10" ht="51">
      <c r="A924" s="92" t="s">
        <v>485</v>
      </c>
      <c r="B924" s="91" t="s">
        <v>1077</v>
      </c>
      <c r="C924" s="92" t="s">
        <v>4</v>
      </c>
      <c r="D924" s="92" t="s">
        <v>1078</v>
      </c>
      <c r="E924" s="183" t="s">
        <v>488</v>
      </c>
      <c r="F924" s="183"/>
      <c r="G924" s="93" t="s">
        <v>482</v>
      </c>
      <c r="H924" s="94">
        <v>1</v>
      </c>
      <c r="I924" s="95">
        <v>2.83</v>
      </c>
      <c r="J924" s="95">
        <v>2.83</v>
      </c>
    </row>
    <row r="925" spans="1:10" ht="51">
      <c r="A925" s="92" t="s">
        <v>485</v>
      </c>
      <c r="B925" s="91" t="s">
        <v>1070</v>
      </c>
      <c r="C925" s="92" t="s">
        <v>4</v>
      </c>
      <c r="D925" s="92" t="s">
        <v>1071</v>
      </c>
      <c r="E925" s="183" t="s">
        <v>488</v>
      </c>
      <c r="F925" s="183"/>
      <c r="G925" s="93" t="s">
        <v>482</v>
      </c>
      <c r="H925" s="94">
        <v>1</v>
      </c>
      <c r="I925" s="95">
        <v>0.81</v>
      </c>
      <c r="J925" s="95">
        <v>0.81</v>
      </c>
    </row>
    <row r="926" spans="1:10" ht="14.25" customHeight="1">
      <c r="A926" s="92" t="s">
        <v>485</v>
      </c>
      <c r="B926" s="91" t="s">
        <v>1080</v>
      </c>
      <c r="C926" s="92" t="s">
        <v>4</v>
      </c>
      <c r="D926" s="92" t="s">
        <v>1081</v>
      </c>
      <c r="E926" s="183" t="s">
        <v>488</v>
      </c>
      <c r="F926" s="183"/>
      <c r="G926" s="93" t="s">
        <v>482</v>
      </c>
      <c r="H926" s="94">
        <v>1</v>
      </c>
      <c r="I926" s="95">
        <v>0.74</v>
      </c>
      <c r="J926" s="95">
        <v>0.74</v>
      </c>
    </row>
    <row r="927" spans="1:10" ht="51">
      <c r="A927" s="92" t="s">
        <v>485</v>
      </c>
      <c r="B927" s="91" t="s">
        <v>1082</v>
      </c>
      <c r="C927" s="92" t="s">
        <v>4</v>
      </c>
      <c r="D927" s="92" t="s">
        <v>1083</v>
      </c>
      <c r="E927" s="183" t="s">
        <v>488</v>
      </c>
      <c r="F927" s="183"/>
      <c r="G927" s="93" t="s">
        <v>482</v>
      </c>
      <c r="H927" s="94">
        <v>1</v>
      </c>
      <c r="I927" s="95">
        <v>1.0900000000000001</v>
      </c>
      <c r="J927" s="95">
        <v>1.0900000000000001</v>
      </c>
    </row>
    <row r="928" spans="1:10" ht="25.5">
      <c r="A928" s="98"/>
      <c r="B928" s="98"/>
      <c r="C928" s="98"/>
      <c r="D928" s="98"/>
      <c r="E928" s="98" t="s">
        <v>495</v>
      </c>
      <c r="F928" s="97">
        <v>16.100000000000001</v>
      </c>
      <c r="G928" s="98" t="s">
        <v>496</v>
      </c>
      <c r="H928" s="97">
        <v>0</v>
      </c>
      <c r="I928" s="98" t="s">
        <v>497</v>
      </c>
      <c r="J928" s="97">
        <v>16.100000000000001</v>
      </c>
    </row>
    <row r="929" spans="1:10" ht="26.25" thickBot="1">
      <c r="A929" s="98"/>
      <c r="B929" s="98"/>
      <c r="C929" s="98"/>
      <c r="D929" s="98"/>
      <c r="E929" s="98" t="s">
        <v>498</v>
      </c>
      <c r="F929" s="97">
        <v>4.32</v>
      </c>
      <c r="G929" s="98"/>
      <c r="H929" s="184" t="s">
        <v>499</v>
      </c>
      <c r="I929" s="184"/>
      <c r="J929" s="97">
        <v>26.86</v>
      </c>
    </row>
    <row r="930" spans="1:10" ht="15" thickTop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</row>
    <row r="931" spans="1:10" ht="15">
      <c r="A931" s="100"/>
      <c r="B931" s="102" t="s">
        <v>470</v>
      </c>
      <c r="C931" s="100" t="s">
        <v>471</v>
      </c>
      <c r="D931" s="100" t="s">
        <v>472</v>
      </c>
      <c r="E931" s="180" t="s">
        <v>473</v>
      </c>
      <c r="F931" s="180"/>
      <c r="G931" s="103" t="s">
        <v>474</v>
      </c>
      <c r="H931" s="102" t="s">
        <v>475</v>
      </c>
      <c r="I931" s="102" t="s">
        <v>476</v>
      </c>
      <c r="J931" s="102" t="s">
        <v>477</v>
      </c>
    </row>
    <row r="932" spans="1:10" ht="38.25">
      <c r="A932" s="82" t="s">
        <v>478</v>
      </c>
      <c r="B932" s="81" t="s">
        <v>759</v>
      </c>
      <c r="C932" s="82" t="s">
        <v>4</v>
      </c>
      <c r="D932" s="82" t="s">
        <v>752</v>
      </c>
      <c r="E932" s="181" t="s">
        <v>466</v>
      </c>
      <c r="F932" s="181"/>
      <c r="G932" s="83" t="s">
        <v>482</v>
      </c>
      <c r="H932" s="84">
        <v>1</v>
      </c>
      <c r="I932" s="85">
        <v>18.100000000000001</v>
      </c>
      <c r="J932" s="85">
        <v>18.100000000000001</v>
      </c>
    </row>
    <row r="933" spans="1:10">
      <c r="A933" s="92" t="s">
        <v>485</v>
      </c>
      <c r="B933" s="91" t="s">
        <v>1019</v>
      </c>
      <c r="C933" s="92" t="s">
        <v>4</v>
      </c>
      <c r="D933" s="92" t="s">
        <v>1020</v>
      </c>
      <c r="E933" s="183" t="s">
        <v>601</v>
      </c>
      <c r="F933" s="183"/>
      <c r="G933" s="93" t="s">
        <v>482</v>
      </c>
      <c r="H933" s="94">
        <v>1</v>
      </c>
      <c r="I933" s="95">
        <v>11.64</v>
      </c>
      <c r="J933" s="95">
        <v>11.64</v>
      </c>
    </row>
    <row r="934" spans="1:10" ht="51">
      <c r="A934" s="92" t="s">
        <v>485</v>
      </c>
      <c r="B934" s="91" t="s">
        <v>1072</v>
      </c>
      <c r="C934" s="92" t="s">
        <v>4</v>
      </c>
      <c r="D934" s="92" t="s">
        <v>1073</v>
      </c>
      <c r="E934" s="183" t="s">
        <v>488</v>
      </c>
      <c r="F934" s="183"/>
      <c r="G934" s="93" t="s">
        <v>482</v>
      </c>
      <c r="H934" s="94">
        <v>1</v>
      </c>
      <c r="I934" s="95">
        <v>0.06</v>
      </c>
      <c r="J934" s="95">
        <v>0.06</v>
      </c>
    </row>
    <row r="935" spans="1:10" ht="51">
      <c r="A935" s="92" t="s">
        <v>485</v>
      </c>
      <c r="B935" s="91" t="s">
        <v>1074</v>
      </c>
      <c r="C935" s="92" t="s">
        <v>4</v>
      </c>
      <c r="D935" s="92" t="s">
        <v>1075</v>
      </c>
      <c r="E935" s="183" t="s">
        <v>488</v>
      </c>
      <c r="F935" s="183"/>
      <c r="G935" s="93" t="s">
        <v>482</v>
      </c>
      <c r="H935" s="94">
        <v>1</v>
      </c>
      <c r="I935" s="95">
        <v>0.91</v>
      </c>
      <c r="J935" s="95">
        <v>0.91</v>
      </c>
    </row>
    <row r="936" spans="1:10" ht="14.25" customHeight="1">
      <c r="A936" s="92" t="s">
        <v>485</v>
      </c>
      <c r="B936" s="91" t="s">
        <v>1077</v>
      </c>
      <c r="C936" s="92" t="s">
        <v>4</v>
      </c>
      <c r="D936" s="92" t="s">
        <v>1078</v>
      </c>
      <c r="E936" s="183" t="s">
        <v>488</v>
      </c>
      <c r="F936" s="183"/>
      <c r="G936" s="93" t="s">
        <v>482</v>
      </c>
      <c r="H936" s="94">
        <v>1</v>
      </c>
      <c r="I936" s="95">
        <v>2.83</v>
      </c>
      <c r="J936" s="95">
        <v>2.83</v>
      </c>
    </row>
    <row r="937" spans="1:10" ht="51">
      <c r="A937" s="92" t="s">
        <v>485</v>
      </c>
      <c r="B937" s="91" t="s">
        <v>1070</v>
      </c>
      <c r="C937" s="92" t="s">
        <v>4</v>
      </c>
      <c r="D937" s="92" t="s">
        <v>1071</v>
      </c>
      <c r="E937" s="183" t="s">
        <v>488</v>
      </c>
      <c r="F937" s="183"/>
      <c r="G937" s="93" t="s">
        <v>482</v>
      </c>
      <c r="H937" s="94">
        <v>1</v>
      </c>
      <c r="I937" s="95">
        <v>0.81</v>
      </c>
      <c r="J937" s="95">
        <v>0.81</v>
      </c>
    </row>
    <row r="938" spans="1:10" ht="63.75">
      <c r="A938" s="92" t="s">
        <v>485</v>
      </c>
      <c r="B938" s="91" t="s">
        <v>1102</v>
      </c>
      <c r="C938" s="92" t="s">
        <v>4</v>
      </c>
      <c r="D938" s="92" t="s">
        <v>1103</v>
      </c>
      <c r="E938" s="183" t="s">
        <v>488</v>
      </c>
      <c r="F938" s="183"/>
      <c r="G938" s="93" t="s">
        <v>482</v>
      </c>
      <c r="H938" s="94">
        <v>1</v>
      </c>
      <c r="I938" s="95">
        <v>0.78</v>
      </c>
      <c r="J938" s="95">
        <v>0.78</v>
      </c>
    </row>
    <row r="939" spans="1:10" ht="51">
      <c r="A939" s="92" t="s">
        <v>485</v>
      </c>
      <c r="B939" s="91" t="s">
        <v>1104</v>
      </c>
      <c r="C939" s="92" t="s">
        <v>4</v>
      </c>
      <c r="D939" s="92" t="s">
        <v>1105</v>
      </c>
      <c r="E939" s="183" t="s">
        <v>488</v>
      </c>
      <c r="F939" s="183"/>
      <c r="G939" s="93" t="s">
        <v>482</v>
      </c>
      <c r="H939" s="94">
        <v>1</v>
      </c>
      <c r="I939" s="95">
        <v>1.07</v>
      </c>
      <c r="J939" s="95">
        <v>1.07</v>
      </c>
    </row>
    <row r="940" spans="1:10" ht="25.5">
      <c r="A940" s="98"/>
      <c r="B940" s="98"/>
      <c r="C940" s="98"/>
      <c r="D940" s="98"/>
      <c r="E940" s="98" t="s">
        <v>495</v>
      </c>
      <c r="F940" s="97">
        <v>11.64</v>
      </c>
      <c r="G940" s="98" t="s">
        <v>496</v>
      </c>
      <c r="H940" s="97">
        <v>0</v>
      </c>
      <c r="I940" s="98" t="s">
        <v>497</v>
      </c>
      <c r="J940" s="97">
        <v>11.64</v>
      </c>
    </row>
    <row r="941" spans="1:10" ht="26.25" thickBot="1">
      <c r="A941" s="98"/>
      <c r="B941" s="98"/>
      <c r="C941" s="98"/>
      <c r="D941" s="98"/>
      <c r="E941" s="98" t="s">
        <v>498</v>
      </c>
      <c r="F941" s="97">
        <v>3.47</v>
      </c>
      <c r="G941" s="98"/>
      <c r="H941" s="184" t="s">
        <v>499</v>
      </c>
      <c r="I941" s="184"/>
      <c r="J941" s="97">
        <v>21.57</v>
      </c>
    </row>
    <row r="942" spans="1:10" ht="15" thickTop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</row>
    <row r="943" spans="1:10" ht="15">
      <c r="A943" s="100"/>
      <c r="B943" s="102" t="s">
        <v>470</v>
      </c>
      <c r="C943" s="100" t="s">
        <v>471</v>
      </c>
      <c r="D943" s="100" t="s">
        <v>472</v>
      </c>
      <c r="E943" s="180" t="s">
        <v>473</v>
      </c>
      <c r="F943" s="180"/>
      <c r="G943" s="103" t="s">
        <v>474</v>
      </c>
      <c r="H943" s="102" t="s">
        <v>475</v>
      </c>
      <c r="I943" s="102" t="s">
        <v>476</v>
      </c>
      <c r="J943" s="102" t="s">
        <v>477</v>
      </c>
    </row>
    <row r="944" spans="1:10" ht="38.25">
      <c r="A944" s="82" t="s">
        <v>478</v>
      </c>
      <c r="B944" s="81" t="s">
        <v>751</v>
      </c>
      <c r="C944" s="82" t="s">
        <v>45</v>
      </c>
      <c r="D944" s="82" t="s">
        <v>752</v>
      </c>
      <c r="E944" s="181" t="s">
        <v>561</v>
      </c>
      <c r="F944" s="181"/>
      <c r="G944" s="83" t="s">
        <v>482</v>
      </c>
      <c r="H944" s="84">
        <v>1</v>
      </c>
      <c r="I944" s="85">
        <v>22.03</v>
      </c>
      <c r="J944" s="85">
        <v>22.03</v>
      </c>
    </row>
    <row r="945" spans="1:10" ht="63.75">
      <c r="A945" s="87" t="s">
        <v>479</v>
      </c>
      <c r="B945" s="86" t="s">
        <v>1106</v>
      </c>
      <c r="C945" s="87" t="s">
        <v>45</v>
      </c>
      <c r="D945" s="87" t="s">
        <v>1107</v>
      </c>
      <c r="E945" s="182" t="s">
        <v>561</v>
      </c>
      <c r="F945" s="182"/>
      <c r="G945" s="88" t="s">
        <v>482</v>
      </c>
      <c r="H945" s="89">
        <v>1</v>
      </c>
      <c r="I945" s="90">
        <v>0.55000000000000004</v>
      </c>
      <c r="J945" s="90">
        <v>0.55000000000000004</v>
      </c>
    </row>
    <row r="946" spans="1:10" ht="25.5">
      <c r="A946" s="92" t="s">
        <v>485</v>
      </c>
      <c r="B946" s="91" t="s">
        <v>1108</v>
      </c>
      <c r="C946" s="92" t="s">
        <v>45</v>
      </c>
      <c r="D946" s="92" t="s">
        <v>1109</v>
      </c>
      <c r="E946" s="183" t="s">
        <v>601</v>
      </c>
      <c r="F946" s="183"/>
      <c r="G946" s="93" t="s">
        <v>482</v>
      </c>
      <c r="H946" s="94">
        <v>1</v>
      </c>
      <c r="I946" s="95">
        <v>14.08</v>
      </c>
      <c r="J946" s="95">
        <v>14.08</v>
      </c>
    </row>
    <row r="947" spans="1:10" ht="38.25" customHeight="1">
      <c r="A947" s="92" t="s">
        <v>485</v>
      </c>
      <c r="B947" s="91" t="s">
        <v>1053</v>
      </c>
      <c r="C947" s="92" t="s">
        <v>45</v>
      </c>
      <c r="D947" s="92" t="s">
        <v>1054</v>
      </c>
      <c r="E947" s="183" t="s">
        <v>1055</v>
      </c>
      <c r="F947" s="183"/>
      <c r="G947" s="93" t="s">
        <v>482</v>
      </c>
      <c r="H947" s="94">
        <v>1</v>
      </c>
      <c r="I947" s="95">
        <v>3.18</v>
      </c>
      <c r="J947" s="95">
        <v>3.18</v>
      </c>
    </row>
    <row r="948" spans="1:10" ht="25.5">
      <c r="A948" s="92" t="s">
        <v>485</v>
      </c>
      <c r="B948" s="91" t="s">
        <v>1067</v>
      </c>
      <c r="C948" s="92" t="s">
        <v>45</v>
      </c>
      <c r="D948" s="92" t="s">
        <v>1068</v>
      </c>
      <c r="E948" s="183" t="s">
        <v>1069</v>
      </c>
      <c r="F948" s="183"/>
      <c r="G948" s="93" t="s">
        <v>482</v>
      </c>
      <c r="H948" s="94">
        <v>1</v>
      </c>
      <c r="I948" s="95">
        <v>1.02</v>
      </c>
      <c r="J948" s="95">
        <v>1.02</v>
      </c>
    </row>
    <row r="949" spans="1:10" ht="25.5">
      <c r="A949" s="92" t="s">
        <v>485</v>
      </c>
      <c r="B949" s="91" t="s">
        <v>1060</v>
      </c>
      <c r="C949" s="92" t="s">
        <v>45</v>
      </c>
      <c r="D949" s="92" t="s">
        <v>1061</v>
      </c>
      <c r="E949" s="183" t="s">
        <v>1055</v>
      </c>
      <c r="F949" s="183"/>
      <c r="G949" s="93" t="s">
        <v>482</v>
      </c>
      <c r="H949" s="94">
        <v>1</v>
      </c>
      <c r="I949" s="95">
        <v>1.1399999999999999</v>
      </c>
      <c r="J949" s="95">
        <v>1.1399999999999999</v>
      </c>
    </row>
    <row r="950" spans="1:10" ht="25.5">
      <c r="A950" s="92" t="s">
        <v>485</v>
      </c>
      <c r="B950" s="91" t="s">
        <v>1064</v>
      </c>
      <c r="C950" s="92" t="s">
        <v>45</v>
      </c>
      <c r="D950" s="92" t="s">
        <v>1065</v>
      </c>
      <c r="E950" s="183" t="s">
        <v>1066</v>
      </c>
      <c r="F950" s="183"/>
      <c r="G950" s="93" t="s">
        <v>482</v>
      </c>
      <c r="H950" s="94">
        <v>1</v>
      </c>
      <c r="I950" s="95">
        <v>0.06</v>
      </c>
      <c r="J950" s="95">
        <v>0.06</v>
      </c>
    </row>
    <row r="951" spans="1:10" ht="63.75">
      <c r="A951" s="92" t="s">
        <v>485</v>
      </c>
      <c r="B951" s="91" t="s">
        <v>1111</v>
      </c>
      <c r="C951" s="92" t="s">
        <v>45</v>
      </c>
      <c r="D951" s="92" t="s">
        <v>1103</v>
      </c>
      <c r="E951" s="183" t="s">
        <v>637</v>
      </c>
      <c r="F951" s="183"/>
      <c r="G951" s="93" t="s">
        <v>482</v>
      </c>
      <c r="H951" s="94">
        <v>1</v>
      </c>
      <c r="I951" s="95">
        <v>0.86</v>
      </c>
      <c r="J951" s="95">
        <v>0.86</v>
      </c>
    </row>
    <row r="952" spans="1:10" ht="51">
      <c r="A952" s="92" t="s">
        <v>485</v>
      </c>
      <c r="B952" s="91" t="s">
        <v>1110</v>
      </c>
      <c r="C952" s="92" t="s">
        <v>45</v>
      </c>
      <c r="D952" s="92" t="s">
        <v>1105</v>
      </c>
      <c r="E952" s="183" t="s">
        <v>637</v>
      </c>
      <c r="F952" s="183"/>
      <c r="G952" s="93" t="s">
        <v>482</v>
      </c>
      <c r="H952" s="94">
        <v>1</v>
      </c>
      <c r="I952" s="95">
        <v>1.1399999999999999</v>
      </c>
      <c r="J952" s="95">
        <v>1.1399999999999999</v>
      </c>
    </row>
    <row r="953" spans="1:10" ht="25.5">
      <c r="A953" s="98"/>
      <c r="B953" s="98"/>
      <c r="C953" s="98"/>
      <c r="D953" s="98"/>
      <c r="E953" s="98" t="s">
        <v>495</v>
      </c>
      <c r="F953" s="97">
        <v>14.63</v>
      </c>
      <c r="G953" s="98" t="s">
        <v>496</v>
      </c>
      <c r="H953" s="97">
        <v>0</v>
      </c>
      <c r="I953" s="98" t="s">
        <v>497</v>
      </c>
      <c r="J953" s="97">
        <v>14.63</v>
      </c>
    </row>
    <row r="954" spans="1:10" ht="26.25" thickBot="1">
      <c r="A954" s="98"/>
      <c r="B954" s="98"/>
      <c r="C954" s="98"/>
      <c r="D954" s="98"/>
      <c r="E954" s="98" t="s">
        <v>498</v>
      </c>
      <c r="F954" s="97">
        <v>4.2300000000000004</v>
      </c>
      <c r="G954" s="98"/>
      <c r="H954" s="184" t="s">
        <v>499</v>
      </c>
      <c r="I954" s="184"/>
      <c r="J954" s="97">
        <v>26.26</v>
      </c>
    </row>
    <row r="955" spans="1:10" ht="15" thickTop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</row>
    <row r="956" spans="1:10" ht="15">
      <c r="A956" s="100"/>
      <c r="B956" s="102" t="s">
        <v>470</v>
      </c>
      <c r="C956" s="100" t="s">
        <v>471</v>
      </c>
      <c r="D956" s="100" t="s">
        <v>472</v>
      </c>
      <c r="E956" s="180" t="s">
        <v>473</v>
      </c>
      <c r="F956" s="180"/>
      <c r="G956" s="103" t="s">
        <v>474</v>
      </c>
      <c r="H956" s="102" t="s">
        <v>475</v>
      </c>
      <c r="I956" s="102" t="s">
        <v>476</v>
      </c>
      <c r="J956" s="102" t="s">
        <v>477</v>
      </c>
    </row>
    <row r="957" spans="1:10" ht="51">
      <c r="A957" s="82" t="s">
        <v>478</v>
      </c>
      <c r="B957" s="81" t="s">
        <v>879</v>
      </c>
      <c r="C957" s="82" t="s">
        <v>4</v>
      </c>
      <c r="D957" s="82" t="s">
        <v>842</v>
      </c>
      <c r="E957" s="181" t="s">
        <v>466</v>
      </c>
      <c r="F957" s="181"/>
      <c r="G957" s="83" t="s">
        <v>482</v>
      </c>
      <c r="H957" s="84">
        <v>1</v>
      </c>
      <c r="I957" s="85">
        <v>17.510000000000002</v>
      </c>
      <c r="J957" s="85">
        <v>17.510000000000002</v>
      </c>
    </row>
    <row r="958" spans="1:10" ht="25.5">
      <c r="A958" s="92" t="s">
        <v>485</v>
      </c>
      <c r="B958" s="91" t="s">
        <v>1023</v>
      </c>
      <c r="C958" s="92" t="s">
        <v>4</v>
      </c>
      <c r="D958" s="92" t="s">
        <v>1024</v>
      </c>
      <c r="E958" s="183" t="s">
        <v>601</v>
      </c>
      <c r="F958" s="183"/>
      <c r="G958" s="93" t="s">
        <v>482</v>
      </c>
      <c r="H958" s="94">
        <v>1</v>
      </c>
      <c r="I958" s="95">
        <v>11.64</v>
      </c>
      <c r="J958" s="95">
        <v>11.64</v>
      </c>
    </row>
    <row r="959" spans="1:10" ht="51">
      <c r="A959" s="92" t="s">
        <v>485</v>
      </c>
      <c r="B959" s="91" t="s">
        <v>1072</v>
      </c>
      <c r="C959" s="92" t="s">
        <v>4</v>
      </c>
      <c r="D959" s="92" t="s">
        <v>1073</v>
      </c>
      <c r="E959" s="183" t="s">
        <v>488</v>
      </c>
      <c r="F959" s="183"/>
      <c r="G959" s="93" t="s">
        <v>482</v>
      </c>
      <c r="H959" s="94">
        <v>1</v>
      </c>
      <c r="I959" s="95">
        <v>0.06</v>
      </c>
      <c r="J959" s="95">
        <v>0.06</v>
      </c>
    </row>
    <row r="960" spans="1:10" ht="51">
      <c r="A960" s="92" t="s">
        <v>485</v>
      </c>
      <c r="B960" s="91" t="s">
        <v>1074</v>
      </c>
      <c r="C960" s="92" t="s">
        <v>4</v>
      </c>
      <c r="D960" s="92" t="s">
        <v>1075</v>
      </c>
      <c r="E960" s="183" t="s">
        <v>488</v>
      </c>
      <c r="F960" s="183"/>
      <c r="G960" s="93" t="s">
        <v>482</v>
      </c>
      <c r="H960" s="94">
        <v>1</v>
      </c>
      <c r="I960" s="95">
        <v>0.91</v>
      </c>
      <c r="J960" s="95">
        <v>0.91</v>
      </c>
    </row>
    <row r="961" spans="1:10" ht="89.25" customHeight="1">
      <c r="A961" s="92" t="s">
        <v>485</v>
      </c>
      <c r="B961" s="91" t="s">
        <v>1077</v>
      </c>
      <c r="C961" s="92" t="s">
        <v>4</v>
      </c>
      <c r="D961" s="92" t="s">
        <v>1078</v>
      </c>
      <c r="E961" s="183" t="s">
        <v>488</v>
      </c>
      <c r="F961" s="183"/>
      <c r="G961" s="93" t="s">
        <v>482</v>
      </c>
      <c r="H961" s="94">
        <v>1</v>
      </c>
      <c r="I961" s="95">
        <v>2.83</v>
      </c>
      <c r="J961" s="95">
        <v>2.83</v>
      </c>
    </row>
    <row r="962" spans="1:10" ht="89.25" customHeight="1">
      <c r="A962" s="92" t="s">
        <v>485</v>
      </c>
      <c r="B962" s="91" t="s">
        <v>1070</v>
      </c>
      <c r="C962" s="92" t="s">
        <v>4</v>
      </c>
      <c r="D962" s="92" t="s">
        <v>1071</v>
      </c>
      <c r="E962" s="183" t="s">
        <v>488</v>
      </c>
      <c r="F962" s="183"/>
      <c r="G962" s="93" t="s">
        <v>482</v>
      </c>
      <c r="H962" s="94">
        <v>1</v>
      </c>
      <c r="I962" s="95">
        <v>0.81</v>
      </c>
      <c r="J962" s="95">
        <v>0.81</v>
      </c>
    </row>
    <row r="963" spans="1:10" ht="25.5" customHeight="1">
      <c r="A963" s="92" t="s">
        <v>485</v>
      </c>
      <c r="B963" s="91" t="s">
        <v>1112</v>
      </c>
      <c r="C963" s="92" t="s">
        <v>4</v>
      </c>
      <c r="D963" s="92" t="s">
        <v>1113</v>
      </c>
      <c r="E963" s="183" t="s">
        <v>488</v>
      </c>
      <c r="F963" s="183"/>
      <c r="G963" s="93" t="s">
        <v>482</v>
      </c>
      <c r="H963" s="94">
        <v>1</v>
      </c>
      <c r="I963" s="95">
        <v>0.94</v>
      </c>
      <c r="J963" s="95">
        <v>0.94</v>
      </c>
    </row>
    <row r="964" spans="1:10" ht="51" customHeight="1">
      <c r="A964" s="92" t="s">
        <v>485</v>
      </c>
      <c r="B964" s="91" t="s">
        <v>1114</v>
      </c>
      <c r="C964" s="92" t="s">
        <v>4</v>
      </c>
      <c r="D964" s="92" t="s">
        <v>1115</v>
      </c>
      <c r="E964" s="183" t="s">
        <v>488</v>
      </c>
      <c r="F964" s="183"/>
      <c r="G964" s="93" t="s">
        <v>482</v>
      </c>
      <c r="H964" s="94">
        <v>1</v>
      </c>
      <c r="I964" s="95">
        <v>0.32</v>
      </c>
      <c r="J964" s="95">
        <v>0.32</v>
      </c>
    </row>
    <row r="965" spans="1:10" ht="25.5">
      <c r="A965" s="98"/>
      <c r="B965" s="98"/>
      <c r="C965" s="98"/>
      <c r="D965" s="98"/>
      <c r="E965" s="98" t="s">
        <v>495</v>
      </c>
      <c r="F965" s="97">
        <v>11.64</v>
      </c>
      <c r="G965" s="98" t="s">
        <v>496</v>
      </c>
      <c r="H965" s="97">
        <v>0</v>
      </c>
      <c r="I965" s="98" t="s">
        <v>497</v>
      </c>
      <c r="J965" s="97">
        <v>11.64</v>
      </c>
    </row>
    <row r="966" spans="1:10" ht="26.25" thickBot="1">
      <c r="A966" s="98"/>
      <c r="B966" s="98"/>
      <c r="C966" s="98"/>
      <c r="D966" s="98"/>
      <c r="E966" s="98" t="s">
        <v>498</v>
      </c>
      <c r="F966" s="97">
        <v>3.36</v>
      </c>
      <c r="G966" s="98"/>
      <c r="H966" s="184" t="s">
        <v>499</v>
      </c>
      <c r="I966" s="184"/>
      <c r="J966" s="97">
        <v>20.87</v>
      </c>
    </row>
    <row r="967" spans="1:10" ht="15" thickTop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</row>
    <row r="968" spans="1:10" ht="15">
      <c r="A968" s="100"/>
      <c r="B968" s="102" t="s">
        <v>470</v>
      </c>
      <c r="C968" s="100" t="s">
        <v>471</v>
      </c>
      <c r="D968" s="100" t="s">
        <v>472</v>
      </c>
      <c r="E968" s="180" t="s">
        <v>473</v>
      </c>
      <c r="F968" s="180"/>
      <c r="G968" s="103" t="s">
        <v>474</v>
      </c>
      <c r="H968" s="102" t="s">
        <v>475</v>
      </c>
      <c r="I968" s="102" t="s">
        <v>476</v>
      </c>
      <c r="J968" s="102" t="s">
        <v>477</v>
      </c>
    </row>
    <row r="969" spans="1:10" ht="51">
      <c r="A969" s="82" t="s">
        <v>478</v>
      </c>
      <c r="B969" s="81" t="s">
        <v>841</v>
      </c>
      <c r="C969" s="82" t="s">
        <v>45</v>
      </c>
      <c r="D969" s="82" t="s">
        <v>842</v>
      </c>
      <c r="E969" s="181" t="s">
        <v>561</v>
      </c>
      <c r="F969" s="181"/>
      <c r="G969" s="83" t="s">
        <v>482</v>
      </c>
      <c r="H969" s="84">
        <v>1</v>
      </c>
      <c r="I969" s="85">
        <v>21.07</v>
      </c>
      <c r="J969" s="85">
        <v>21.07</v>
      </c>
    </row>
    <row r="970" spans="1:10" ht="76.5">
      <c r="A970" s="87" t="s">
        <v>479</v>
      </c>
      <c r="B970" s="86" t="s">
        <v>1116</v>
      </c>
      <c r="C970" s="87" t="s">
        <v>45</v>
      </c>
      <c r="D970" s="87" t="s">
        <v>1117</v>
      </c>
      <c r="E970" s="182" t="s">
        <v>561</v>
      </c>
      <c r="F970" s="182"/>
      <c r="G970" s="88" t="s">
        <v>482</v>
      </c>
      <c r="H970" s="89">
        <v>1</v>
      </c>
      <c r="I970" s="90">
        <v>0.26</v>
      </c>
      <c r="J970" s="90">
        <v>0.26</v>
      </c>
    </row>
    <row r="971" spans="1:10" ht="38.25">
      <c r="A971" s="92" t="s">
        <v>485</v>
      </c>
      <c r="B971" s="91" t="s">
        <v>1118</v>
      </c>
      <c r="C971" s="92" t="s">
        <v>45</v>
      </c>
      <c r="D971" s="92" t="s">
        <v>1119</v>
      </c>
      <c r="E971" s="183" t="s">
        <v>601</v>
      </c>
      <c r="F971" s="183"/>
      <c r="G971" s="93" t="s">
        <v>482</v>
      </c>
      <c r="H971" s="94">
        <v>1</v>
      </c>
      <c r="I971" s="95">
        <v>14.08</v>
      </c>
      <c r="J971" s="95">
        <v>14.08</v>
      </c>
    </row>
    <row r="972" spans="1:10" ht="25.5">
      <c r="A972" s="92" t="s">
        <v>485</v>
      </c>
      <c r="B972" s="91" t="s">
        <v>1053</v>
      </c>
      <c r="C972" s="92" t="s">
        <v>45</v>
      </c>
      <c r="D972" s="92" t="s">
        <v>1054</v>
      </c>
      <c r="E972" s="183" t="s">
        <v>1055</v>
      </c>
      <c r="F972" s="183"/>
      <c r="G972" s="93" t="s">
        <v>482</v>
      </c>
      <c r="H972" s="94">
        <v>1</v>
      </c>
      <c r="I972" s="95">
        <v>3.18</v>
      </c>
      <c r="J972" s="95">
        <v>3.18</v>
      </c>
    </row>
    <row r="973" spans="1:10" ht="25.5" customHeight="1">
      <c r="A973" s="92" t="s">
        <v>485</v>
      </c>
      <c r="B973" s="91" t="s">
        <v>1067</v>
      </c>
      <c r="C973" s="92" t="s">
        <v>45</v>
      </c>
      <c r="D973" s="92" t="s">
        <v>1068</v>
      </c>
      <c r="E973" s="183" t="s">
        <v>1069</v>
      </c>
      <c r="F973" s="183"/>
      <c r="G973" s="93" t="s">
        <v>482</v>
      </c>
      <c r="H973" s="94">
        <v>1</v>
      </c>
      <c r="I973" s="95">
        <v>1.02</v>
      </c>
      <c r="J973" s="95">
        <v>1.02</v>
      </c>
    </row>
    <row r="974" spans="1:10" ht="25.5">
      <c r="A974" s="92" t="s">
        <v>485</v>
      </c>
      <c r="B974" s="91" t="s">
        <v>1060</v>
      </c>
      <c r="C974" s="92" t="s">
        <v>45</v>
      </c>
      <c r="D974" s="92" t="s">
        <v>1061</v>
      </c>
      <c r="E974" s="183" t="s">
        <v>1055</v>
      </c>
      <c r="F974" s="183"/>
      <c r="G974" s="93" t="s">
        <v>482</v>
      </c>
      <c r="H974" s="94">
        <v>1</v>
      </c>
      <c r="I974" s="95">
        <v>1.1399999999999999</v>
      </c>
      <c r="J974" s="95">
        <v>1.1399999999999999</v>
      </c>
    </row>
    <row r="975" spans="1:10" ht="25.5">
      <c r="A975" s="92" t="s">
        <v>485</v>
      </c>
      <c r="B975" s="91" t="s">
        <v>1064</v>
      </c>
      <c r="C975" s="92" t="s">
        <v>45</v>
      </c>
      <c r="D975" s="92" t="s">
        <v>1065</v>
      </c>
      <c r="E975" s="183" t="s">
        <v>1066</v>
      </c>
      <c r="F975" s="183"/>
      <c r="G975" s="93" t="s">
        <v>482</v>
      </c>
      <c r="H975" s="94">
        <v>1</v>
      </c>
      <c r="I975" s="95">
        <v>0.06</v>
      </c>
      <c r="J975" s="95">
        <v>0.06</v>
      </c>
    </row>
    <row r="976" spans="1:10" ht="63.75">
      <c r="A976" s="92" t="s">
        <v>485</v>
      </c>
      <c r="B976" s="91" t="s">
        <v>1121</v>
      </c>
      <c r="C976" s="92" t="s">
        <v>45</v>
      </c>
      <c r="D976" s="92" t="s">
        <v>1115</v>
      </c>
      <c r="E976" s="183" t="s">
        <v>637</v>
      </c>
      <c r="F976" s="183"/>
      <c r="G976" s="93" t="s">
        <v>482</v>
      </c>
      <c r="H976" s="94">
        <v>1</v>
      </c>
      <c r="I976" s="95">
        <v>0.32</v>
      </c>
      <c r="J976" s="95">
        <v>0.32</v>
      </c>
    </row>
    <row r="977" spans="1:10" ht="51">
      <c r="A977" s="92" t="s">
        <v>485</v>
      </c>
      <c r="B977" s="91" t="s">
        <v>1120</v>
      </c>
      <c r="C977" s="92" t="s">
        <v>45</v>
      </c>
      <c r="D977" s="92" t="s">
        <v>1113</v>
      </c>
      <c r="E977" s="183" t="s">
        <v>637</v>
      </c>
      <c r="F977" s="183"/>
      <c r="G977" s="93" t="s">
        <v>482</v>
      </c>
      <c r="H977" s="94">
        <v>1</v>
      </c>
      <c r="I977" s="95">
        <v>1.01</v>
      </c>
      <c r="J977" s="95">
        <v>1.01</v>
      </c>
    </row>
    <row r="978" spans="1:10" ht="25.5">
      <c r="A978" s="98"/>
      <c r="B978" s="98"/>
      <c r="C978" s="98"/>
      <c r="D978" s="98"/>
      <c r="E978" s="98" t="s">
        <v>495</v>
      </c>
      <c r="F978" s="97">
        <v>14.34</v>
      </c>
      <c r="G978" s="98" t="s">
        <v>496</v>
      </c>
      <c r="H978" s="97">
        <v>0</v>
      </c>
      <c r="I978" s="98" t="s">
        <v>497</v>
      </c>
      <c r="J978" s="97">
        <v>14.34</v>
      </c>
    </row>
    <row r="979" spans="1:10" ht="26.25" thickBot="1">
      <c r="A979" s="98"/>
      <c r="B979" s="98"/>
      <c r="C979" s="98"/>
      <c r="D979" s="98"/>
      <c r="E979" s="98" t="s">
        <v>498</v>
      </c>
      <c r="F979" s="97">
        <v>4.04</v>
      </c>
      <c r="G979" s="98"/>
      <c r="H979" s="184" t="s">
        <v>499</v>
      </c>
      <c r="I979" s="184"/>
      <c r="J979" s="97">
        <v>25.11</v>
      </c>
    </row>
    <row r="980" spans="1:10" ht="15" thickTop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</row>
    <row r="981" spans="1:10" ht="15">
      <c r="A981" s="100"/>
      <c r="B981" s="102" t="s">
        <v>470</v>
      </c>
      <c r="C981" s="100" t="s">
        <v>471</v>
      </c>
      <c r="D981" s="100" t="s">
        <v>472</v>
      </c>
      <c r="E981" s="180" t="s">
        <v>473</v>
      </c>
      <c r="F981" s="180"/>
      <c r="G981" s="103" t="s">
        <v>474</v>
      </c>
      <c r="H981" s="102" t="s">
        <v>475</v>
      </c>
      <c r="I981" s="102" t="s">
        <v>476</v>
      </c>
      <c r="J981" s="102" t="s">
        <v>477</v>
      </c>
    </row>
    <row r="982" spans="1:10" ht="14.25" customHeight="1">
      <c r="A982" s="82" t="s">
        <v>478</v>
      </c>
      <c r="B982" s="81" t="s">
        <v>879</v>
      </c>
      <c r="C982" s="82" t="s">
        <v>4</v>
      </c>
      <c r="D982" s="82" t="s">
        <v>842</v>
      </c>
      <c r="E982" s="181" t="s">
        <v>466</v>
      </c>
      <c r="F982" s="181"/>
      <c r="G982" s="83" t="s">
        <v>482</v>
      </c>
      <c r="H982" s="84">
        <v>1</v>
      </c>
      <c r="I982" s="85">
        <v>17.670000000000002</v>
      </c>
      <c r="J982" s="85">
        <v>17.670000000000002</v>
      </c>
    </row>
    <row r="983" spans="1:10" ht="76.5">
      <c r="A983" s="87" t="s">
        <v>479</v>
      </c>
      <c r="B983" s="86" t="s">
        <v>1021</v>
      </c>
      <c r="C983" s="87" t="s">
        <v>4</v>
      </c>
      <c r="D983" s="87" t="s">
        <v>1022</v>
      </c>
      <c r="E983" s="182" t="s">
        <v>466</v>
      </c>
      <c r="F983" s="182"/>
      <c r="G983" s="88" t="s">
        <v>1012</v>
      </c>
      <c r="H983" s="89">
        <v>1</v>
      </c>
      <c r="I983" s="90">
        <v>0.16</v>
      </c>
      <c r="J983" s="90">
        <v>0.16</v>
      </c>
    </row>
    <row r="984" spans="1:10" ht="51">
      <c r="A984" s="92" t="s">
        <v>485</v>
      </c>
      <c r="B984" s="91" t="s">
        <v>1074</v>
      </c>
      <c r="C984" s="92" t="s">
        <v>4</v>
      </c>
      <c r="D984" s="92" t="s">
        <v>1075</v>
      </c>
      <c r="E984" s="183" t="s">
        <v>488</v>
      </c>
      <c r="F984" s="183"/>
      <c r="G984" s="93" t="s">
        <v>482</v>
      </c>
      <c r="H984" s="94">
        <v>1</v>
      </c>
      <c r="I984" s="95">
        <v>0.91</v>
      </c>
      <c r="J984" s="95">
        <v>0.91</v>
      </c>
    </row>
    <row r="985" spans="1:10" ht="51">
      <c r="A985" s="92" t="s">
        <v>485</v>
      </c>
      <c r="B985" s="91" t="s">
        <v>1070</v>
      </c>
      <c r="C985" s="92" t="s">
        <v>4</v>
      </c>
      <c r="D985" s="92" t="s">
        <v>1071</v>
      </c>
      <c r="E985" s="183" t="s">
        <v>488</v>
      </c>
      <c r="F985" s="183"/>
      <c r="G985" s="93" t="s">
        <v>482</v>
      </c>
      <c r="H985" s="94">
        <v>1</v>
      </c>
      <c r="I985" s="95">
        <v>0.81</v>
      </c>
      <c r="J985" s="95">
        <v>0.81</v>
      </c>
    </row>
    <row r="986" spans="1:10" ht="51">
      <c r="A986" s="92" t="s">
        <v>485</v>
      </c>
      <c r="B986" s="91" t="s">
        <v>1072</v>
      </c>
      <c r="C986" s="92" t="s">
        <v>4</v>
      </c>
      <c r="D986" s="92" t="s">
        <v>1073</v>
      </c>
      <c r="E986" s="183" t="s">
        <v>488</v>
      </c>
      <c r="F986" s="183"/>
      <c r="G986" s="93" t="s">
        <v>482</v>
      </c>
      <c r="H986" s="94">
        <v>1</v>
      </c>
      <c r="I986" s="95">
        <v>0.06</v>
      </c>
      <c r="J986" s="95">
        <v>0.06</v>
      </c>
    </row>
    <row r="987" spans="1:10" ht="51">
      <c r="A987" s="92" t="s">
        <v>485</v>
      </c>
      <c r="B987" s="91" t="s">
        <v>1077</v>
      </c>
      <c r="C987" s="92" t="s">
        <v>4</v>
      </c>
      <c r="D987" s="92" t="s">
        <v>1078</v>
      </c>
      <c r="E987" s="183" t="s">
        <v>488</v>
      </c>
      <c r="F987" s="183"/>
      <c r="G987" s="93" t="s">
        <v>482</v>
      </c>
      <c r="H987" s="94">
        <v>1</v>
      </c>
      <c r="I987" s="95">
        <v>2.83</v>
      </c>
      <c r="J987" s="95">
        <v>2.83</v>
      </c>
    </row>
    <row r="988" spans="1:10" ht="63.75">
      <c r="A988" s="92" t="s">
        <v>485</v>
      </c>
      <c r="B988" s="91" t="s">
        <v>1114</v>
      </c>
      <c r="C988" s="92" t="s">
        <v>4</v>
      </c>
      <c r="D988" s="92" t="s">
        <v>1115</v>
      </c>
      <c r="E988" s="183" t="s">
        <v>488</v>
      </c>
      <c r="F988" s="183"/>
      <c r="G988" s="93" t="s">
        <v>482</v>
      </c>
      <c r="H988" s="94">
        <v>1</v>
      </c>
      <c r="I988" s="95">
        <v>0.32</v>
      </c>
      <c r="J988" s="95">
        <v>0.32</v>
      </c>
    </row>
    <row r="989" spans="1:10" ht="25.5">
      <c r="A989" s="92" t="s">
        <v>485</v>
      </c>
      <c r="B989" s="91" t="s">
        <v>1023</v>
      </c>
      <c r="C989" s="92" t="s">
        <v>4</v>
      </c>
      <c r="D989" s="92" t="s">
        <v>1024</v>
      </c>
      <c r="E989" s="183" t="s">
        <v>601</v>
      </c>
      <c r="F989" s="183"/>
      <c r="G989" s="93" t="s">
        <v>482</v>
      </c>
      <c r="H989" s="94">
        <v>1</v>
      </c>
      <c r="I989" s="95">
        <v>11.64</v>
      </c>
      <c r="J989" s="95">
        <v>11.64</v>
      </c>
    </row>
    <row r="990" spans="1:10" ht="51">
      <c r="A990" s="92" t="s">
        <v>485</v>
      </c>
      <c r="B990" s="91" t="s">
        <v>1112</v>
      </c>
      <c r="C990" s="92" t="s">
        <v>4</v>
      </c>
      <c r="D990" s="92" t="s">
        <v>1113</v>
      </c>
      <c r="E990" s="183" t="s">
        <v>488</v>
      </c>
      <c r="F990" s="183"/>
      <c r="G990" s="93" t="s">
        <v>482</v>
      </c>
      <c r="H990" s="94">
        <v>1</v>
      </c>
      <c r="I990" s="95">
        <v>0.94</v>
      </c>
      <c r="J990" s="95">
        <v>0.94</v>
      </c>
    </row>
    <row r="991" spans="1:10" ht="25.5">
      <c r="A991" s="98"/>
      <c r="B991" s="98"/>
      <c r="C991" s="98"/>
      <c r="D991" s="98"/>
      <c r="E991" s="98" t="s">
        <v>495</v>
      </c>
      <c r="F991" s="97">
        <v>11.8</v>
      </c>
      <c r="G991" s="98" t="s">
        <v>496</v>
      </c>
      <c r="H991" s="97">
        <v>0</v>
      </c>
      <c r="I991" s="98" t="s">
        <v>497</v>
      </c>
      <c r="J991" s="97">
        <v>11.8</v>
      </c>
    </row>
    <row r="992" spans="1:10" ht="26.25" thickBot="1">
      <c r="A992" s="98"/>
      <c r="B992" s="98"/>
      <c r="C992" s="98"/>
      <c r="D992" s="98"/>
      <c r="E992" s="98" t="s">
        <v>498</v>
      </c>
      <c r="F992" s="97">
        <v>3.39</v>
      </c>
      <c r="G992" s="98"/>
      <c r="H992" s="184" t="s">
        <v>499</v>
      </c>
      <c r="I992" s="184"/>
      <c r="J992" s="97">
        <v>21.06</v>
      </c>
    </row>
    <row r="993" spans="1:10" ht="15" thickTop="1">
      <c r="A993" s="99"/>
      <c r="B993" s="99"/>
      <c r="C993" s="99"/>
      <c r="D993" s="99"/>
      <c r="E993" s="99"/>
      <c r="F993" s="99"/>
      <c r="G993" s="99"/>
      <c r="H993" s="99"/>
      <c r="I993" s="99"/>
      <c r="J993" s="99"/>
    </row>
    <row r="994" spans="1:10" ht="15">
      <c r="A994" s="100"/>
      <c r="B994" s="102" t="s">
        <v>470</v>
      </c>
      <c r="C994" s="100" t="s">
        <v>471</v>
      </c>
      <c r="D994" s="100" t="s">
        <v>472</v>
      </c>
      <c r="E994" s="180" t="s">
        <v>473</v>
      </c>
      <c r="F994" s="180"/>
      <c r="G994" s="103" t="s">
        <v>474</v>
      </c>
      <c r="H994" s="102" t="s">
        <v>475</v>
      </c>
      <c r="I994" s="102" t="s">
        <v>476</v>
      </c>
      <c r="J994" s="102" t="s">
        <v>477</v>
      </c>
    </row>
    <row r="995" spans="1:10" ht="14.25" customHeight="1">
      <c r="A995" s="82" t="s">
        <v>478</v>
      </c>
      <c r="B995" s="81" t="s">
        <v>563</v>
      </c>
      <c r="C995" s="82" t="s">
        <v>45</v>
      </c>
      <c r="D995" s="82" t="s">
        <v>564</v>
      </c>
      <c r="E995" s="181" t="s">
        <v>561</v>
      </c>
      <c r="F995" s="181"/>
      <c r="G995" s="83" t="s">
        <v>562</v>
      </c>
      <c r="H995" s="84">
        <v>1</v>
      </c>
      <c r="I995" s="85">
        <v>2223.25</v>
      </c>
      <c r="J995" s="85">
        <v>2223.25</v>
      </c>
    </row>
    <row r="996" spans="1:10" ht="63.75">
      <c r="A996" s="87" t="s">
        <v>479</v>
      </c>
      <c r="B996" s="86" t="s">
        <v>1122</v>
      </c>
      <c r="C996" s="87" t="s">
        <v>45</v>
      </c>
      <c r="D996" s="87" t="s">
        <v>1123</v>
      </c>
      <c r="E996" s="182" t="s">
        <v>561</v>
      </c>
      <c r="F996" s="182"/>
      <c r="G996" s="88" t="s">
        <v>562</v>
      </c>
      <c r="H996" s="89">
        <v>1</v>
      </c>
      <c r="I996" s="90">
        <v>12.1</v>
      </c>
      <c r="J996" s="90">
        <v>12.1</v>
      </c>
    </row>
    <row r="997" spans="1:10" ht="25.5">
      <c r="A997" s="92" t="s">
        <v>485</v>
      </c>
      <c r="B997" s="91" t="s">
        <v>1128</v>
      </c>
      <c r="C997" s="92" t="s">
        <v>45</v>
      </c>
      <c r="D997" s="92" t="s">
        <v>1129</v>
      </c>
      <c r="E997" s="183" t="s">
        <v>488</v>
      </c>
      <c r="F997" s="183"/>
      <c r="G997" s="93" t="s">
        <v>562</v>
      </c>
      <c r="H997" s="94">
        <v>1</v>
      </c>
      <c r="I997" s="95">
        <v>215.56</v>
      </c>
      <c r="J997" s="95">
        <v>215.56</v>
      </c>
    </row>
    <row r="998" spans="1:10" ht="25.5">
      <c r="A998" s="92" t="s">
        <v>485</v>
      </c>
      <c r="B998" s="91" t="s">
        <v>1132</v>
      </c>
      <c r="C998" s="92" t="s">
        <v>45</v>
      </c>
      <c r="D998" s="92" t="s">
        <v>1133</v>
      </c>
      <c r="E998" s="183" t="s">
        <v>488</v>
      </c>
      <c r="F998" s="183"/>
      <c r="G998" s="93" t="s">
        <v>562</v>
      </c>
      <c r="H998" s="94">
        <v>1</v>
      </c>
      <c r="I998" s="95">
        <v>11.8</v>
      </c>
      <c r="J998" s="95">
        <v>11.8</v>
      </c>
    </row>
    <row r="999" spans="1:10" ht="25.5">
      <c r="A999" s="92" t="s">
        <v>485</v>
      </c>
      <c r="B999" s="91" t="s">
        <v>1124</v>
      </c>
      <c r="C999" s="92" t="s">
        <v>45</v>
      </c>
      <c r="D999" s="92" t="s">
        <v>1125</v>
      </c>
      <c r="E999" s="183" t="s">
        <v>601</v>
      </c>
      <c r="F999" s="183"/>
      <c r="G999" s="93" t="s">
        <v>562</v>
      </c>
      <c r="H999" s="94">
        <v>1</v>
      </c>
      <c r="I999" s="95">
        <v>1841.91</v>
      </c>
      <c r="J999" s="95">
        <v>1841.91</v>
      </c>
    </row>
    <row r="1000" spans="1:10" ht="63.75">
      <c r="A1000" s="92" t="s">
        <v>485</v>
      </c>
      <c r="B1000" s="91" t="s">
        <v>1130</v>
      </c>
      <c r="C1000" s="92" t="s">
        <v>45</v>
      </c>
      <c r="D1000" s="92" t="s">
        <v>1131</v>
      </c>
      <c r="E1000" s="183" t="s">
        <v>637</v>
      </c>
      <c r="F1000" s="183"/>
      <c r="G1000" s="93" t="s">
        <v>562</v>
      </c>
      <c r="H1000" s="94">
        <v>1</v>
      </c>
      <c r="I1000" s="95">
        <v>15.18</v>
      </c>
      <c r="J1000" s="95">
        <v>15.18</v>
      </c>
    </row>
    <row r="1001" spans="1:10" ht="51">
      <c r="A1001" s="92" t="s">
        <v>485</v>
      </c>
      <c r="B1001" s="91" t="s">
        <v>1126</v>
      </c>
      <c r="C1001" s="92" t="s">
        <v>45</v>
      </c>
      <c r="D1001" s="92" t="s">
        <v>1127</v>
      </c>
      <c r="E1001" s="183" t="s">
        <v>637</v>
      </c>
      <c r="F1001" s="183"/>
      <c r="G1001" s="93" t="s">
        <v>562</v>
      </c>
      <c r="H1001" s="94">
        <v>1</v>
      </c>
      <c r="I1001" s="95">
        <v>126.7</v>
      </c>
      <c r="J1001" s="95">
        <v>126.7</v>
      </c>
    </row>
    <row r="1002" spans="1:10" ht="25.5">
      <c r="A1002" s="98"/>
      <c r="B1002" s="98"/>
      <c r="C1002" s="98"/>
      <c r="D1002" s="98"/>
      <c r="E1002" s="98" t="s">
        <v>495</v>
      </c>
      <c r="F1002" s="97">
        <v>1854.01</v>
      </c>
      <c r="G1002" s="98" t="s">
        <v>496</v>
      </c>
      <c r="H1002" s="97">
        <v>0</v>
      </c>
      <c r="I1002" s="98" t="s">
        <v>497</v>
      </c>
      <c r="J1002" s="97">
        <v>1854.01</v>
      </c>
    </row>
    <row r="1003" spans="1:10" ht="26.25" thickBot="1">
      <c r="A1003" s="98"/>
      <c r="B1003" s="98"/>
      <c r="C1003" s="98"/>
      <c r="D1003" s="98"/>
      <c r="E1003" s="98" t="s">
        <v>498</v>
      </c>
      <c r="F1003" s="97">
        <v>427.08</v>
      </c>
      <c r="G1003" s="98"/>
      <c r="H1003" s="184" t="s">
        <v>499</v>
      </c>
      <c r="I1003" s="184"/>
      <c r="J1003" s="97">
        <v>2650.33</v>
      </c>
    </row>
    <row r="1004" spans="1:10" ht="15" thickTop="1">
      <c r="A1004" s="99"/>
      <c r="B1004" s="99"/>
      <c r="C1004" s="99"/>
      <c r="D1004" s="99"/>
      <c r="E1004" s="99"/>
      <c r="F1004" s="99"/>
      <c r="G1004" s="99"/>
      <c r="H1004" s="99"/>
      <c r="I1004" s="99"/>
      <c r="J1004" s="99"/>
    </row>
    <row r="1005" spans="1:10" ht="15">
      <c r="A1005" s="100"/>
      <c r="B1005" s="102" t="s">
        <v>470</v>
      </c>
      <c r="C1005" s="100" t="s">
        <v>471</v>
      </c>
      <c r="D1005" s="100" t="s">
        <v>472</v>
      </c>
      <c r="E1005" s="180" t="s">
        <v>473</v>
      </c>
      <c r="F1005" s="180"/>
      <c r="G1005" s="103" t="s">
        <v>474</v>
      </c>
      <c r="H1005" s="102" t="s">
        <v>475</v>
      </c>
      <c r="I1005" s="102" t="s">
        <v>476</v>
      </c>
      <c r="J1005" s="102" t="s">
        <v>477</v>
      </c>
    </row>
    <row r="1006" spans="1:10" ht="38.25" customHeight="1">
      <c r="A1006" s="82" t="s">
        <v>478</v>
      </c>
      <c r="B1006" s="81" t="s">
        <v>1134</v>
      </c>
      <c r="C1006" s="82" t="s">
        <v>4</v>
      </c>
      <c r="D1006" s="82" t="s">
        <v>1135</v>
      </c>
      <c r="E1006" s="181" t="s">
        <v>466</v>
      </c>
      <c r="F1006" s="181"/>
      <c r="G1006" s="83" t="s">
        <v>6</v>
      </c>
      <c r="H1006" s="84">
        <v>1</v>
      </c>
      <c r="I1006" s="85">
        <v>94.69</v>
      </c>
      <c r="J1006" s="85">
        <v>94.69</v>
      </c>
    </row>
    <row r="1007" spans="1:10" ht="25.5">
      <c r="A1007" s="87" t="s">
        <v>479</v>
      </c>
      <c r="B1007" s="86" t="s">
        <v>612</v>
      </c>
      <c r="C1007" s="87" t="s">
        <v>4</v>
      </c>
      <c r="D1007" s="87" t="s">
        <v>613</v>
      </c>
      <c r="E1007" s="182" t="s">
        <v>466</v>
      </c>
      <c r="F1007" s="182"/>
      <c r="G1007" s="88" t="s">
        <v>482</v>
      </c>
      <c r="H1007" s="89">
        <v>1.2</v>
      </c>
      <c r="I1007" s="90">
        <v>22.54</v>
      </c>
      <c r="J1007" s="90">
        <v>27.04</v>
      </c>
    </row>
    <row r="1008" spans="1:10" ht="25.5">
      <c r="A1008" s="87" t="s">
        <v>479</v>
      </c>
      <c r="B1008" s="86" t="s">
        <v>480</v>
      </c>
      <c r="C1008" s="87" t="s">
        <v>4</v>
      </c>
      <c r="D1008" s="87" t="s">
        <v>481</v>
      </c>
      <c r="E1008" s="182" t="s">
        <v>466</v>
      </c>
      <c r="F1008" s="182"/>
      <c r="G1008" s="88" t="s">
        <v>482</v>
      </c>
      <c r="H1008" s="89">
        <v>0.6</v>
      </c>
      <c r="I1008" s="90">
        <v>17.96</v>
      </c>
      <c r="J1008" s="90">
        <v>10.77</v>
      </c>
    </row>
    <row r="1009" spans="1:10" ht="25.5">
      <c r="A1009" s="87" t="s">
        <v>479</v>
      </c>
      <c r="B1009" s="86" t="s">
        <v>711</v>
      </c>
      <c r="C1009" s="87" t="s">
        <v>4</v>
      </c>
      <c r="D1009" s="87" t="s">
        <v>712</v>
      </c>
      <c r="E1009" s="182" t="s">
        <v>466</v>
      </c>
      <c r="F1009" s="182"/>
      <c r="G1009" s="88" t="s">
        <v>37</v>
      </c>
      <c r="H1009" s="89">
        <v>0.03</v>
      </c>
      <c r="I1009" s="90">
        <v>479.56</v>
      </c>
      <c r="J1009" s="90">
        <v>14.38</v>
      </c>
    </row>
    <row r="1010" spans="1:10">
      <c r="A1010" s="92" t="s">
        <v>485</v>
      </c>
      <c r="B1010" s="91" t="s">
        <v>713</v>
      </c>
      <c r="C1010" s="92" t="s">
        <v>4</v>
      </c>
      <c r="D1010" s="92" t="s">
        <v>714</v>
      </c>
      <c r="E1010" s="183" t="s">
        <v>488</v>
      </c>
      <c r="F1010" s="183"/>
      <c r="G1010" s="93" t="s">
        <v>502</v>
      </c>
      <c r="H1010" s="94">
        <v>50</v>
      </c>
      <c r="I1010" s="95">
        <v>0.85</v>
      </c>
      <c r="J1010" s="95">
        <v>42.5</v>
      </c>
    </row>
    <row r="1011" spans="1:10" ht="25.5">
      <c r="A1011" s="98"/>
      <c r="B1011" s="98"/>
      <c r="C1011" s="98"/>
      <c r="D1011" s="98"/>
      <c r="E1011" s="98" t="s">
        <v>495</v>
      </c>
      <c r="F1011" s="97">
        <v>29.09</v>
      </c>
      <c r="G1011" s="98" t="s">
        <v>496</v>
      </c>
      <c r="H1011" s="97">
        <v>0</v>
      </c>
      <c r="I1011" s="98" t="s">
        <v>497</v>
      </c>
      <c r="J1011" s="97">
        <v>29.09</v>
      </c>
    </row>
    <row r="1012" spans="1:10" ht="26.25" thickBot="1">
      <c r="A1012" s="98"/>
      <c r="B1012" s="98"/>
      <c r="C1012" s="98"/>
      <c r="D1012" s="98"/>
      <c r="E1012" s="98" t="s">
        <v>498</v>
      </c>
      <c r="F1012" s="97">
        <v>18.18</v>
      </c>
      <c r="G1012" s="98"/>
      <c r="H1012" s="184" t="s">
        <v>499</v>
      </c>
      <c r="I1012" s="184"/>
      <c r="J1012" s="97">
        <v>112.87</v>
      </c>
    </row>
    <row r="1013" spans="1:10" ht="15" thickTop="1">
      <c r="A1013" s="99"/>
      <c r="B1013" s="99"/>
      <c r="C1013" s="99"/>
      <c r="D1013" s="99"/>
      <c r="E1013" s="99"/>
      <c r="F1013" s="99"/>
      <c r="G1013" s="99"/>
      <c r="H1013" s="99"/>
      <c r="I1013" s="99"/>
      <c r="J1013" s="99"/>
    </row>
    <row r="1014" spans="1:10" ht="15">
      <c r="A1014" s="100"/>
      <c r="B1014" s="102" t="s">
        <v>470</v>
      </c>
      <c r="C1014" s="100" t="s">
        <v>471</v>
      </c>
      <c r="D1014" s="100" t="s">
        <v>472</v>
      </c>
      <c r="E1014" s="180" t="s">
        <v>473</v>
      </c>
      <c r="F1014" s="180"/>
      <c r="G1014" s="103" t="s">
        <v>474</v>
      </c>
      <c r="H1014" s="102" t="s">
        <v>475</v>
      </c>
      <c r="I1014" s="102" t="s">
        <v>476</v>
      </c>
      <c r="J1014" s="102" t="s">
        <v>477</v>
      </c>
    </row>
    <row r="1015" spans="1:10" ht="76.5">
      <c r="A1015" s="82" t="s">
        <v>478</v>
      </c>
      <c r="B1015" s="81" t="s">
        <v>825</v>
      </c>
      <c r="C1015" s="82" t="s">
        <v>16</v>
      </c>
      <c r="D1015" s="82" t="s">
        <v>826</v>
      </c>
      <c r="E1015" s="181" t="s">
        <v>827</v>
      </c>
      <c r="F1015" s="181"/>
      <c r="G1015" s="83" t="s">
        <v>37</v>
      </c>
      <c r="H1015" s="84">
        <v>1</v>
      </c>
      <c r="I1015" s="85">
        <v>663.98</v>
      </c>
      <c r="J1015" s="85">
        <v>663.98</v>
      </c>
    </row>
    <row r="1016" spans="1:10" ht="25.5">
      <c r="A1016" s="87" t="s">
        <v>479</v>
      </c>
      <c r="B1016" s="86" t="s">
        <v>572</v>
      </c>
      <c r="C1016" s="87" t="s">
        <v>16</v>
      </c>
      <c r="D1016" s="87" t="s">
        <v>573</v>
      </c>
      <c r="E1016" s="182" t="s">
        <v>570</v>
      </c>
      <c r="F1016" s="182"/>
      <c r="G1016" s="88" t="s">
        <v>571</v>
      </c>
      <c r="H1016" s="89">
        <v>4</v>
      </c>
      <c r="I1016" s="90">
        <v>3.74</v>
      </c>
      <c r="J1016" s="90">
        <v>14.96</v>
      </c>
    </row>
    <row r="1017" spans="1:10" ht="51">
      <c r="A1017" s="92" t="s">
        <v>485</v>
      </c>
      <c r="B1017" s="91" t="s">
        <v>668</v>
      </c>
      <c r="C1017" s="92" t="s">
        <v>45</v>
      </c>
      <c r="D1017" s="92" t="s">
        <v>669</v>
      </c>
      <c r="E1017" s="183" t="s">
        <v>488</v>
      </c>
      <c r="F1017" s="183"/>
      <c r="G1017" s="93" t="s">
        <v>37</v>
      </c>
      <c r="H1017" s="94">
        <v>1.08</v>
      </c>
      <c r="I1017" s="95">
        <v>90</v>
      </c>
      <c r="J1017" s="95">
        <v>97.2</v>
      </c>
    </row>
    <row r="1018" spans="1:10" ht="25.5">
      <c r="A1018" s="92" t="s">
        <v>485</v>
      </c>
      <c r="B1018" s="91" t="s">
        <v>1100</v>
      </c>
      <c r="C1018" s="92" t="s">
        <v>45</v>
      </c>
      <c r="D1018" s="92" t="s">
        <v>1101</v>
      </c>
      <c r="E1018" s="183" t="s">
        <v>488</v>
      </c>
      <c r="F1018" s="183"/>
      <c r="G1018" s="93" t="s">
        <v>494</v>
      </c>
      <c r="H1018" s="94">
        <v>452.2</v>
      </c>
      <c r="I1018" s="95">
        <v>1.1000000000000001</v>
      </c>
      <c r="J1018" s="95">
        <v>497.42</v>
      </c>
    </row>
    <row r="1019" spans="1:10">
      <c r="A1019" s="92" t="s">
        <v>485</v>
      </c>
      <c r="B1019" s="91" t="s">
        <v>610</v>
      </c>
      <c r="C1019" s="92" t="s">
        <v>45</v>
      </c>
      <c r="D1019" s="92" t="s">
        <v>611</v>
      </c>
      <c r="E1019" s="183" t="s">
        <v>601</v>
      </c>
      <c r="F1019" s="183"/>
      <c r="G1019" s="93" t="s">
        <v>482</v>
      </c>
      <c r="H1019" s="94">
        <v>4</v>
      </c>
      <c r="I1019" s="95">
        <v>13.6</v>
      </c>
      <c r="J1019" s="95">
        <v>54.4</v>
      </c>
    </row>
    <row r="1020" spans="1:10" ht="25.5">
      <c r="A1020" s="98"/>
      <c r="B1020" s="98"/>
      <c r="C1020" s="98"/>
      <c r="D1020" s="98"/>
      <c r="E1020" s="98" t="s">
        <v>495</v>
      </c>
      <c r="F1020" s="97">
        <v>54.4</v>
      </c>
      <c r="G1020" s="98" t="s">
        <v>496</v>
      </c>
      <c r="H1020" s="97">
        <v>0</v>
      </c>
      <c r="I1020" s="98" t="s">
        <v>497</v>
      </c>
      <c r="J1020" s="97">
        <v>54.4</v>
      </c>
    </row>
    <row r="1021" spans="1:10" ht="26.25" thickBot="1">
      <c r="A1021" s="98"/>
      <c r="B1021" s="98"/>
      <c r="C1021" s="98"/>
      <c r="D1021" s="98"/>
      <c r="E1021" s="98" t="s">
        <v>498</v>
      </c>
      <c r="F1021" s="97">
        <v>127.55</v>
      </c>
      <c r="G1021" s="98"/>
      <c r="H1021" s="184" t="s">
        <v>499</v>
      </c>
      <c r="I1021" s="184"/>
      <c r="J1021" s="97">
        <v>791.53</v>
      </c>
    </row>
    <row r="1022" spans="1:10" ht="15" thickTop="1">
      <c r="A1022" s="99"/>
      <c r="B1022" s="99"/>
      <c r="C1022" s="99"/>
      <c r="D1022" s="99"/>
      <c r="E1022" s="99"/>
      <c r="F1022" s="99"/>
      <c r="G1022" s="99"/>
      <c r="H1022" s="99"/>
      <c r="I1022" s="99"/>
      <c r="J1022" s="99"/>
    </row>
    <row r="1023" spans="1:10" ht="15">
      <c r="A1023" s="100"/>
      <c r="B1023" s="102" t="s">
        <v>470</v>
      </c>
      <c r="C1023" s="100" t="s">
        <v>471</v>
      </c>
      <c r="D1023" s="100" t="s">
        <v>472</v>
      </c>
      <c r="E1023" s="180" t="s">
        <v>473</v>
      </c>
      <c r="F1023" s="180"/>
      <c r="G1023" s="103" t="s">
        <v>474</v>
      </c>
      <c r="H1023" s="102" t="s">
        <v>475</v>
      </c>
      <c r="I1023" s="102" t="s">
        <v>476</v>
      </c>
      <c r="J1023" s="102" t="s">
        <v>477</v>
      </c>
    </row>
    <row r="1024" spans="1:10" ht="25.5">
      <c r="A1024" s="82" t="s">
        <v>478</v>
      </c>
      <c r="B1024" s="81" t="s">
        <v>816</v>
      </c>
      <c r="C1024" s="82" t="s">
        <v>4</v>
      </c>
      <c r="D1024" s="82" t="s">
        <v>817</v>
      </c>
      <c r="E1024" s="181" t="s">
        <v>466</v>
      </c>
      <c r="F1024" s="181"/>
      <c r="G1024" s="83" t="s">
        <v>37</v>
      </c>
      <c r="H1024" s="84">
        <v>1</v>
      </c>
      <c r="I1024" s="85">
        <v>563.38</v>
      </c>
      <c r="J1024" s="85">
        <v>563.38</v>
      </c>
    </row>
    <row r="1025" spans="1:10" ht="25.5">
      <c r="A1025" s="87" t="s">
        <v>479</v>
      </c>
      <c r="B1025" s="86" t="s">
        <v>480</v>
      </c>
      <c r="C1025" s="87" t="s">
        <v>4</v>
      </c>
      <c r="D1025" s="87" t="s">
        <v>481</v>
      </c>
      <c r="E1025" s="182" t="s">
        <v>466</v>
      </c>
      <c r="F1025" s="182"/>
      <c r="G1025" s="88" t="s">
        <v>482</v>
      </c>
      <c r="H1025" s="89">
        <v>8</v>
      </c>
      <c r="I1025" s="90">
        <v>17.96</v>
      </c>
      <c r="J1025" s="90">
        <v>143.68</v>
      </c>
    </row>
    <row r="1026" spans="1:10">
      <c r="A1026" s="92" t="s">
        <v>485</v>
      </c>
      <c r="B1026" s="91" t="s">
        <v>1136</v>
      </c>
      <c r="C1026" s="92" t="s">
        <v>4</v>
      </c>
      <c r="D1026" s="92" t="s">
        <v>1137</v>
      </c>
      <c r="E1026" s="183" t="s">
        <v>488</v>
      </c>
      <c r="F1026" s="183"/>
      <c r="G1026" s="93" t="s">
        <v>1138</v>
      </c>
      <c r="H1026" s="94">
        <v>6.44</v>
      </c>
      <c r="I1026" s="95">
        <v>50</v>
      </c>
      <c r="J1026" s="95">
        <v>322</v>
      </c>
    </row>
    <row r="1027" spans="1:10">
      <c r="A1027" s="92" t="s">
        <v>485</v>
      </c>
      <c r="B1027" s="91" t="s">
        <v>654</v>
      </c>
      <c r="C1027" s="92" t="s">
        <v>4</v>
      </c>
      <c r="D1027" s="92" t="s">
        <v>655</v>
      </c>
      <c r="E1027" s="183" t="s">
        <v>488</v>
      </c>
      <c r="F1027" s="183"/>
      <c r="G1027" s="93" t="s">
        <v>37</v>
      </c>
      <c r="H1027" s="94">
        <v>1.1000000000000001</v>
      </c>
      <c r="I1027" s="95">
        <v>88.82</v>
      </c>
      <c r="J1027" s="95">
        <v>97.7</v>
      </c>
    </row>
    <row r="1028" spans="1:10" ht="25.5">
      <c r="A1028" s="98"/>
      <c r="B1028" s="98"/>
      <c r="C1028" s="98"/>
      <c r="D1028" s="98"/>
      <c r="E1028" s="98" t="s">
        <v>495</v>
      </c>
      <c r="F1028" s="97">
        <v>93.12</v>
      </c>
      <c r="G1028" s="98" t="s">
        <v>496</v>
      </c>
      <c r="H1028" s="97">
        <v>0</v>
      </c>
      <c r="I1028" s="98" t="s">
        <v>497</v>
      </c>
      <c r="J1028" s="97">
        <v>93.12</v>
      </c>
    </row>
    <row r="1029" spans="1:10" ht="26.25" thickBot="1">
      <c r="A1029" s="98"/>
      <c r="B1029" s="98"/>
      <c r="C1029" s="98"/>
      <c r="D1029" s="98"/>
      <c r="E1029" s="98" t="s">
        <v>498</v>
      </c>
      <c r="F1029" s="97">
        <v>108.22</v>
      </c>
      <c r="G1029" s="98"/>
      <c r="H1029" s="184" t="s">
        <v>499</v>
      </c>
      <c r="I1029" s="184"/>
      <c r="J1029" s="97">
        <v>671.6</v>
      </c>
    </row>
    <row r="1030" spans="1:10" ht="15" thickTop="1">
      <c r="A1030" s="99"/>
      <c r="B1030" s="99"/>
      <c r="C1030" s="99"/>
      <c r="D1030" s="99"/>
      <c r="E1030" s="99"/>
      <c r="F1030" s="99"/>
      <c r="G1030" s="99"/>
      <c r="H1030" s="99"/>
      <c r="I1030" s="99"/>
      <c r="J1030" s="99"/>
    </row>
    <row r="1031" spans="1:10" ht="15">
      <c r="A1031" s="100"/>
      <c r="B1031" s="102" t="s">
        <v>470</v>
      </c>
      <c r="C1031" s="100" t="s">
        <v>471</v>
      </c>
      <c r="D1031" s="100" t="s">
        <v>472</v>
      </c>
      <c r="E1031" s="180" t="s">
        <v>473</v>
      </c>
      <c r="F1031" s="180"/>
      <c r="G1031" s="103" t="s">
        <v>474</v>
      </c>
      <c r="H1031" s="102" t="s">
        <v>475</v>
      </c>
      <c r="I1031" s="102" t="s">
        <v>476</v>
      </c>
      <c r="J1031" s="102" t="s">
        <v>477</v>
      </c>
    </row>
    <row r="1032" spans="1:10" ht="51" customHeight="1">
      <c r="A1032" s="82" t="s">
        <v>478</v>
      </c>
      <c r="B1032" s="81" t="s">
        <v>733</v>
      </c>
      <c r="C1032" s="82" t="s">
        <v>4</v>
      </c>
      <c r="D1032" s="82" t="s">
        <v>734</v>
      </c>
      <c r="E1032" s="181" t="s">
        <v>466</v>
      </c>
      <c r="F1032" s="181"/>
      <c r="G1032" s="83" t="s">
        <v>37</v>
      </c>
      <c r="H1032" s="84">
        <v>1</v>
      </c>
      <c r="I1032" s="85">
        <v>494.15</v>
      </c>
      <c r="J1032" s="85">
        <v>494.15</v>
      </c>
    </row>
    <row r="1033" spans="1:10" ht="25.5">
      <c r="A1033" s="87" t="s">
        <v>479</v>
      </c>
      <c r="B1033" s="86" t="s">
        <v>480</v>
      </c>
      <c r="C1033" s="87" t="s">
        <v>4</v>
      </c>
      <c r="D1033" s="87" t="s">
        <v>481</v>
      </c>
      <c r="E1033" s="182" t="s">
        <v>466</v>
      </c>
      <c r="F1033" s="182"/>
      <c r="G1033" s="88" t="s">
        <v>482</v>
      </c>
      <c r="H1033" s="89">
        <v>8</v>
      </c>
      <c r="I1033" s="90">
        <v>17.96</v>
      </c>
      <c r="J1033" s="90">
        <v>143.68</v>
      </c>
    </row>
    <row r="1034" spans="1:10">
      <c r="A1034" s="92" t="s">
        <v>485</v>
      </c>
      <c r="B1034" s="91" t="s">
        <v>654</v>
      </c>
      <c r="C1034" s="92" t="s">
        <v>4</v>
      </c>
      <c r="D1034" s="92" t="s">
        <v>655</v>
      </c>
      <c r="E1034" s="183" t="s">
        <v>488</v>
      </c>
      <c r="F1034" s="183"/>
      <c r="G1034" s="93" t="s">
        <v>37</v>
      </c>
      <c r="H1034" s="94">
        <v>1.21</v>
      </c>
      <c r="I1034" s="95">
        <v>88.82</v>
      </c>
      <c r="J1034" s="95">
        <v>107.47</v>
      </c>
    </row>
    <row r="1035" spans="1:10">
      <c r="A1035" s="92" t="s">
        <v>485</v>
      </c>
      <c r="B1035" s="91" t="s">
        <v>1136</v>
      </c>
      <c r="C1035" s="92" t="s">
        <v>4</v>
      </c>
      <c r="D1035" s="92" t="s">
        <v>1137</v>
      </c>
      <c r="E1035" s="183" t="s">
        <v>488</v>
      </c>
      <c r="F1035" s="183"/>
      <c r="G1035" s="93" t="s">
        <v>1138</v>
      </c>
      <c r="H1035" s="94">
        <v>4.8600000000000003</v>
      </c>
      <c r="I1035" s="95">
        <v>50</v>
      </c>
      <c r="J1035" s="95">
        <v>243</v>
      </c>
    </row>
    <row r="1036" spans="1:10" ht="25.5">
      <c r="A1036" s="98"/>
      <c r="B1036" s="98"/>
      <c r="C1036" s="98"/>
      <c r="D1036" s="98"/>
      <c r="E1036" s="98" t="s">
        <v>495</v>
      </c>
      <c r="F1036" s="97">
        <v>93.12</v>
      </c>
      <c r="G1036" s="98" t="s">
        <v>496</v>
      </c>
      <c r="H1036" s="97">
        <v>0</v>
      </c>
      <c r="I1036" s="98" t="s">
        <v>497</v>
      </c>
      <c r="J1036" s="97">
        <v>93.12</v>
      </c>
    </row>
    <row r="1037" spans="1:10" ht="26.25" thickBot="1">
      <c r="A1037" s="98"/>
      <c r="B1037" s="98"/>
      <c r="C1037" s="98"/>
      <c r="D1037" s="98"/>
      <c r="E1037" s="98" t="s">
        <v>498</v>
      </c>
      <c r="F1037" s="97">
        <v>94.92</v>
      </c>
      <c r="G1037" s="98"/>
      <c r="H1037" s="184" t="s">
        <v>499</v>
      </c>
      <c r="I1037" s="184"/>
      <c r="J1037" s="97">
        <v>589.07000000000005</v>
      </c>
    </row>
    <row r="1038" spans="1:10" ht="15" thickTop="1">
      <c r="A1038" s="99"/>
      <c r="B1038" s="99"/>
      <c r="C1038" s="99"/>
      <c r="D1038" s="99"/>
      <c r="E1038" s="99"/>
      <c r="F1038" s="99"/>
      <c r="G1038" s="99"/>
      <c r="H1038" s="99"/>
      <c r="I1038" s="99"/>
      <c r="J1038" s="99"/>
    </row>
    <row r="1039" spans="1:10" ht="15">
      <c r="A1039" s="100"/>
      <c r="B1039" s="102" t="s">
        <v>470</v>
      </c>
      <c r="C1039" s="100" t="s">
        <v>471</v>
      </c>
      <c r="D1039" s="100" t="s">
        <v>472</v>
      </c>
      <c r="E1039" s="180" t="s">
        <v>473</v>
      </c>
      <c r="F1039" s="180"/>
      <c r="G1039" s="103" t="s">
        <v>474</v>
      </c>
      <c r="H1039" s="102" t="s">
        <v>475</v>
      </c>
      <c r="I1039" s="102" t="s">
        <v>476</v>
      </c>
      <c r="J1039" s="102" t="s">
        <v>477</v>
      </c>
    </row>
    <row r="1040" spans="1:10" ht="25.5">
      <c r="A1040" s="82" t="s">
        <v>478</v>
      </c>
      <c r="B1040" s="81" t="s">
        <v>733</v>
      </c>
      <c r="C1040" s="82" t="s">
        <v>4</v>
      </c>
      <c r="D1040" s="82" t="s">
        <v>734</v>
      </c>
      <c r="E1040" s="181" t="s">
        <v>466</v>
      </c>
      <c r="F1040" s="181"/>
      <c r="G1040" s="83" t="s">
        <v>37</v>
      </c>
      <c r="H1040" s="84">
        <v>1</v>
      </c>
      <c r="I1040" s="85">
        <v>494.15</v>
      </c>
      <c r="J1040" s="85">
        <v>494.15</v>
      </c>
    </row>
    <row r="1041" spans="1:10" ht="25.5">
      <c r="A1041" s="87" t="s">
        <v>479</v>
      </c>
      <c r="B1041" s="86" t="s">
        <v>480</v>
      </c>
      <c r="C1041" s="87" t="s">
        <v>4</v>
      </c>
      <c r="D1041" s="87" t="s">
        <v>481</v>
      </c>
      <c r="E1041" s="182" t="s">
        <v>466</v>
      </c>
      <c r="F1041" s="182"/>
      <c r="G1041" s="88" t="s">
        <v>482</v>
      </c>
      <c r="H1041" s="89">
        <v>8</v>
      </c>
      <c r="I1041" s="90">
        <v>17.96</v>
      </c>
      <c r="J1041" s="90">
        <v>143.68</v>
      </c>
    </row>
    <row r="1042" spans="1:10">
      <c r="A1042" s="92" t="s">
        <v>485</v>
      </c>
      <c r="B1042" s="91" t="s">
        <v>1136</v>
      </c>
      <c r="C1042" s="92" t="s">
        <v>4</v>
      </c>
      <c r="D1042" s="92" t="s">
        <v>1137</v>
      </c>
      <c r="E1042" s="183" t="s">
        <v>488</v>
      </c>
      <c r="F1042" s="183"/>
      <c r="G1042" s="93" t="s">
        <v>1138</v>
      </c>
      <c r="H1042" s="94">
        <v>4.8600000000000003</v>
      </c>
      <c r="I1042" s="95">
        <v>50</v>
      </c>
      <c r="J1042" s="95">
        <v>243</v>
      </c>
    </row>
    <row r="1043" spans="1:10">
      <c r="A1043" s="92" t="s">
        <v>485</v>
      </c>
      <c r="B1043" s="91" t="s">
        <v>654</v>
      </c>
      <c r="C1043" s="92" t="s">
        <v>4</v>
      </c>
      <c r="D1043" s="92" t="s">
        <v>655</v>
      </c>
      <c r="E1043" s="183" t="s">
        <v>488</v>
      </c>
      <c r="F1043" s="183"/>
      <c r="G1043" s="93" t="s">
        <v>37</v>
      </c>
      <c r="H1043" s="94">
        <v>1.21</v>
      </c>
      <c r="I1043" s="95">
        <v>88.82</v>
      </c>
      <c r="J1043" s="95">
        <v>107.47</v>
      </c>
    </row>
    <row r="1044" spans="1:10" ht="25.5">
      <c r="A1044" s="98"/>
      <c r="B1044" s="98"/>
      <c r="C1044" s="98"/>
      <c r="D1044" s="98"/>
      <c r="E1044" s="98" t="s">
        <v>495</v>
      </c>
      <c r="F1044" s="97">
        <v>93.12</v>
      </c>
      <c r="G1044" s="98" t="s">
        <v>496</v>
      </c>
      <c r="H1044" s="97">
        <v>0</v>
      </c>
      <c r="I1044" s="98" t="s">
        <v>497</v>
      </c>
      <c r="J1044" s="97">
        <v>93.12</v>
      </c>
    </row>
    <row r="1045" spans="1:10" ht="38.25" customHeight="1" thickBot="1">
      <c r="A1045" s="98"/>
      <c r="B1045" s="98"/>
      <c r="C1045" s="98"/>
      <c r="D1045" s="98"/>
      <c r="E1045" s="98" t="s">
        <v>498</v>
      </c>
      <c r="F1045" s="97">
        <v>94.92</v>
      </c>
      <c r="G1045" s="98"/>
      <c r="H1045" s="184" t="s">
        <v>499</v>
      </c>
      <c r="I1045" s="184"/>
      <c r="J1045" s="97">
        <v>589.07000000000005</v>
      </c>
    </row>
    <row r="1046" spans="1:10" ht="15" thickTop="1">
      <c r="A1046" s="99"/>
      <c r="B1046" s="99"/>
      <c r="C1046" s="99"/>
      <c r="D1046" s="99"/>
      <c r="E1046" s="99"/>
      <c r="F1046" s="99"/>
      <c r="G1046" s="99"/>
      <c r="H1046" s="99"/>
      <c r="I1046" s="99"/>
      <c r="J1046" s="99"/>
    </row>
    <row r="1047" spans="1:10" ht="15">
      <c r="A1047" s="100"/>
      <c r="B1047" s="102" t="s">
        <v>470</v>
      </c>
      <c r="C1047" s="100" t="s">
        <v>471</v>
      </c>
      <c r="D1047" s="100" t="s">
        <v>472</v>
      </c>
      <c r="E1047" s="180" t="s">
        <v>473</v>
      </c>
      <c r="F1047" s="180"/>
      <c r="G1047" s="103" t="s">
        <v>474</v>
      </c>
      <c r="H1047" s="102" t="s">
        <v>475</v>
      </c>
      <c r="I1047" s="102" t="s">
        <v>476</v>
      </c>
      <c r="J1047" s="102" t="s">
        <v>477</v>
      </c>
    </row>
    <row r="1048" spans="1:10" ht="25.5">
      <c r="A1048" s="82" t="s">
        <v>478</v>
      </c>
      <c r="B1048" s="81" t="s">
        <v>715</v>
      </c>
      <c r="C1048" s="82" t="s">
        <v>4</v>
      </c>
      <c r="D1048" s="82" t="s">
        <v>716</v>
      </c>
      <c r="E1048" s="181" t="s">
        <v>466</v>
      </c>
      <c r="F1048" s="181"/>
      <c r="G1048" s="83" t="s">
        <v>37</v>
      </c>
      <c r="H1048" s="84">
        <v>1</v>
      </c>
      <c r="I1048" s="85">
        <v>752.3</v>
      </c>
      <c r="J1048" s="85">
        <v>752.3</v>
      </c>
    </row>
    <row r="1049" spans="1:10" ht="25.5">
      <c r="A1049" s="87" t="s">
        <v>479</v>
      </c>
      <c r="B1049" s="86" t="s">
        <v>480</v>
      </c>
      <c r="C1049" s="87" t="s">
        <v>4</v>
      </c>
      <c r="D1049" s="87" t="s">
        <v>481</v>
      </c>
      <c r="E1049" s="182" t="s">
        <v>466</v>
      </c>
      <c r="F1049" s="182"/>
      <c r="G1049" s="88" t="s">
        <v>482</v>
      </c>
      <c r="H1049" s="89">
        <v>10</v>
      </c>
      <c r="I1049" s="90">
        <v>17.96</v>
      </c>
      <c r="J1049" s="90">
        <v>179.6</v>
      </c>
    </row>
    <row r="1050" spans="1:10">
      <c r="A1050" s="92" t="s">
        <v>485</v>
      </c>
      <c r="B1050" s="91" t="s">
        <v>654</v>
      </c>
      <c r="C1050" s="92" t="s">
        <v>4</v>
      </c>
      <c r="D1050" s="92" t="s">
        <v>655</v>
      </c>
      <c r="E1050" s="183" t="s">
        <v>488</v>
      </c>
      <c r="F1050" s="183"/>
      <c r="G1050" s="93" t="s">
        <v>37</v>
      </c>
      <c r="H1050" s="94">
        <v>1.1000000000000001</v>
      </c>
      <c r="I1050" s="95">
        <v>88.82</v>
      </c>
      <c r="J1050" s="95">
        <v>97.7</v>
      </c>
    </row>
    <row r="1051" spans="1:10">
      <c r="A1051" s="92" t="s">
        <v>485</v>
      </c>
      <c r="B1051" s="91" t="s">
        <v>1136</v>
      </c>
      <c r="C1051" s="92" t="s">
        <v>4</v>
      </c>
      <c r="D1051" s="92" t="s">
        <v>1137</v>
      </c>
      <c r="E1051" s="183" t="s">
        <v>488</v>
      </c>
      <c r="F1051" s="183"/>
      <c r="G1051" s="93" t="s">
        <v>1138</v>
      </c>
      <c r="H1051" s="94">
        <v>9.5</v>
      </c>
      <c r="I1051" s="95">
        <v>50</v>
      </c>
      <c r="J1051" s="95">
        <v>475</v>
      </c>
    </row>
    <row r="1052" spans="1:10" ht="25.5">
      <c r="A1052" s="98"/>
      <c r="B1052" s="98"/>
      <c r="C1052" s="98"/>
      <c r="D1052" s="98"/>
      <c r="E1052" s="98" t="s">
        <v>495</v>
      </c>
      <c r="F1052" s="97">
        <v>116.4</v>
      </c>
      <c r="G1052" s="98" t="s">
        <v>496</v>
      </c>
      <c r="H1052" s="97">
        <v>0</v>
      </c>
      <c r="I1052" s="98" t="s">
        <v>497</v>
      </c>
      <c r="J1052" s="97">
        <v>116.4</v>
      </c>
    </row>
    <row r="1053" spans="1:10" ht="26.25" thickBot="1">
      <c r="A1053" s="98"/>
      <c r="B1053" s="98"/>
      <c r="C1053" s="98"/>
      <c r="D1053" s="98"/>
      <c r="E1053" s="98" t="s">
        <v>498</v>
      </c>
      <c r="F1053" s="97">
        <v>144.51</v>
      </c>
      <c r="G1053" s="98"/>
      <c r="H1053" s="184" t="s">
        <v>499</v>
      </c>
      <c r="I1053" s="184"/>
      <c r="J1053" s="97">
        <v>896.81</v>
      </c>
    </row>
    <row r="1054" spans="1:10" ht="15" thickTop="1">
      <c r="A1054" s="99"/>
      <c r="B1054" s="99"/>
      <c r="C1054" s="99"/>
      <c r="D1054" s="99"/>
      <c r="E1054" s="99"/>
      <c r="F1054" s="99"/>
      <c r="G1054" s="99"/>
      <c r="H1054" s="99"/>
      <c r="I1054" s="99"/>
      <c r="J1054" s="99"/>
    </row>
    <row r="1055" spans="1:10" ht="15">
      <c r="A1055" s="100"/>
      <c r="B1055" s="102" t="s">
        <v>470</v>
      </c>
      <c r="C1055" s="100" t="s">
        <v>471</v>
      </c>
      <c r="D1055" s="100" t="s">
        <v>472</v>
      </c>
      <c r="E1055" s="180" t="s">
        <v>473</v>
      </c>
      <c r="F1055" s="180"/>
      <c r="G1055" s="103" t="s">
        <v>474</v>
      </c>
      <c r="H1055" s="102" t="s">
        <v>475</v>
      </c>
      <c r="I1055" s="102" t="s">
        <v>476</v>
      </c>
      <c r="J1055" s="102" t="s">
        <v>477</v>
      </c>
    </row>
    <row r="1056" spans="1:10" ht="25.5">
      <c r="A1056" s="82" t="s">
        <v>478</v>
      </c>
      <c r="B1056" s="81" t="s">
        <v>711</v>
      </c>
      <c r="C1056" s="82" t="s">
        <v>4</v>
      </c>
      <c r="D1056" s="82" t="s">
        <v>712</v>
      </c>
      <c r="E1056" s="181" t="s">
        <v>466</v>
      </c>
      <c r="F1056" s="181"/>
      <c r="G1056" s="83" t="s">
        <v>37</v>
      </c>
      <c r="H1056" s="84">
        <v>1</v>
      </c>
      <c r="I1056" s="85">
        <v>479.56</v>
      </c>
      <c r="J1056" s="85">
        <v>479.56</v>
      </c>
    </row>
    <row r="1057" spans="1:10" ht="25.5">
      <c r="A1057" s="87" t="s">
        <v>479</v>
      </c>
      <c r="B1057" s="86" t="s">
        <v>480</v>
      </c>
      <c r="C1057" s="87" t="s">
        <v>4</v>
      </c>
      <c r="D1057" s="87" t="s">
        <v>481</v>
      </c>
      <c r="E1057" s="182" t="s">
        <v>466</v>
      </c>
      <c r="F1057" s="182"/>
      <c r="G1057" s="88" t="s">
        <v>482</v>
      </c>
      <c r="H1057" s="89">
        <v>8</v>
      </c>
      <c r="I1057" s="90">
        <v>17.96</v>
      </c>
      <c r="J1057" s="90">
        <v>143.68</v>
      </c>
    </row>
    <row r="1058" spans="1:10">
      <c r="A1058" s="92" t="s">
        <v>485</v>
      </c>
      <c r="B1058" s="91" t="s">
        <v>654</v>
      </c>
      <c r="C1058" s="92" t="s">
        <v>4</v>
      </c>
      <c r="D1058" s="92" t="s">
        <v>655</v>
      </c>
      <c r="E1058" s="183" t="s">
        <v>488</v>
      </c>
      <c r="F1058" s="183"/>
      <c r="G1058" s="93" t="s">
        <v>37</v>
      </c>
      <c r="H1058" s="94">
        <v>1.1000000000000001</v>
      </c>
      <c r="I1058" s="95">
        <v>88.82</v>
      </c>
      <c r="J1058" s="95">
        <v>97.7</v>
      </c>
    </row>
    <row r="1059" spans="1:10">
      <c r="A1059" s="92" t="s">
        <v>485</v>
      </c>
      <c r="B1059" s="91" t="s">
        <v>1136</v>
      </c>
      <c r="C1059" s="92" t="s">
        <v>4</v>
      </c>
      <c r="D1059" s="92" t="s">
        <v>1137</v>
      </c>
      <c r="E1059" s="183" t="s">
        <v>488</v>
      </c>
      <c r="F1059" s="183"/>
      <c r="G1059" s="93" t="s">
        <v>1138</v>
      </c>
      <c r="H1059" s="94">
        <v>4.5999999999999996</v>
      </c>
      <c r="I1059" s="95">
        <v>50</v>
      </c>
      <c r="J1059" s="95">
        <v>230</v>
      </c>
    </row>
    <row r="1060" spans="1:10">
      <c r="A1060" s="92" t="s">
        <v>485</v>
      </c>
      <c r="B1060" s="91" t="s">
        <v>1139</v>
      </c>
      <c r="C1060" s="92" t="s">
        <v>4</v>
      </c>
      <c r="D1060" s="92" t="s">
        <v>1140</v>
      </c>
      <c r="E1060" s="183" t="s">
        <v>488</v>
      </c>
      <c r="F1060" s="183"/>
      <c r="G1060" s="93" t="s">
        <v>426</v>
      </c>
      <c r="H1060" s="94">
        <v>0.92</v>
      </c>
      <c r="I1060" s="95">
        <v>8.9</v>
      </c>
      <c r="J1060" s="95">
        <v>8.18</v>
      </c>
    </row>
    <row r="1061" spans="1:10" ht="25.5">
      <c r="A1061" s="98"/>
      <c r="B1061" s="98"/>
      <c r="C1061" s="98"/>
      <c r="D1061" s="98"/>
      <c r="E1061" s="98" t="s">
        <v>495</v>
      </c>
      <c r="F1061" s="97">
        <v>93.12</v>
      </c>
      <c r="G1061" s="98" t="s">
        <v>496</v>
      </c>
      <c r="H1061" s="97">
        <v>0</v>
      </c>
      <c r="I1061" s="98" t="s">
        <v>497</v>
      </c>
      <c r="J1061" s="97">
        <v>93.12</v>
      </c>
    </row>
    <row r="1062" spans="1:10" ht="26.25" thickBot="1">
      <c r="A1062" s="98"/>
      <c r="B1062" s="98"/>
      <c r="C1062" s="98"/>
      <c r="D1062" s="98"/>
      <c r="E1062" s="98" t="s">
        <v>498</v>
      </c>
      <c r="F1062" s="97">
        <v>92.12</v>
      </c>
      <c r="G1062" s="98"/>
      <c r="H1062" s="184" t="s">
        <v>499</v>
      </c>
      <c r="I1062" s="184"/>
      <c r="J1062" s="97">
        <v>571.67999999999995</v>
      </c>
    </row>
    <row r="1063" spans="1:10" ht="15" thickTop="1">
      <c r="A1063" s="99"/>
      <c r="B1063" s="99"/>
      <c r="C1063" s="99"/>
      <c r="D1063" s="99"/>
      <c r="E1063" s="99"/>
      <c r="F1063" s="99"/>
      <c r="G1063" s="99"/>
      <c r="H1063" s="99"/>
      <c r="I1063" s="99"/>
      <c r="J1063" s="99"/>
    </row>
    <row r="1064" spans="1:10" ht="15">
      <c r="A1064" s="100"/>
      <c r="B1064" s="102" t="s">
        <v>470</v>
      </c>
      <c r="C1064" s="100" t="s">
        <v>471</v>
      </c>
      <c r="D1064" s="100" t="s">
        <v>472</v>
      </c>
      <c r="E1064" s="180" t="s">
        <v>473</v>
      </c>
      <c r="F1064" s="180"/>
      <c r="G1064" s="103" t="s">
        <v>474</v>
      </c>
      <c r="H1064" s="102" t="s">
        <v>475</v>
      </c>
      <c r="I1064" s="102" t="s">
        <v>476</v>
      </c>
      <c r="J1064" s="102" t="s">
        <v>477</v>
      </c>
    </row>
    <row r="1065" spans="1:10" ht="25.5">
      <c r="A1065" s="82" t="s">
        <v>478</v>
      </c>
      <c r="B1065" s="81" t="s">
        <v>652</v>
      </c>
      <c r="C1065" s="82" t="s">
        <v>4</v>
      </c>
      <c r="D1065" s="82" t="s">
        <v>653</v>
      </c>
      <c r="E1065" s="181" t="s">
        <v>466</v>
      </c>
      <c r="F1065" s="181"/>
      <c r="G1065" s="83" t="s">
        <v>37</v>
      </c>
      <c r="H1065" s="84">
        <v>1</v>
      </c>
      <c r="I1065" s="85">
        <v>495.07</v>
      </c>
      <c r="J1065" s="85">
        <v>495.07</v>
      </c>
    </row>
    <row r="1066" spans="1:10" ht="25.5">
      <c r="A1066" s="87" t="s">
        <v>479</v>
      </c>
      <c r="B1066" s="86" t="s">
        <v>480</v>
      </c>
      <c r="C1066" s="87" t="s">
        <v>4</v>
      </c>
      <c r="D1066" s="87" t="s">
        <v>481</v>
      </c>
      <c r="E1066" s="182" t="s">
        <v>466</v>
      </c>
      <c r="F1066" s="182"/>
      <c r="G1066" s="88" t="s">
        <v>482</v>
      </c>
      <c r="H1066" s="89">
        <v>10</v>
      </c>
      <c r="I1066" s="90">
        <v>17.96</v>
      </c>
      <c r="J1066" s="90">
        <v>179.6</v>
      </c>
    </row>
    <row r="1067" spans="1:10">
      <c r="A1067" s="92" t="s">
        <v>485</v>
      </c>
      <c r="B1067" s="91" t="s">
        <v>654</v>
      </c>
      <c r="C1067" s="92" t="s">
        <v>4</v>
      </c>
      <c r="D1067" s="92" t="s">
        <v>655</v>
      </c>
      <c r="E1067" s="183" t="s">
        <v>488</v>
      </c>
      <c r="F1067" s="183"/>
      <c r="G1067" s="93" t="s">
        <v>37</v>
      </c>
      <c r="H1067" s="94">
        <v>1.21</v>
      </c>
      <c r="I1067" s="95">
        <v>88.82</v>
      </c>
      <c r="J1067" s="95">
        <v>107.47</v>
      </c>
    </row>
    <row r="1068" spans="1:10">
      <c r="A1068" s="92" t="s">
        <v>485</v>
      </c>
      <c r="B1068" s="91" t="s">
        <v>1136</v>
      </c>
      <c r="C1068" s="92" t="s">
        <v>4</v>
      </c>
      <c r="D1068" s="92" t="s">
        <v>1137</v>
      </c>
      <c r="E1068" s="183" t="s">
        <v>488</v>
      </c>
      <c r="F1068" s="183"/>
      <c r="G1068" s="93" t="s">
        <v>1138</v>
      </c>
      <c r="H1068" s="94">
        <v>4.16</v>
      </c>
      <c r="I1068" s="95">
        <v>50</v>
      </c>
      <c r="J1068" s="95">
        <v>208</v>
      </c>
    </row>
    <row r="1069" spans="1:10" ht="14.25" customHeight="1">
      <c r="A1069" s="98"/>
      <c r="B1069" s="98"/>
      <c r="C1069" s="98"/>
      <c r="D1069" s="98"/>
      <c r="E1069" s="98" t="s">
        <v>495</v>
      </c>
      <c r="F1069" s="97">
        <v>116.4</v>
      </c>
      <c r="G1069" s="98" t="s">
        <v>496</v>
      </c>
      <c r="H1069" s="97">
        <v>0</v>
      </c>
      <c r="I1069" s="98" t="s">
        <v>497</v>
      </c>
      <c r="J1069" s="97">
        <v>116.4</v>
      </c>
    </row>
    <row r="1070" spans="1:10" ht="26.25" thickBot="1">
      <c r="A1070" s="98"/>
      <c r="B1070" s="98"/>
      <c r="C1070" s="98"/>
      <c r="D1070" s="98"/>
      <c r="E1070" s="98" t="s">
        <v>498</v>
      </c>
      <c r="F1070" s="97">
        <v>95.1</v>
      </c>
      <c r="G1070" s="98"/>
      <c r="H1070" s="184" t="s">
        <v>499</v>
      </c>
      <c r="I1070" s="184"/>
      <c r="J1070" s="97">
        <v>590.16999999999996</v>
      </c>
    </row>
    <row r="1071" spans="1:10" ht="15" thickTop="1">
      <c r="A1071" s="99"/>
      <c r="B1071" s="99"/>
      <c r="C1071" s="99"/>
      <c r="D1071" s="99"/>
      <c r="E1071" s="99"/>
      <c r="F1071" s="99"/>
      <c r="G1071" s="99"/>
      <c r="H1071" s="99"/>
      <c r="I1071" s="99"/>
      <c r="J1071" s="99"/>
    </row>
    <row r="1072" spans="1:10" ht="15">
      <c r="A1072" s="100"/>
      <c r="B1072" s="102" t="s">
        <v>470</v>
      </c>
      <c r="C1072" s="100" t="s">
        <v>471</v>
      </c>
      <c r="D1072" s="100" t="s">
        <v>472</v>
      </c>
      <c r="E1072" s="180" t="s">
        <v>473</v>
      </c>
      <c r="F1072" s="180"/>
      <c r="G1072" s="103" t="s">
        <v>474</v>
      </c>
      <c r="H1072" s="102" t="s">
        <v>475</v>
      </c>
      <c r="I1072" s="102" t="s">
        <v>476</v>
      </c>
      <c r="J1072" s="102" t="s">
        <v>477</v>
      </c>
    </row>
    <row r="1073" spans="1:10">
      <c r="A1073" s="82" t="s">
        <v>478</v>
      </c>
      <c r="B1073" s="81" t="s">
        <v>690</v>
      </c>
      <c r="C1073" s="82" t="s">
        <v>4</v>
      </c>
      <c r="D1073" s="82" t="s">
        <v>691</v>
      </c>
      <c r="E1073" s="181" t="s">
        <v>466</v>
      </c>
      <c r="F1073" s="181"/>
      <c r="G1073" s="83" t="s">
        <v>494</v>
      </c>
      <c r="H1073" s="84">
        <v>1</v>
      </c>
      <c r="I1073" s="85">
        <v>15.52</v>
      </c>
      <c r="J1073" s="85">
        <v>15.52</v>
      </c>
    </row>
    <row r="1074" spans="1:10" ht="25.5">
      <c r="A1074" s="87" t="s">
        <v>479</v>
      </c>
      <c r="B1074" s="86" t="s">
        <v>480</v>
      </c>
      <c r="C1074" s="87" t="s">
        <v>4</v>
      </c>
      <c r="D1074" s="87" t="s">
        <v>481</v>
      </c>
      <c r="E1074" s="182" t="s">
        <v>466</v>
      </c>
      <c r="F1074" s="182"/>
      <c r="G1074" s="88" t="s">
        <v>482</v>
      </c>
      <c r="H1074" s="89">
        <v>0.08</v>
      </c>
      <c r="I1074" s="90">
        <v>17.96</v>
      </c>
      <c r="J1074" s="90">
        <v>1.43</v>
      </c>
    </row>
    <row r="1075" spans="1:10" ht="25.5">
      <c r="A1075" s="87" t="s">
        <v>479</v>
      </c>
      <c r="B1075" s="86" t="s">
        <v>820</v>
      </c>
      <c r="C1075" s="87" t="s">
        <v>4</v>
      </c>
      <c r="D1075" s="87" t="s">
        <v>821</v>
      </c>
      <c r="E1075" s="182" t="s">
        <v>466</v>
      </c>
      <c r="F1075" s="182"/>
      <c r="G1075" s="88" t="s">
        <v>482</v>
      </c>
      <c r="H1075" s="89">
        <v>0.1</v>
      </c>
      <c r="I1075" s="90">
        <v>22.54</v>
      </c>
      <c r="J1075" s="90">
        <v>2.25</v>
      </c>
    </row>
    <row r="1076" spans="1:10">
      <c r="A1076" s="92" t="s">
        <v>485</v>
      </c>
      <c r="B1076" s="91" t="s">
        <v>1141</v>
      </c>
      <c r="C1076" s="92" t="s">
        <v>4</v>
      </c>
      <c r="D1076" s="92" t="s">
        <v>1142</v>
      </c>
      <c r="E1076" s="183" t="s">
        <v>488</v>
      </c>
      <c r="F1076" s="183"/>
      <c r="G1076" s="93" t="s">
        <v>494</v>
      </c>
      <c r="H1076" s="94">
        <v>2.5000000000000001E-2</v>
      </c>
      <c r="I1076" s="95">
        <v>23.5</v>
      </c>
      <c r="J1076" s="95">
        <v>0.57999999999999996</v>
      </c>
    </row>
    <row r="1077" spans="1:10">
      <c r="A1077" s="92" t="s">
        <v>485</v>
      </c>
      <c r="B1077" s="91" t="s">
        <v>1143</v>
      </c>
      <c r="C1077" s="92" t="s">
        <v>4</v>
      </c>
      <c r="D1077" s="92" t="s">
        <v>1144</v>
      </c>
      <c r="E1077" s="183" t="s">
        <v>488</v>
      </c>
      <c r="F1077" s="183"/>
      <c r="G1077" s="93" t="s">
        <v>494</v>
      </c>
      <c r="H1077" s="94">
        <v>1.1000000000000001</v>
      </c>
      <c r="I1077" s="95">
        <v>10.24</v>
      </c>
      <c r="J1077" s="95">
        <v>11.26</v>
      </c>
    </row>
    <row r="1078" spans="1:10" ht="25.5">
      <c r="A1078" s="98"/>
      <c r="B1078" s="98"/>
      <c r="C1078" s="98"/>
      <c r="D1078" s="98"/>
      <c r="E1078" s="98" t="s">
        <v>495</v>
      </c>
      <c r="F1078" s="97">
        <v>2.54</v>
      </c>
      <c r="G1078" s="98" t="s">
        <v>496</v>
      </c>
      <c r="H1078" s="97">
        <v>0</v>
      </c>
      <c r="I1078" s="98" t="s">
        <v>497</v>
      </c>
      <c r="J1078" s="97">
        <v>2.54</v>
      </c>
    </row>
    <row r="1079" spans="1:10" ht="26.25" thickBot="1">
      <c r="A1079" s="98"/>
      <c r="B1079" s="98"/>
      <c r="C1079" s="98"/>
      <c r="D1079" s="98"/>
      <c r="E1079" s="98" t="s">
        <v>498</v>
      </c>
      <c r="F1079" s="97">
        <v>2.98</v>
      </c>
      <c r="G1079" s="98"/>
      <c r="H1079" s="184" t="s">
        <v>499</v>
      </c>
      <c r="I1079" s="184"/>
      <c r="J1079" s="97">
        <v>18.5</v>
      </c>
    </row>
    <row r="1080" spans="1:10" ht="15" thickTop="1">
      <c r="A1080" s="99"/>
      <c r="B1080" s="99"/>
      <c r="C1080" s="99"/>
      <c r="D1080" s="99"/>
      <c r="E1080" s="99"/>
      <c r="F1080" s="99"/>
      <c r="G1080" s="99"/>
      <c r="H1080" s="99"/>
      <c r="I1080" s="99"/>
      <c r="J1080" s="99"/>
    </row>
    <row r="1081" spans="1:10" ht="15">
      <c r="A1081" s="100"/>
      <c r="B1081" s="102" t="s">
        <v>470</v>
      </c>
      <c r="C1081" s="100" t="s">
        <v>471</v>
      </c>
      <c r="D1081" s="100" t="s">
        <v>472</v>
      </c>
      <c r="E1081" s="180" t="s">
        <v>473</v>
      </c>
      <c r="F1081" s="180"/>
      <c r="G1081" s="103" t="s">
        <v>474</v>
      </c>
      <c r="H1081" s="102" t="s">
        <v>475</v>
      </c>
      <c r="I1081" s="102" t="s">
        <v>476</v>
      </c>
      <c r="J1081" s="102" t="s">
        <v>477</v>
      </c>
    </row>
    <row r="1082" spans="1:10" ht="89.25">
      <c r="A1082" s="82" t="s">
        <v>478</v>
      </c>
      <c r="B1082" s="81" t="s">
        <v>1145</v>
      </c>
      <c r="C1082" s="82" t="s">
        <v>45</v>
      </c>
      <c r="D1082" s="82" t="s">
        <v>1146</v>
      </c>
      <c r="E1082" s="181" t="s">
        <v>630</v>
      </c>
      <c r="F1082" s="181"/>
      <c r="G1082" s="83" t="s">
        <v>634</v>
      </c>
      <c r="H1082" s="84">
        <v>1</v>
      </c>
      <c r="I1082" s="85">
        <v>0.43</v>
      </c>
      <c r="J1082" s="85">
        <v>0.43</v>
      </c>
    </row>
    <row r="1083" spans="1:10" ht="89.25">
      <c r="A1083" s="87" t="s">
        <v>479</v>
      </c>
      <c r="B1083" s="86" t="s">
        <v>1147</v>
      </c>
      <c r="C1083" s="87" t="s">
        <v>45</v>
      </c>
      <c r="D1083" s="87" t="s">
        <v>1148</v>
      </c>
      <c r="E1083" s="182" t="s">
        <v>630</v>
      </c>
      <c r="F1083" s="182"/>
      <c r="G1083" s="88" t="s">
        <v>482</v>
      </c>
      <c r="H1083" s="89">
        <v>1</v>
      </c>
      <c r="I1083" s="90">
        <v>0.39</v>
      </c>
      <c r="J1083" s="90">
        <v>0.39</v>
      </c>
    </row>
    <row r="1084" spans="1:10" ht="89.25">
      <c r="A1084" s="87" t="s">
        <v>479</v>
      </c>
      <c r="B1084" s="86" t="s">
        <v>1149</v>
      </c>
      <c r="C1084" s="87" t="s">
        <v>45</v>
      </c>
      <c r="D1084" s="87" t="s">
        <v>1150</v>
      </c>
      <c r="E1084" s="182" t="s">
        <v>630</v>
      </c>
      <c r="F1084" s="182"/>
      <c r="G1084" s="88" t="s">
        <v>482</v>
      </c>
      <c r="H1084" s="89">
        <v>1</v>
      </c>
      <c r="I1084" s="90">
        <v>0.04</v>
      </c>
      <c r="J1084" s="90">
        <v>0.04</v>
      </c>
    </row>
    <row r="1085" spans="1:10" ht="25.5">
      <c r="A1085" s="98"/>
      <c r="B1085" s="98"/>
      <c r="C1085" s="98"/>
      <c r="D1085" s="98"/>
      <c r="E1085" s="98" t="s">
        <v>495</v>
      </c>
      <c r="F1085" s="97">
        <v>0</v>
      </c>
      <c r="G1085" s="98" t="s">
        <v>496</v>
      </c>
      <c r="H1085" s="97">
        <v>0</v>
      </c>
      <c r="I1085" s="98" t="s">
        <v>497</v>
      </c>
      <c r="J1085" s="97">
        <v>0</v>
      </c>
    </row>
    <row r="1086" spans="1:10" ht="26.25" thickBot="1">
      <c r="A1086" s="98"/>
      <c r="B1086" s="98"/>
      <c r="C1086" s="98"/>
      <c r="D1086" s="98"/>
      <c r="E1086" s="98" t="s">
        <v>498</v>
      </c>
      <c r="F1086" s="97">
        <v>0.08</v>
      </c>
      <c r="G1086" s="98"/>
      <c r="H1086" s="184" t="s">
        <v>499</v>
      </c>
      <c r="I1086" s="184"/>
      <c r="J1086" s="97">
        <v>0.51</v>
      </c>
    </row>
    <row r="1087" spans="1:10" ht="15" thickTop="1">
      <c r="A1087" s="99"/>
      <c r="B1087" s="99"/>
      <c r="C1087" s="99"/>
      <c r="D1087" s="99"/>
      <c r="E1087" s="99"/>
      <c r="F1087" s="99"/>
      <c r="G1087" s="99"/>
      <c r="H1087" s="99"/>
      <c r="I1087" s="99"/>
      <c r="J1087" s="99"/>
    </row>
    <row r="1088" spans="1:10" ht="15">
      <c r="A1088" s="100"/>
      <c r="B1088" s="102" t="s">
        <v>470</v>
      </c>
      <c r="C1088" s="100" t="s">
        <v>471</v>
      </c>
      <c r="D1088" s="100" t="s">
        <v>472</v>
      </c>
      <c r="E1088" s="180" t="s">
        <v>473</v>
      </c>
      <c r="F1088" s="180"/>
      <c r="G1088" s="103" t="s">
        <v>474</v>
      </c>
      <c r="H1088" s="102" t="s">
        <v>475</v>
      </c>
      <c r="I1088" s="102" t="s">
        <v>476</v>
      </c>
      <c r="J1088" s="102" t="s">
        <v>477</v>
      </c>
    </row>
    <row r="1089" spans="1:10" ht="89.25">
      <c r="A1089" s="82" t="s">
        <v>478</v>
      </c>
      <c r="B1089" s="81" t="s">
        <v>1151</v>
      </c>
      <c r="C1089" s="82" t="s">
        <v>45</v>
      </c>
      <c r="D1089" s="82" t="s">
        <v>1152</v>
      </c>
      <c r="E1089" s="181" t="s">
        <v>630</v>
      </c>
      <c r="F1089" s="181"/>
      <c r="G1089" s="83" t="s">
        <v>631</v>
      </c>
      <c r="H1089" s="84">
        <v>1</v>
      </c>
      <c r="I1089" s="85">
        <v>2.1800000000000002</v>
      </c>
      <c r="J1089" s="85">
        <v>2.1800000000000002</v>
      </c>
    </row>
    <row r="1090" spans="1:10" ht="89.25">
      <c r="A1090" s="87" t="s">
        <v>479</v>
      </c>
      <c r="B1090" s="86" t="s">
        <v>1147</v>
      </c>
      <c r="C1090" s="87" t="s">
        <v>45</v>
      </c>
      <c r="D1090" s="87" t="s">
        <v>1148</v>
      </c>
      <c r="E1090" s="182" t="s">
        <v>630</v>
      </c>
      <c r="F1090" s="182"/>
      <c r="G1090" s="88" t="s">
        <v>482</v>
      </c>
      <c r="H1090" s="89">
        <v>1</v>
      </c>
      <c r="I1090" s="90">
        <v>0.39</v>
      </c>
      <c r="J1090" s="90">
        <v>0.39</v>
      </c>
    </row>
    <row r="1091" spans="1:10" ht="89.25">
      <c r="A1091" s="87" t="s">
        <v>479</v>
      </c>
      <c r="B1091" s="86" t="s">
        <v>1149</v>
      </c>
      <c r="C1091" s="87" t="s">
        <v>45</v>
      </c>
      <c r="D1091" s="87" t="s">
        <v>1150</v>
      </c>
      <c r="E1091" s="182" t="s">
        <v>630</v>
      </c>
      <c r="F1091" s="182"/>
      <c r="G1091" s="88" t="s">
        <v>482</v>
      </c>
      <c r="H1091" s="89">
        <v>1</v>
      </c>
      <c r="I1091" s="90">
        <v>0.04</v>
      </c>
      <c r="J1091" s="90">
        <v>0.04</v>
      </c>
    </row>
    <row r="1092" spans="1:10" ht="89.25">
      <c r="A1092" s="87" t="s">
        <v>479</v>
      </c>
      <c r="B1092" s="86" t="s">
        <v>1155</v>
      </c>
      <c r="C1092" s="87" t="s">
        <v>45</v>
      </c>
      <c r="D1092" s="87" t="s">
        <v>1156</v>
      </c>
      <c r="E1092" s="182" t="s">
        <v>630</v>
      </c>
      <c r="F1092" s="182"/>
      <c r="G1092" s="88" t="s">
        <v>482</v>
      </c>
      <c r="H1092" s="89">
        <v>1</v>
      </c>
      <c r="I1092" s="90">
        <v>0.43</v>
      </c>
      <c r="J1092" s="90">
        <v>0.43</v>
      </c>
    </row>
    <row r="1093" spans="1:10" ht="102">
      <c r="A1093" s="87" t="s">
        <v>479</v>
      </c>
      <c r="B1093" s="86" t="s">
        <v>1153</v>
      </c>
      <c r="C1093" s="87" t="s">
        <v>45</v>
      </c>
      <c r="D1093" s="87" t="s">
        <v>1154</v>
      </c>
      <c r="E1093" s="182" t="s">
        <v>630</v>
      </c>
      <c r="F1093" s="182"/>
      <c r="G1093" s="88" t="s">
        <v>482</v>
      </c>
      <c r="H1093" s="89">
        <v>1</v>
      </c>
      <c r="I1093" s="90">
        <v>1.32</v>
      </c>
      <c r="J1093" s="90">
        <v>1.32</v>
      </c>
    </row>
    <row r="1094" spans="1:10" ht="25.5">
      <c r="A1094" s="98"/>
      <c r="B1094" s="98"/>
      <c r="C1094" s="98"/>
      <c r="D1094" s="98"/>
      <c r="E1094" s="98" t="s">
        <v>495</v>
      </c>
      <c r="F1094" s="97">
        <v>0</v>
      </c>
      <c r="G1094" s="98" t="s">
        <v>496</v>
      </c>
      <c r="H1094" s="97">
        <v>0</v>
      </c>
      <c r="I1094" s="98" t="s">
        <v>497</v>
      </c>
      <c r="J1094" s="97">
        <v>0</v>
      </c>
    </row>
    <row r="1095" spans="1:10" ht="26.25" thickBot="1">
      <c r="A1095" s="98"/>
      <c r="B1095" s="98"/>
      <c r="C1095" s="98"/>
      <c r="D1095" s="98"/>
      <c r="E1095" s="98" t="s">
        <v>498</v>
      </c>
      <c r="F1095" s="97">
        <v>0.41</v>
      </c>
      <c r="G1095" s="98"/>
      <c r="H1095" s="184" t="s">
        <v>499</v>
      </c>
      <c r="I1095" s="184"/>
      <c r="J1095" s="97">
        <v>2.59</v>
      </c>
    </row>
    <row r="1096" spans="1:10" ht="15" thickTop="1">
      <c r="A1096" s="99"/>
      <c r="B1096" s="99"/>
      <c r="C1096" s="99"/>
      <c r="D1096" s="99"/>
      <c r="E1096" s="99"/>
      <c r="F1096" s="99"/>
      <c r="G1096" s="99"/>
      <c r="H1096" s="99"/>
      <c r="I1096" s="99"/>
      <c r="J1096" s="99"/>
    </row>
    <row r="1097" spans="1:10" ht="15">
      <c r="A1097" s="100"/>
      <c r="B1097" s="102" t="s">
        <v>470</v>
      </c>
      <c r="C1097" s="100" t="s">
        <v>471</v>
      </c>
      <c r="D1097" s="100" t="s">
        <v>472</v>
      </c>
      <c r="E1097" s="180" t="s">
        <v>473</v>
      </c>
      <c r="F1097" s="180"/>
      <c r="G1097" s="103" t="s">
        <v>474</v>
      </c>
      <c r="H1097" s="102" t="s">
        <v>475</v>
      </c>
      <c r="I1097" s="102" t="s">
        <v>476</v>
      </c>
      <c r="J1097" s="102" t="s">
        <v>477</v>
      </c>
    </row>
    <row r="1098" spans="1:10" ht="89.25">
      <c r="A1098" s="82" t="s">
        <v>478</v>
      </c>
      <c r="B1098" s="81" t="s">
        <v>1147</v>
      </c>
      <c r="C1098" s="82" t="s">
        <v>45</v>
      </c>
      <c r="D1098" s="82" t="s">
        <v>1148</v>
      </c>
      <c r="E1098" s="181" t="s">
        <v>630</v>
      </c>
      <c r="F1098" s="181"/>
      <c r="G1098" s="83" t="s">
        <v>482</v>
      </c>
      <c r="H1098" s="84">
        <v>1</v>
      </c>
      <c r="I1098" s="85">
        <v>0.39</v>
      </c>
      <c r="J1098" s="85">
        <v>0.39</v>
      </c>
    </row>
    <row r="1099" spans="1:10" ht="76.5">
      <c r="A1099" s="92" t="s">
        <v>485</v>
      </c>
      <c r="B1099" s="91" t="s">
        <v>1157</v>
      </c>
      <c r="C1099" s="92" t="s">
        <v>45</v>
      </c>
      <c r="D1099" s="92" t="s">
        <v>1158</v>
      </c>
      <c r="E1099" s="183" t="s">
        <v>637</v>
      </c>
      <c r="F1099" s="183"/>
      <c r="G1099" s="93" t="s">
        <v>502</v>
      </c>
      <c r="H1099" s="94">
        <v>6.3999999999999997E-5</v>
      </c>
      <c r="I1099" s="95">
        <v>6156</v>
      </c>
      <c r="J1099" s="95">
        <v>0.39</v>
      </c>
    </row>
    <row r="1100" spans="1:10" ht="25.5">
      <c r="A1100" s="98"/>
      <c r="B1100" s="98"/>
      <c r="C1100" s="98"/>
      <c r="D1100" s="98"/>
      <c r="E1100" s="98" t="s">
        <v>495</v>
      </c>
      <c r="F1100" s="97">
        <v>0</v>
      </c>
      <c r="G1100" s="98" t="s">
        <v>496</v>
      </c>
      <c r="H1100" s="97">
        <v>0</v>
      </c>
      <c r="I1100" s="98" t="s">
        <v>497</v>
      </c>
      <c r="J1100" s="97">
        <v>0</v>
      </c>
    </row>
    <row r="1101" spans="1:10" ht="26.25" thickBot="1">
      <c r="A1101" s="98"/>
      <c r="B1101" s="98"/>
      <c r="C1101" s="98"/>
      <c r="D1101" s="98"/>
      <c r="E1101" s="98" t="s">
        <v>498</v>
      </c>
      <c r="F1101" s="97">
        <v>7.0000000000000007E-2</v>
      </c>
      <c r="G1101" s="98"/>
      <c r="H1101" s="184" t="s">
        <v>499</v>
      </c>
      <c r="I1101" s="184"/>
      <c r="J1101" s="97">
        <v>0.46</v>
      </c>
    </row>
    <row r="1102" spans="1:10" ht="15" thickTop="1">
      <c r="A1102" s="99"/>
      <c r="B1102" s="99"/>
      <c r="C1102" s="99"/>
      <c r="D1102" s="99"/>
      <c r="E1102" s="99"/>
      <c r="F1102" s="99"/>
      <c r="G1102" s="99"/>
      <c r="H1102" s="99"/>
      <c r="I1102" s="99"/>
      <c r="J1102" s="99"/>
    </row>
    <row r="1103" spans="1:10" ht="15">
      <c r="A1103" s="100"/>
      <c r="B1103" s="102" t="s">
        <v>470</v>
      </c>
      <c r="C1103" s="100" t="s">
        <v>471</v>
      </c>
      <c r="D1103" s="100" t="s">
        <v>472</v>
      </c>
      <c r="E1103" s="180" t="s">
        <v>473</v>
      </c>
      <c r="F1103" s="180"/>
      <c r="G1103" s="103" t="s">
        <v>474</v>
      </c>
      <c r="H1103" s="102" t="s">
        <v>475</v>
      </c>
      <c r="I1103" s="102" t="s">
        <v>476</v>
      </c>
      <c r="J1103" s="102" t="s">
        <v>477</v>
      </c>
    </row>
    <row r="1104" spans="1:10" ht="89.25">
      <c r="A1104" s="82" t="s">
        <v>478</v>
      </c>
      <c r="B1104" s="81" t="s">
        <v>1149</v>
      </c>
      <c r="C1104" s="82" t="s">
        <v>45</v>
      </c>
      <c r="D1104" s="82" t="s">
        <v>1150</v>
      </c>
      <c r="E1104" s="181" t="s">
        <v>630</v>
      </c>
      <c r="F1104" s="181"/>
      <c r="G1104" s="83" t="s">
        <v>482</v>
      </c>
      <c r="H1104" s="84">
        <v>1</v>
      </c>
      <c r="I1104" s="85">
        <v>0.04</v>
      </c>
      <c r="J1104" s="85">
        <v>0.04</v>
      </c>
    </row>
    <row r="1105" spans="1:10" ht="76.5">
      <c r="A1105" s="92" t="s">
        <v>485</v>
      </c>
      <c r="B1105" s="91" t="s">
        <v>1157</v>
      </c>
      <c r="C1105" s="92" t="s">
        <v>45</v>
      </c>
      <c r="D1105" s="92" t="s">
        <v>1158</v>
      </c>
      <c r="E1105" s="183" t="s">
        <v>637</v>
      </c>
      <c r="F1105" s="183"/>
      <c r="G1105" s="93" t="s">
        <v>502</v>
      </c>
      <c r="H1105" s="94">
        <v>7.6000000000000001E-6</v>
      </c>
      <c r="I1105" s="95">
        <v>6156</v>
      </c>
      <c r="J1105" s="95">
        <v>0.04</v>
      </c>
    </row>
    <row r="1106" spans="1:10" ht="25.5">
      <c r="A1106" s="98"/>
      <c r="B1106" s="98"/>
      <c r="C1106" s="98"/>
      <c r="D1106" s="98"/>
      <c r="E1106" s="98" t="s">
        <v>495</v>
      </c>
      <c r="F1106" s="97">
        <v>0</v>
      </c>
      <c r="G1106" s="98" t="s">
        <v>496</v>
      </c>
      <c r="H1106" s="97">
        <v>0</v>
      </c>
      <c r="I1106" s="98" t="s">
        <v>497</v>
      </c>
      <c r="J1106" s="97">
        <v>0</v>
      </c>
    </row>
    <row r="1107" spans="1:10" ht="26.25" thickBot="1">
      <c r="A1107" s="98"/>
      <c r="B1107" s="98"/>
      <c r="C1107" s="98"/>
      <c r="D1107" s="98"/>
      <c r="E1107" s="98" t="s">
        <v>498</v>
      </c>
      <c r="F1107" s="97">
        <v>0</v>
      </c>
      <c r="G1107" s="98"/>
      <c r="H1107" s="184" t="s">
        <v>499</v>
      </c>
      <c r="I1107" s="184"/>
      <c r="J1107" s="97">
        <v>0.04</v>
      </c>
    </row>
    <row r="1108" spans="1:10" ht="15" thickTop="1">
      <c r="A1108" s="99"/>
      <c r="B1108" s="99"/>
      <c r="C1108" s="99"/>
      <c r="D1108" s="99"/>
      <c r="E1108" s="99"/>
      <c r="F1108" s="99"/>
      <c r="G1108" s="99"/>
      <c r="H1108" s="99"/>
      <c r="I1108" s="99"/>
      <c r="J1108" s="99"/>
    </row>
    <row r="1109" spans="1:10" ht="15">
      <c r="A1109" s="100"/>
      <c r="B1109" s="102" t="s">
        <v>470</v>
      </c>
      <c r="C1109" s="100" t="s">
        <v>471</v>
      </c>
      <c r="D1109" s="100" t="s">
        <v>472</v>
      </c>
      <c r="E1109" s="180" t="s">
        <v>473</v>
      </c>
      <c r="F1109" s="180"/>
      <c r="G1109" s="103" t="s">
        <v>474</v>
      </c>
      <c r="H1109" s="102" t="s">
        <v>475</v>
      </c>
      <c r="I1109" s="102" t="s">
        <v>476</v>
      </c>
      <c r="J1109" s="102" t="s">
        <v>477</v>
      </c>
    </row>
    <row r="1110" spans="1:10" ht="89.25">
      <c r="A1110" s="82" t="s">
        <v>478</v>
      </c>
      <c r="B1110" s="81" t="s">
        <v>1155</v>
      </c>
      <c r="C1110" s="82" t="s">
        <v>45</v>
      </c>
      <c r="D1110" s="82" t="s">
        <v>1156</v>
      </c>
      <c r="E1110" s="181" t="s">
        <v>630</v>
      </c>
      <c r="F1110" s="181"/>
      <c r="G1110" s="83" t="s">
        <v>482</v>
      </c>
      <c r="H1110" s="84">
        <v>1</v>
      </c>
      <c r="I1110" s="85">
        <v>0.43</v>
      </c>
      <c r="J1110" s="85">
        <v>0.43</v>
      </c>
    </row>
    <row r="1111" spans="1:10" ht="76.5">
      <c r="A1111" s="92" t="s">
        <v>485</v>
      </c>
      <c r="B1111" s="91" t="s">
        <v>1157</v>
      </c>
      <c r="C1111" s="92" t="s">
        <v>45</v>
      </c>
      <c r="D1111" s="92" t="s">
        <v>1158</v>
      </c>
      <c r="E1111" s="183" t="s">
        <v>637</v>
      </c>
      <c r="F1111" s="183"/>
      <c r="G1111" s="93" t="s">
        <v>502</v>
      </c>
      <c r="H1111" s="94">
        <v>6.9999999999999994E-5</v>
      </c>
      <c r="I1111" s="95">
        <v>6156</v>
      </c>
      <c r="J1111" s="95">
        <v>0.43</v>
      </c>
    </row>
    <row r="1112" spans="1:10" ht="25.5">
      <c r="A1112" s="98"/>
      <c r="B1112" s="98"/>
      <c r="C1112" s="98"/>
      <c r="D1112" s="98"/>
      <c r="E1112" s="98" t="s">
        <v>495</v>
      </c>
      <c r="F1112" s="97">
        <v>0</v>
      </c>
      <c r="G1112" s="98" t="s">
        <v>496</v>
      </c>
      <c r="H1112" s="97">
        <v>0</v>
      </c>
      <c r="I1112" s="98" t="s">
        <v>497</v>
      </c>
      <c r="J1112" s="97">
        <v>0</v>
      </c>
    </row>
    <row r="1113" spans="1:10" ht="26.25" thickBot="1">
      <c r="A1113" s="98"/>
      <c r="B1113" s="98"/>
      <c r="C1113" s="98"/>
      <c r="D1113" s="98"/>
      <c r="E1113" s="98" t="s">
        <v>498</v>
      </c>
      <c r="F1113" s="97">
        <v>0.08</v>
      </c>
      <c r="G1113" s="98"/>
      <c r="H1113" s="184" t="s">
        <v>499</v>
      </c>
      <c r="I1113" s="184"/>
      <c r="J1113" s="97">
        <v>0.51</v>
      </c>
    </row>
    <row r="1114" spans="1:10" ht="15" thickTop="1">
      <c r="A1114" s="99"/>
      <c r="B1114" s="99"/>
      <c r="C1114" s="99"/>
      <c r="D1114" s="99"/>
      <c r="E1114" s="99"/>
      <c r="F1114" s="99"/>
      <c r="G1114" s="99"/>
      <c r="H1114" s="99"/>
      <c r="I1114" s="99"/>
      <c r="J1114" s="99"/>
    </row>
    <row r="1115" spans="1:10" ht="15">
      <c r="A1115" s="100"/>
      <c r="B1115" s="102" t="s">
        <v>470</v>
      </c>
      <c r="C1115" s="100" t="s">
        <v>471</v>
      </c>
      <c r="D1115" s="100" t="s">
        <v>472</v>
      </c>
      <c r="E1115" s="180" t="s">
        <v>473</v>
      </c>
      <c r="F1115" s="180"/>
      <c r="G1115" s="103" t="s">
        <v>474</v>
      </c>
      <c r="H1115" s="102" t="s">
        <v>475</v>
      </c>
      <c r="I1115" s="102" t="s">
        <v>476</v>
      </c>
      <c r="J1115" s="102" t="s">
        <v>477</v>
      </c>
    </row>
    <row r="1116" spans="1:10" ht="102">
      <c r="A1116" s="82" t="s">
        <v>478</v>
      </c>
      <c r="B1116" s="81" t="s">
        <v>1153</v>
      </c>
      <c r="C1116" s="82" t="s">
        <v>45</v>
      </c>
      <c r="D1116" s="82" t="s">
        <v>1154</v>
      </c>
      <c r="E1116" s="181" t="s">
        <v>630</v>
      </c>
      <c r="F1116" s="181"/>
      <c r="G1116" s="83" t="s">
        <v>482</v>
      </c>
      <c r="H1116" s="84">
        <v>1</v>
      </c>
      <c r="I1116" s="85">
        <v>1.32</v>
      </c>
      <c r="J1116" s="85">
        <v>1.32</v>
      </c>
    </row>
    <row r="1117" spans="1:10" ht="38.25">
      <c r="A1117" s="92" t="s">
        <v>485</v>
      </c>
      <c r="B1117" s="91" t="s">
        <v>1159</v>
      </c>
      <c r="C1117" s="92" t="s">
        <v>45</v>
      </c>
      <c r="D1117" s="92" t="s">
        <v>1160</v>
      </c>
      <c r="E1117" s="183" t="s">
        <v>488</v>
      </c>
      <c r="F1117" s="183"/>
      <c r="G1117" s="93" t="s">
        <v>1161</v>
      </c>
      <c r="H1117" s="94">
        <v>1.25</v>
      </c>
      <c r="I1117" s="95">
        <v>1.06</v>
      </c>
      <c r="J1117" s="95">
        <v>1.32</v>
      </c>
    </row>
    <row r="1118" spans="1:10" ht="25.5">
      <c r="A1118" s="98"/>
      <c r="B1118" s="98"/>
      <c r="C1118" s="98"/>
      <c r="D1118" s="98"/>
      <c r="E1118" s="98" t="s">
        <v>495</v>
      </c>
      <c r="F1118" s="97">
        <v>0</v>
      </c>
      <c r="G1118" s="98" t="s">
        <v>496</v>
      </c>
      <c r="H1118" s="97">
        <v>0</v>
      </c>
      <c r="I1118" s="98" t="s">
        <v>497</v>
      </c>
      <c r="J1118" s="97">
        <v>0</v>
      </c>
    </row>
    <row r="1119" spans="1:10" ht="26.25" thickBot="1">
      <c r="A1119" s="98"/>
      <c r="B1119" s="98"/>
      <c r="C1119" s="98"/>
      <c r="D1119" s="98"/>
      <c r="E1119" s="98" t="s">
        <v>498</v>
      </c>
      <c r="F1119" s="97">
        <v>0.25</v>
      </c>
      <c r="G1119" s="98"/>
      <c r="H1119" s="184" t="s">
        <v>499</v>
      </c>
      <c r="I1119" s="184"/>
      <c r="J1119" s="97">
        <v>1.57</v>
      </c>
    </row>
    <row r="1120" spans="1:10" ht="15" thickTop="1">
      <c r="A1120" s="99"/>
      <c r="B1120" s="99"/>
      <c r="C1120" s="99"/>
      <c r="D1120" s="99"/>
      <c r="E1120" s="99"/>
      <c r="F1120" s="99"/>
      <c r="G1120" s="99"/>
      <c r="H1120" s="99"/>
      <c r="I1120" s="99"/>
      <c r="J1120" s="99"/>
    </row>
    <row r="1121" spans="1:10" ht="15">
      <c r="A1121" s="100"/>
      <c r="B1121" s="102" t="s">
        <v>470</v>
      </c>
      <c r="C1121" s="100" t="s">
        <v>471</v>
      </c>
      <c r="D1121" s="100" t="s">
        <v>472</v>
      </c>
      <c r="E1121" s="180" t="s">
        <v>473</v>
      </c>
      <c r="F1121" s="180"/>
      <c r="G1121" s="103" t="s">
        <v>474</v>
      </c>
      <c r="H1121" s="102" t="s">
        <v>475</v>
      </c>
      <c r="I1121" s="102" t="s">
        <v>476</v>
      </c>
      <c r="J1121" s="102" t="s">
        <v>477</v>
      </c>
    </row>
    <row r="1122" spans="1:10" ht="89.25">
      <c r="A1122" s="82" t="s">
        <v>478</v>
      </c>
      <c r="B1122" s="81" t="s">
        <v>1092</v>
      </c>
      <c r="C1122" s="82" t="s">
        <v>45</v>
      </c>
      <c r="D1122" s="82" t="s">
        <v>1093</v>
      </c>
      <c r="E1122" s="181" t="s">
        <v>630</v>
      </c>
      <c r="F1122" s="181"/>
      <c r="G1122" s="83" t="s">
        <v>634</v>
      </c>
      <c r="H1122" s="84">
        <v>1</v>
      </c>
      <c r="I1122" s="85">
        <v>1.79</v>
      </c>
      <c r="J1122" s="85">
        <v>1.79</v>
      </c>
    </row>
    <row r="1123" spans="1:10" ht="89.25">
      <c r="A1123" s="87" t="s">
        <v>479</v>
      </c>
      <c r="B1123" s="86" t="s">
        <v>1162</v>
      </c>
      <c r="C1123" s="87" t="s">
        <v>45</v>
      </c>
      <c r="D1123" s="87" t="s">
        <v>1163</v>
      </c>
      <c r="E1123" s="182" t="s">
        <v>630</v>
      </c>
      <c r="F1123" s="182"/>
      <c r="G1123" s="88" t="s">
        <v>482</v>
      </c>
      <c r="H1123" s="89">
        <v>1</v>
      </c>
      <c r="I1123" s="90">
        <v>1.6</v>
      </c>
      <c r="J1123" s="90">
        <v>1.6</v>
      </c>
    </row>
    <row r="1124" spans="1:10" ht="89.25" customHeight="1">
      <c r="A1124" s="87" t="s">
        <v>479</v>
      </c>
      <c r="B1124" s="86" t="s">
        <v>1164</v>
      </c>
      <c r="C1124" s="87" t="s">
        <v>45</v>
      </c>
      <c r="D1124" s="87" t="s">
        <v>1165</v>
      </c>
      <c r="E1124" s="182" t="s">
        <v>630</v>
      </c>
      <c r="F1124" s="182"/>
      <c r="G1124" s="88" t="s">
        <v>482</v>
      </c>
      <c r="H1124" s="89">
        <v>1</v>
      </c>
      <c r="I1124" s="90">
        <v>0.19</v>
      </c>
      <c r="J1124" s="90">
        <v>0.19</v>
      </c>
    </row>
    <row r="1125" spans="1:10" ht="89.25" customHeight="1">
      <c r="A1125" s="98"/>
      <c r="B1125" s="98"/>
      <c r="C1125" s="98"/>
      <c r="D1125" s="98"/>
      <c r="E1125" s="98" t="s">
        <v>495</v>
      </c>
      <c r="F1125" s="97">
        <v>0</v>
      </c>
      <c r="G1125" s="98" t="s">
        <v>496</v>
      </c>
      <c r="H1125" s="97">
        <v>0</v>
      </c>
      <c r="I1125" s="98" t="s">
        <v>497</v>
      </c>
      <c r="J1125" s="97">
        <v>0</v>
      </c>
    </row>
    <row r="1126" spans="1:10" ht="89.25" customHeight="1" thickBot="1">
      <c r="A1126" s="98"/>
      <c r="B1126" s="98"/>
      <c r="C1126" s="98"/>
      <c r="D1126" s="98"/>
      <c r="E1126" s="98" t="s">
        <v>498</v>
      </c>
      <c r="F1126" s="97">
        <v>0.34</v>
      </c>
      <c r="G1126" s="98"/>
      <c r="H1126" s="184" t="s">
        <v>499</v>
      </c>
      <c r="I1126" s="184"/>
      <c r="J1126" s="97">
        <v>2.13</v>
      </c>
    </row>
    <row r="1127" spans="1:10" ht="15" thickTop="1">
      <c r="A1127" s="99"/>
      <c r="B1127" s="99"/>
      <c r="C1127" s="99"/>
      <c r="D1127" s="99"/>
      <c r="E1127" s="99"/>
      <c r="F1127" s="99"/>
      <c r="G1127" s="99"/>
      <c r="H1127" s="99"/>
      <c r="I1127" s="99"/>
      <c r="J1127" s="99"/>
    </row>
    <row r="1128" spans="1:10" ht="15">
      <c r="A1128" s="100"/>
      <c r="B1128" s="102" t="s">
        <v>470</v>
      </c>
      <c r="C1128" s="100" t="s">
        <v>471</v>
      </c>
      <c r="D1128" s="100" t="s">
        <v>472</v>
      </c>
      <c r="E1128" s="180" t="s">
        <v>473</v>
      </c>
      <c r="F1128" s="180"/>
      <c r="G1128" s="103" t="s">
        <v>474</v>
      </c>
      <c r="H1128" s="102" t="s">
        <v>475</v>
      </c>
      <c r="I1128" s="102" t="s">
        <v>476</v>
      </c>
      <c r="J1128" s="102" t="s">
        <v>477</v>
      </c>
    </row>
    <row r="1129" spans="1:10" ht="89.25">
      <c r="A1129" s="82" t="s">
        <v>478</v>
      </c>
      <c r="B1129" s="81" t="s">
        <v>1094</v>
      </c>
      <c r="C1129" s="82" t="s">
        <v>45</v>
      </c>
      <c r="D1129" s="82" t="s">
        <v>1095</v>
      </c>
      <c r="E1129" s="181" t="s">
        <v>630</v>
      </c>
      <c r="F1129" s="181"/>
      <c r="G1129" s="83" t="s">
        <v>631</v>
      </c>
      <c r="H1129" s="84">
        <v>1</v>
      </c>
      <c r="I1129" s="85">
        <v>6.19</v>
      </c>
      <c r="J1129" s="85">
        <v>6.19</v>
      </c>
    </row>
    <row r="1130" spans="1:10" ht="89.25">
      <c r="A1130" s="87" t="s">
        <v>479</v>
      </c>
      <c r="B1130" s="86" t="s">
        <v>1162</v>
      </c>
      <c r="C1130" s="87" t="s">
        <v>45</v>
      </c>
      <c r="D1130" s="87" t="s">
        <v>1163</v>
      </c>
      <c r="E1130" s="182" t="s">
        <v>630</v>
      </c>
      <c r="F1130" s="182"/>
      <c r="G1130" s="88" t="s">
        <v>482</v>
      </c>
      <c r="H1130" s="89">
        <v>1</v>
      </c>
      <c r="I1130" s="90">
        <v>1.6</v>
      </c>
      <c r="J1130" s="90">
        <v>1.6</v>
      </c>
    </row>
    <row r="1131" spans="1:10" ht="89.25" customHeight="1">
      <c r="A1131" s="87" t="s">
        <v>479</v>
      </c>
      <c r="B1131" s="86" t="s">
        <v>1164</v>
      </c>
      <c r="C1131" s="87" t="s">
        <v>45</v>
      </c>
      <c r="D1131" s="87" t="s">
        <v>1165</v>
      </c>
      <c r="E1131" s="182" t="s">
        <v>630</v>
      </c>
      <c r="F1131" s="182"/>
      <c r="G1131" s="88" t="s">
        <v>482</v>
      </c>
      <c r="H1131" s="89">
        <v>1</v>
      </c>
      <c r="I1131" s="90">
        <v>0.19</v>
      </c>
      <c r="J1131" s="90">
        <v>0.19</v>
      </c>
    </row>
    <row r="1132" spans="1:10" ht="89.25" customHeight="1">
      <c r="A1132" s="87" t="s">
        <v>479</v>
      </c>
      <c r="B1132" s="86" t="s">
        <v>1168</v>
      </c>
      <c r="C1132" s="87" t="s">
        <v>45</v>
      </c>
      <c r="D1132" s="87" t="s">
        <v>1169</v>
      </c>
      <c r="E1132" s="182" t="s">
        <v>630</v>
      </c>
      <c r="F1132" s="182"/>
      <c r="G1132" s="88" t="s">
        <v>482</v>
      </c>
      <c r="H1132" s="89">
        <v>1</v>
      </c>
      <c r="I1132" s="90">
        <v>1.75</v>
      </c>
      <c r="J1132" s="90">
        <v>1.75</v>
      </c>
    </row>
    <row r="1133" spans="1:10" ht="102">
      <c r="A1133" s="87" t="s">
        <v>479</v>
      </c>
      <c r="B1133" s="86" t="s">
        <v>1166</v>
      </c>
      <c r="C1133" s="87" t="s">
        <v>45</v>
      </c>
      <c r="D1133" s="87" t="s">
        <v>1167</v>
      </c>
      <c r="E1133" s="182" t="s">
        <v>630</v>
      </c>
      <c r="F1133" s="182"/>
      <c r="G1133" s="88" t="s">
        <v>482</v>
      </c>
      <c r="H1133" s="89">
        <v>1</v>
      </c>
      <c r="I1133" s="90">
        <v>2.65</v>
      </c>
      <c r="J1133" s="90">
        <v>2.65</v>
      </c>
    </row>
    <row r="1134" spans="1:10" ht="89.25" customHeight="1">
      <c r="A1134" s="98"/>
      <c r="B1134" s="98"/>
      <c r="C1134" s="98"/>
      <c r="D1134" s="98"/>
      <c r="E1134" s="98" t="s">
        <v>495</v>
      </c>
      <c r="F1134" s="97">
        <v>0</v>
      </c>
      <c r="G1134" s="98" t="s">
        <v>496</v>
      </c>
      <c r="H1134" s="97">
        <v>0</v>
      </c>
      <c r="I1134" s="98" t="s">
        <v>497</v>
      </c>
      <c r="J1134" s="97">
        <v>0</v>
      </c>
    </row>
    <row r="1135" spans="1:10" ht="89.25" customHeight="1" thickBot="1">
      <c r="A1135" s="98"/>
      <c r="B1135" s="98"/>
      <c r="C1135" s="98"/>
      <c r="D1135" s="98"/>
      <c r="E1135" s="98" t="s">
        <v>498</v>
      </c>
      <c r="F1135" s="97">
        <v>1.18</v>
      </c>
      <c r="G1135" s="98"/>
      <c r="H1135" s="184" t="s">
        <v>499</v>
      </c>
      <c r="I1135" s="184"/>
      <c r="J1135" s="97">
        <v>7.37</v>
      </c>
    </row>
    <row r="1136" spans="1:10" ht="15" thickTop="1">
      <c r="A1136" s="99"/>
      <c r="B1136" s="99"/>
      <c r="C1136" s="99"/>
      <c r="D1136" s="99"/>
      <c r="E1136" s="99"/>
      <c r="F1136" s="99"/>
      <c r="G1136" s="99"/>
      <c r="H1136" s="99"/>
      <c r="I1136" s="99"/>
      <c r="J1136" s="99"/>
    </row>
    <row r="1137" spans="1:10" ht="15">
      <c r="A1137" s="100"/>
      <c r="B1137" s="102" t="s">
        <v>470</v>
      </c>
      <c r="C1137" s="100" t="s">
        <v>471</v>
      </c>
      <c r="D1137" s="100" t="s">
        <v>472</v>
      </c>
      <c r="E1137" s="180" t="s">
        <v>473</v>
      </c>
      <c r="F1137" s="180"/>
      <c r="G1137" s="103" t="s">
        <v>474</v>
      </c>
      <c r="H1137" s="102" t="s">
        <v>475</v>
      </c>
      <c r="I1137" s="102" t="s">
        <v>476</v>
      </c>
      <c r="J1137" s="102" t="s">
        <v>477</v>
      </c>
    </row>
    <row r="1138" spans="1:10" ht="89.25">
      <c r="A1138" s="82" t="s">
        <v>478</v>
      </c>
      <c r="B1138" s="81" t="s">
        <v>1162</v>
      </c>
      <c r="C1138" s="82" t="s">
        <v>45</v>
      </c>
      <c r="D1138" s="82" t="s">
        <v>1163</v>
      </c>
      <c r="E1138" s="181" t="s">
        <v>630</v>
      </c>
      <c r="F1138" s="181"/>
      <c r="G1138" s="83" t="s">
        <v>482</v>
      </c>
      <c r="H1138" s="84">
        <v>1</v>
      </c>
      <c r="I1138" s="85">
        <v>1.6</v>
      </c>
      <c r="J1138" s="85">
        <v>1.6</v>
      </c>
    </row>
    <row r="1139" spans="1:10" ht="76.5">
      <c r="A1139" s="92" t="s">
        <v>485</v>
      </c>
      <c r="B1139" s="91" t="s">
        <v>1170</v>
      </c>
      <c r="C1139" s="92" t="s">
        <v>45</v>
      </c>
      <c r="D1139" s="92" t="s">
        <v>1171</v>
      </c>
      <c r="E1139" s="183" t="s">
        <v>637</v>
      </c>
      <c r="F1139" s="183"/>
      <c r="G1139" s="93" t="s">
        <v>502</v>
      </c>
      <c r="H1139" s="94">
        <v>6.3999999999999997E-5</v>
      </c>
      <c r="I1139" s="95">
        <v>25041.35</v>
      </c>
      <c r="J1139" s="95">
        <v>1.6</v>
      </c>
    </row>
    <row r="1140" spans="1:10" ht="89.25" customHeight="1">
      <c r="A1140" s="98"/>
      <c r="B1140" s="98"/>
      <c r="C1140" s="98"/>
      <c r="D1140" s="98"/>
      <c r="E1140" s="98" t="s">
        <v>495</v>
      </c>
      <c r="F1140" s="97">
        <v>0</v>
      </c>
      <c r="G1140" s="98" t="s">
        <v>496</v>
      </c>
      <c r="H1140" s="97">
        <v>0</v>
      </c>
      <c r="I1140" s="98" t="s">
        <v>497</v>
      </c>
      <c r="J1140" s="97">
        <v>0</v>
      </c>
    </row>
    <row r="1141" spans="1:10" ht="26.25" thickBot="1">
      <c r="A1141" s="98"/>
      <c r="B1141" s="98"/>
      <c r="C1141" s="98"/>
      <c r="D1141" s="98"/>
      <c r="E1141" s="98" t="s">
        <v>498</v>
      </c>
      <c r="F1141" s="97">
        <v>0.3</v>
      </c>
      <c r="G1141" s="98"/>
      <c r="H1141" s="184" t="s">
        <v>499</v>
      </c>
      <c r="I1141" s="184"/>
      <c r="J1141" s="97">
        <v>1.9</v>
      </c>
    </row>
    <row r="1142" spans="1:10" ht="15" thickTop="1">
      <c r="A1142" s="99"/>
      <c r="B1142" s="99"/>
      <c r="C1142" s="99"/>
      <c r="D1142" s="99"/>
      <c r="E1142" s="99"/>
      <c r="F1142" s="99"/>
      <c r="G1142" s="99"/>
      <c r="H1142" s="99"/>
      <c r="I1142" s="99"/>
      <c r="J1142" s="99"/>
    </row>
    <row r="1143" spans="1:10" ht="15">
      <c r="A1143" s="100"/>
      <c r="B1143" s="102" t="s">
        <v>470</v>
      </c>
      <c r="C1143" s="100" t="s">
        <v>471</v>
      </c>
      <c r="D1143" s="100" t="s">
        <v>472</v>
      </c>
      <c r="E1143" s="180" t="s">
        <v>473</v>
      </c>
      <c r="F1143" s="180"/>
      <c r="G1143" s="103" t="s">
        <v>474</v>
      </c>
      <c r="H1143" s="102" t="s">
        <v>475</v>
      </c>
      <c r="I1143" s="102" t="s">
        <v>476</v>
      </c>
      <c r="J1143" s="102" t="s">
        <v>477</v>
      </c>
    </row>
    <row r="1144" spans="1:10" ht="89.25">
      <c r="A1144" s="82" t="s">
        <v>478</v>
      </c>
      <c r="B1144" s="81" t="s">
        <v>1164</v>
      </c>
      <c r="C1144" s="82" t="s">
        <v>45</v>
      </c>
      <c r="D1144" s="82" t="s">
        <v>1165</v>
      </c>
      <c r="E1144" s="181" t="s">
        <v>630</v>
      </c>
      <c r="F1144" s="181"/>
      <c r="G1144" s="83" t="s">
        <v>482</v>
      </c>
      <c r="H1144" s="84">
        <v>1</v>
      </c>
      <c r="I1144" s="85">
        <v>0.19</v>
      </c>
      <c r="J1144" s="85">
        <v>0.19</v>
      </c>
    </row>
    <row r="1145" spans="1:10" ht="76.5">
      <c r="A1145" s="92" t="s">
        <v>485</v>
      </c>
      <c r="B1145" s="91" t="s">
        <v>1170</v>
      </c>
      <c r="C1145" s="92" t="s">
        <v>45</v>
      </c>
      <c r="D1145" s="92" t="s">
        <v>1171</v>
      </c>
      <c r="E1145" s="183" t="s">
        <v>637</v>
      </c>
      <c r="F1145" s="183"/>
      <c r="G1145" s="93" t="s">
        <v>502</v>
      </c>
      <c r="H1145" s="94">
        <v>7.6000000000000001E-6</v>
      </c>
      <c r="I1145" s="95">
        <v>25041.35</v>
      </c>
      <c r="J1145" s="95">
        <v>0.19</v>
      </c>
    </row>
    <row r="1146" spans="1:10" ht="89.25" customHeight="1">
      <c r="A1146" s="98"/>
      <c r="B1146" s="98"/>
      <c r="C1146" s="98"/>
      <c r="D1146" s="98"/>
      <c r="E1146" s="98" t="s">
        <v>495</v>
      </c>
      <c r="F1146" s="97">
        <v>0</v>
      </c>
      <c r="G1146" s="98" t="s">
        <v>496</v>
      </c>
      <c r="H1146" s="97">
        <v>0</v>
      </c>
      <c r="I1146" s="98" t="s">
        <v>497</v>
      </c>
      <c r="J1146" s="97">
        <v>0</v>
      </c>
    </row>
    <row r="1147" spans="1:10" ht="26.25" thickBot="1">
      <c r="A1147" s="98"/>
      <c r="B1147" s="98"/>
      <c r="C1147" s="98"/>
      <c r="D1147" s="98"/>
      <c r="E1147" s="98" t="s">
        <v>498</v>
      </c>
      <c r="F1147" s="97">
        <v>0.03</v>
      </c>
      <c r="G1147" s="98"/>
      <c r="H1147" s="184" t="s">
        <v>499</v>
      </c>
      <c r="I1147" s="184"/>
      <c r="J1147" s="97">
        <v>0.22</v>
      </c>
    </row>
    <row r="1148" spans="1:10" ht="15" thickTop="1">
      <c r="A1148" s="99"/>
      <c r="B1148" s="99"/>
      <c r="C1148" s="99"/>
      <c r="D1148" s="99"/>
      <c r="E1148" s="99"/>
      <c r="F1148" s="99"/>
      <c r="G1148" s="99"/>
      <c r="H1148" s="99"/>
      <c r="I1148" s="99"/>
      <c r="J1148" s="99"/>
    </row>
    <row r="1149" spans="1:10" ht="15">
      <c r="A1149" s="100"/>
      <c r="B1149" s="102" t="s">
        <v>470</v>
      </c>
      <c r="C1149" s="100" t="s">
        <v>471</v>
      </c>
      <c r="D1149" s="100" t="s">
        <v>472</v>
      </c>
      <c r="E1149" s="180" t="s">
        <v>473</v>
      </c>
      <c r="F1149" s="180"/>
      <c r="G1149" s="103" t="s">
        <v>474</v>
      </c>
      <c r="H1149" s="102" t="s">
        <v>475</v>
      </c>
      <c r="I1149" s="102" t="s">
        <v>476</v>
      </c>
      <c r="J1149" s="102" t="s">
        <v>477</v>
      </c>
    </row>
    <row r="1150" spans="1:10" ht="89.25">
      <c r="A1150" s="82" t="s">
        <v>478</v>
      </c>
      <c r="B1150" s="81" t="s">
        <v>1168</v>
      </c>
      <c r="C1150" s="82" t="s">
        <v>45</v>
      </c>
      <c r="D1150" s="82" t="s">
        <v>1169</v>
      </c>
      <c r="E1150" s="181" t="s">
        <v>630</v>
      </c>
      <c r="F1150" s="181"/>
      <c r="G1150" s="83" t="s">
        <v>482</v>
      </c>
      <c r="H1150" s="84">
        <v>1</v>
      </c>
      <c r="I1150" s="85">
        <v>1.75</v>
      </c>
      <c r="J1150" s="85">
        <v>1.75</v>
      </c>
    </row>
    <row r="1151" spans="1:10" ht="76.5">
      <c r="A1151" s="92" t="s">
        <v>485</v>
      </c>
      <c r="B1151" s="91" t="s">
        <v>1170</v>
      </c>
      <c r="C1151" s="92" t="s">
        <v>45</v>
      </c>
      <c r="D1151" s="92" t="s">
        <v>1171</v>
      </c>
      <c r="E1151" s="183" t="s">
        <v>637</v>
      </c>
      <c r="F1151" s="183"/>
      <c r="G1151" s="93" t="s">
        <v>502</v>
      </c>
      <c r="H1151" s="94">
        <v>6.9999999999999994E-5</v>
      </c>
      <c r="I1151" s="95">
        <v>25041.35</v>
      </c>
      <c r="J1151" s="95">
        <v>1.75</v>
      </c>
    </row>
    <row r="1152" spans="1:10" ht="89.25" customHeight="1">
      <c r="A1152" s="98"/>
      <c r="B1152" s="98"/>
      <c r="C1152" s="98"/>
      <c r="D1152" s="98"/>
      <c r="E1152" s="98" t="s">
        <v>495</v>
      </c>
      <c r="F1152" s="97">
        <v>0</v>
      </c>
      <c r="G1152" s="98" t="s">
        <v>496</v>
      </c>
      <c r="H1152" s="97">
        <v>0</v>
      </c>
      <c r="I1152" s="98" t="s">
        <v>497</v>
      </c>
      <c r="J1152" s="97">
        <v>0</v>
      </c>
    </row>
    <row r="1153" spans="1:10" ht="26.25" thickBot="1">
      <c r="A1153" s="98"/>
      <c r="B1153" s="98"/>
      <c r="C1153" s="98"/>
      <c r="D1153" s="98"/>
      <c r="E1153" s="98" t="s">
        <v>498</v>
      </c>
      <c r="F1153" s="97">
        <v>0.33</v>
      </c>
      <c r="G1153" s="98"/>
      <c r="H1153" s="184" t="s">
        <v>499</v>
      </c>
      <c r="I1153" s="184"/>
      <c r="J1153" s="97">
        <v>2.08</v>
      </c>
    </row>
    <row r="1154" spans="1:10" ht="15" thickTop="1">
      <c r="A1154" s="99"/>
      <c r="B1154" s="99"/>
      <c r="C1154" s="99"/>
      <c r="D1154" s="99"/>
      <c r="E1154" s="99"/>
      <c r="F1154" s="99"/>
      <c r="G1154" s="99"/>
      <c r="H1154" s="99"/>
      <c r="I1154" s="99"/>
      <c r="J1154" s="99"/>
    </row>
    <row r="1155" spans="1:10" ht="15">
      <c r="A1155" s="100"/>
      <c r="B1155" s="102" t="s">
        <v>470</v>
      </c>
      <c r="C1155" s="100" t="s">
        <v>471</v>
      </c>
      <c r="D1155" s="100" t="s">
        <v>472</v>
      </c>
      <c r="E1155" s="180" t="s">
        <v>473</v>
      </c>
      <c r="F1155" s="180"/>
      <c r="G1155" s="103" t="s">
        <v>474</v>
      </c>
      <c r="H1155" s="102" t="s">
        <v>475</v>
      </c>
      <c r="I1155" s="102" t="s">
        <v>476</v>
      </c>
      <c r="J1155" s="102" t="s">
        <v>477</v>
      </c>
    </row>
    <row r="1156" spans="1:10" ht="102">
      <c r="A1156" s="82" t="s">
        <v>478</v>
      </c>
      <c r="B1156" s="81" t="s">
        <v>1166</v>
      </c>
      <c r="C1156" s="82" t="s">
        <v>45</v>
      </c>
      <c r="D1156" s="82" t="s">
        <v>1167</v>
      </c>
      <c r="E1156" s="181" t="s">
        <v>630</v>
      </c>
      <c r="F1156" s="181"/>
      <c r="G1156" s="83" t="s">
        <v>482</v>
      </c>
      <c r="H1156" s="84">
        <v>1</v>
      </c>
      <c r="I1156" s="85">
        <v>2.65</v>
      </c>
      <c r="J1156" s="85">
        <v>2.65</v>
      </c>
    </row>
    <row r="1157" spans="1:10" ht="38.25">
      <c r="A1157" s="92" t="s">
        <v>485</v>
      </c>
      <c r="B1157" s="91" t="s">
        <v>1159</v>
      </c>
      <c r="C1157" s="92" t="s">
        <v>45</v>
      </c>
      <c r="D1157" s="92" t="s">
        <v>1160</v>
      </c>
      <c r="E1157" s="183" t="s">
        <v>488</v>
      </c>
      <c r="F1157" s="183"/>
      <c r="G1157" s="93" t="s">
        <v>1161</v>
      </c>
      <c r="H1157" s="94">
        <v>2.5</v>
      </c>
      <c r="I1157" s="95">
        <v>1.06</v>
      </c>
      <c r="J1157" s="95">
        <v>2.65</v>
      </c>
    </row>
    <row r="1158" spans="1:10" ht="25.5">
      <c r="A1158" s="98"/>
      <c r="B1158" s="98"/>
      <c r="C1158" s="98"/>
      <c r="D1158" s="98"/>
      <c r="E1158" s="98" t="s">
        <v>495</v>
      </c>
      <c r="F1158" s="97">
        <v>0</v>
      </c>
      <c r="G1158" s="98" t="s">
        <v>496</v>
      </c>
      <c r="H1158" s="97">
        <v>0</v>
      </c>
      <c r="I1158" s="98" t="s">
        <v>497</v>
      </c>
      <c r="J1158" s="97">
        <v>0</v>
      </c>
    </row>
    <row r="1159" spans="1:10" ht="26.25" thickBot="1">
      <c r="A1159" s="98"/>
      <c r="B1159" s="98"/>
      <c r="C1159" s="98"/>
      <c r="D1159" s="98"/>
      <c r="E1159" s="98" t="s">
        <v>498</v>
      </c>
      <c r="F1159" s="97">
        <v>0.5</v>
      </c>
      <c r="G1159" s="98"/>
      <c r="H1159" s="184" t="s">
        <v>499</v>
      </c>
      <c r="I1159" s="184"/>
      <c r="J1159" s="97">
        <v>3.15</v>
      </c>
    </row>
    <row r="1160" spans="1:10" ht="15" thickTop="1">
      <c r="A1160" s="99"/>
      <c r="B1160" s="99"/>
      <c r="C1160" s="99"/>
      <c r="D1160" s="99"/>
      <c r="E1160" s="99"/>
      <c r="F1160" s="99"/>
      <c r="G1160" s="99"/>
      <c r="H1160" s="99"/>
      <c r="I1160" s="99"/>
      <c r="J1160" s="99"/>
    </row>
    <row r="1161" spans="1:10" ht="15">
      <c r="A1161" s="100"/>
      <c r="B1161" s="102" t="s">
        <v>470</v>
      </c>
      <c r="C1161" s="100" t="s">
        <v>471</v>
      </c>
      <c r="D1161" s="100" t="s">
        <v>472</v>
      </c>
      <c r="E1161" s="180" t="s">
        <v>473</v>
      </c>
      <c r="F1161" s="180"/>
      <c r="G1161" s="103" t="s">
        <v>474</v>
      </c>
      <c r="H1161" s="102" t="s">
        <v>475</v>
      </c>
      <c r="I1161" s="102" t="s">
        <v>476</v>
      </c>
      <c r="J1161" s="102" t="s">
        <v>477</v>
      </c>
    </row>
    <row r="1162" spans="1:10" ht="25.5">
      <c r="A1162" s="82" t="s">
        <v>478</v>
      </c>
      <c r="B1162" s="81" t="s">
        <v>514</v>
      </c>
      <c r="C1162" s="82" t="s">
        <v>4</v>
      </c>
      <c r="D1162" s="82" t="s">
        <v>515</v>
      </c>
      <c r="E1162" s="181" t="s">
        <v>466</v>
      </c>
      <c r="F1162" s="181"/>
      <c r="G1162" s="83" t="s">
        <v>502</v>
      </c>
      <c r="H1162" s="84">
        <v>1</v>
      </c>
      <c r="I1162" s="85">
        <v>434.07</v>
      </c>
      <c r="J1162" s="85">
        <v>434.07</v>
      </c>
    </row>
    <row r="1163" spans="1:10" ht="51">
      <c r="A1163" s="87" t="s">
        <v>479</v>
      </c>
      <c r="B1163" s="86" t="s">
        <v>880</v>
      </c>
      <c r="C1163" s="87" t="s">
        <v>4</v>
      </c>
      <c r="D1163" s="87" t="s">
        <v>840</v>
      </c>
      <c r="E1163" s="182" t="s">
        <v>466</v>
      </c>
      <c r="F1163" s="182"/>
      <c r="G1163" s="88" t="s">
        <v>482</v>
      </c>
      <c r="H1163" s="89">
        <v>3.3</v>
      </c>
      <c r="I1163" s="90">
        <v>21.97</v>
      </c>
      <c r="J1163" s="90">
        <v>72.5</v>
      </c>
    </row>
    <row r="1164" spans="1:10" ht="89.25" customHeight="1">
      <c r="A1164" s="87" t="s">
        <v>479</v>
      </c>
      <c r="B1164" s="86" t="s">
        <v>879</v>
      </c>
      <c r="C1164" s="87" t="s">
        <v>4</v>
      </c>
      <c r="D1164" s="87" t="s">
        <v>842</v>
      </c>
      <c r="E1164" s="182" t="s">
        <v>466</v>
      </c>
      <c r="F1164" s="182"/>
      <c r="G1164" s="88" t="s">
        <v>482</v>
      </c>
      <c r="H1164" s="89">
        <v>3.3</v>
      </c>
      <c r="I1164" s="90">
        <v>17.670000000000002</v>
      </c>
      <c r="J1164" s="90">
        <v>58.31</v>
      </c>
    </row>
    <row r="1165" spans="1:10" ht="89.25" customHeight="1">
      <c r="A1165" s="92" t="s">
        <v>485</v>
      </c>
      <c r="B1165" s="91" t="s">
        <v>1172</v>
      </c>
      <c r="C1165" s="92" t="s">
        <v>4</v>
      </c>
      <c r="D1165" s="92" t="s">
        <v>1173</v>
      </c>
      <c r="E1165" s="183" t="s">
        <v>488</v>
      </c>
      <c r="F1165" s="183"/>
      <c r="G1165" s="93" t="s">
        <v>426</v>
      </c>
      <c r="H1165" s="94">
        <v>2.9999999999999997E-4</v>
      </c>
      <c r="I1165" s="95">
        <v>49.35</v>
      </c>
      <c r="J1165" s="95">
        <v>0.01</v>
      </c>
    </row>
    <row r="1166" spans="1:10" ht="89.25" customHeight="1">
      <c r="A1166" s="92" t="s">
        <v>485</v>
      </c>
      <c r="B1166" s="91" t="s">
        <v>1174</v>
      </c>
      <c r="C1166" s="92" t="s">
        <v>4</v>
      </c>
      <c r="D1166" s="92" t="s">
        <v>1175</v>
      </c>
      <c r="E1166" s="183" t="s">
        <v>488</v>
      </c>
      <c r="F1166" s="183"/>
      <c r="G1166" s="93" t="s">
        <v>1176</v>
      </c>
      <c r="H1166" s="94">
        <v>8.9999999999999993E-3</v>
      </c>
      <c r="I1166" s="95">
        <v>8.9</v>
      </c>
      <c r="J1166" s="95">
        <v>0.08</v>
      </c>
    </row>
    <row r="1167" spans="1:10" ht="25.5">
      <c r="A1167" s="92" t="s">
        <v>485</v>
      </c>
      <c r="B1167" s="91" t="s">
        <v>1177</v>
      </c>
      <c r="C1167" s="92" t="s">
        <v>4</v>
      </c>
      <c r="D1167" s="92" t="s">
        <v>1178</v>
      </c>
      <c r="E1167" s="183" t="s">
        <v>488</v>
      </c>
      <c r="F1167" s="183"/>
      <c r="G1167" s="93" t="s">
        <v>502</v>
      </c>
      <c r="H1167" s="94">
        <v>4</v>
      </c>
      <c r="I1167" s="95">
        <v>7.9</v>
      </c>
      <c r="J1167" s="95">
        <v>31.6</v>
      </c>
    </row>
    <row r="1168" spans="1:10">
      <c r="A1168" s="92" t="s">
        <v>485</v>
      </c>
      <c r="B1168" s="91" t="s">
        <v>1183</v>
      </c>
      <c r="C1168" s="92" t="s">
        <v>4</v>
      </c>
      <c r="D1168" s="92" t="s">
        <v>1184</v>
      </c>
      <c r="E1168" s="183" t="s">
        <v>488</v>
      </c>
      <c r="F1168" s="183"/>
      <c r="G1168" s="93" t="s">
        <v>502</v>
      </c>
      <c r="H1168" s="94">
        <v>1</v>
      </c>
      <c r="I1168" s="95">
        <v>200.32</v>
      </c>
      <c r="J1168" s="95">
        <v>200.32</v>
      </c>
    </row>
    <row r="1169" spans="1:10" ht="25.5">
      <c r="A1169" s="92" t="s">
        <v>485</v>
      </c>
      <c r="B1169" s="91" t="s">
        <v>1185</v>
      </c>
      <c r="C1169" s="92" t="s">
        <v>4</v>
      </c>
      <c r="D1169" s="92" t="s">
        <v>1186</v>
      </c>
      <c r="E1169" s="183" t="s">
        <v>488</v>
      </c>
      <c r="F1169" s="183"/>
      <c r="G1169" s="93" t="s">
        <v>502</v>
      </c>
      <c r="H1169" s="94">
        <v>1</v>
      </c>
      <c r="I1169" s="95">
        <v>12.2</v>
      </c>
      <c r="J1169" s="95">
        <v>12.2</v>
      </c>
    </row>
    <row r="1170" spans="1:10">
      <c r="A1170" s="92" t="s">
        <v>485</v>
      </c>
      <c r="B1170" s="91" t="s">
        <v>1187</v>
      </c>
      <c r="C1170" s="92" t="s">
        <v>4</v>
      </c>
      <c r="D1170" s="92" t="s">
        <v>1188</v>
      </c>
      <c r="E1170" s="183" t="s">
        <v>488</v>
      </c>
      <c r="F1170" s="183"/>
      <c r="G1170" s="93" t="s">
        <v>502</v>
      </c>
      <c r="H1170" s="94">
        <v>1</v>
      </c>
      <c r="I1170" s="95">
        <v>40</v>
      </c>
      <c r="J1170" s="95">
        <v>40</v>
      </c>
    </row>
    <row r="1171" spans="1:10" ht="89.25" customHeight="1">
      <c r="A1171" s="92" t="s">
        <v>485</v>
      </c>
      <c r="B1171" s="91" t="s">
        <v>1181</v>
      </c>
      <c r="C1171" s="92" t="s">
        <v>4</v>
      </c>
      <c r="D1171" s="92" t="s">
        <v>1182</v>
      </c>
      <c r="E1171" s="183" t="s">
        <v>488</v>
      </c>
      <c r="F1171" s="183"/>
      <c r="G1171" s="93" t="s">
        <v>502</v>
      </c>
      <c r="H1171" s="94">
        <v>1</v>
      </c>
      <c r="I1171" s="95">
        <v>8.9</v>
      </c>
      <c r="J1171" s="95">
        <v>8.9</v>
      </c>
    </row>
    <row r="1172" spans="1:10">
      <c r="A1172" s="92" t="s">
        <v>485</v>
      </c>
      <c r="B1172" s="91" t="s">
        <v>1179</v>
      </c>
      <c r="C1172" s="92" t="s">
        <v>4</v>
      </c>
      <c r="D1172" s="92" t="s">
        <v>1180</v>
      </c>
      <c r="E1172" s="183" t="s">
        <v>488</v>
      </c>
      <c r="F1172" s="183"/>
      <c r="G1172" s="93" t="s">
        <v>502</v>
      </c>
      <c r="H1172" s="94">
        <v>1</v>
      </c>
      <c r="I1172" s="95">
        <v>10.15</v>
      </c>
      <c r="J1172" s="95">
        <v>10.15</v>
      </c>
    </row>
    <row r="1173" spans="1:10" ht="89.25" customHeight="1">
      <c r="A1173" s="98"/>
      <c r="B1173" s="98"/>
      <c r="C1173" s="98"/>
      <c r="D1173" s="98"/>
      <c r="E1173" s="98" t="s">
        <v>495</v>
      </c>
      <c r="F1173" s="97">
        <v>92.07</v>
      </c>
      <c r="G1173" s="98" t="s">
        <v>496</v>
      </c>
      <c r="H1173" s="97">
        <v>0</v>
      </c>
      <c r="I1173" s="98" t="s">
        <v>497</v>
      </c>
      <c r="J1173" s="97">
        <v>92.07</v>
      </c>
    </row>
    <row r="1174" spans="1:10" ht="89.25" customHeight="1" thickBot="1">
      <c r="A1174" s="98"/>
      <c r="B1174" s="98"/>
      <c r="C1174" s="98"/>
      <c r="D1174" s="98"/>
      <c r="E1174" s="98" t="s">
        <v>498</v>
      </c>
      <c r="F1174" s="97">
        <v>83.38</v>
      </c>
      <c r="G1174" s="98"/>
      <c r="H1174" s="184" t="s">
        <v>499</v>
      </c>
      <c r="I1174" s="184"/>
      <c r="J1174" s="97">
        <v>517.45000000000005</v>
      </c>
    </row>
    <row r="1175" spans="1:10" ht="89.25" customHeight="1" thickTop="1">
      <c r="A1175" s="99"/>
      <c r="B1175" s="99"/>
      <c r="C1175" s="99"/>
      <c r="D1175" s="99"/>
      <c r="E1175" s="99"/>
      <c r="F1175" s="99"/>
      <c r="G1175" s="99"/>
      <c r="H1175" s="99"/>
      <c r="I1175" s="99"/>
      <c r="J1175" s="99"/>
    </row>
    <row r="1176" spans="1:10" ht="15">
      <c r="A1176" s="100"/>
      <c r="B1176" s="102" t="s">
        <v>470</v>
      </c>
      <c r="C1176" s="100" t="s">
        <v>471</v>
      </c>
      <c r="D1176" s="100" t="s">
        <v>472</v>
      </c>
      <c r="E1176" s="180" t="s">
        <v>473</v>
      </c>
      <c r="F1176" s="180"/>
      <c r="G1176" s="103" t="s">
        <v>474</v>
      </c>
      <c r="H1176" s="102" t="s">
        <v>475</v>
      </c>
      <c r="I1176" s="102" t="s">
        <v>476</v>
      </c>
      <c r="J1176" s="102" t="s">
        <v>477</v>
      </c>
    </row>
    <row r="1177" spans="1:10" ht="38.25">
      <c r="A1177" s="82" t="s">
        <v>478</v>
      </c>
      <c r="B1177" s="81" t="s">
        <v>650</v>
      </c>
      <c r="C1177" s="82" t="s">
        <v>4</v>
      </c>
      <c r="D1177" s="82" t="s">
        <v>651</v>
      </c>
      <c r="E1177" s="181" t="s">
        <v>466</v>
      </c>
      <c r="F1177" s="181"/>
      <c r="G1177" s="83" t="s">
        <v>482</v>
      </c>
      <c r="H1177" s="84">
        <v>1</v>
      </c>
      <c r="I1177" s="85">
        <v>22.54</v>
      </c>
      <c r="J1177" s="85">
        <v>22.54</v>
      </c>
    </row>
    <row r="1178" spans="1:10">
      <c r="A1178" s="92" t="s">
        <v>485</v>
      </c>
      <c r="B1178" s="91" t="s">
        <v>1025</v>
      </c>
      <c r="C1178" s="92" t="s">
        <v>4</v>
      </c>
      <c r="D1178" s="92" t="s">
        <v>1026</v>
      </c>
      <c r="E1178" s="183" t="s">
        <v>601</v>
      </c>
      <c r="F1178" s="183"/>
      <c r="G1178" s="93" t="s">
        <v>482</v>
      </c>
      <c r="H1178" s="94">
        <v>1</v>
      </c>
      <c r="I1178" s="95">
        <v>16.100000000000001</v>
      </c>
      <c r="J1178" s="95">
        <v>16.100000000000001</v>
      </c>
    </row>
    <row r="1179" spans="1:10" ht="51">
      <c r="A1179" s="92" t="s">
        <v>485</v>
      </c>
      <c r="B1179" s="91" t="s">
        <v>1072</v>
      </c>
      <c r="C1179" s="92" t="s">
        <v>4</v>
      </c>
      <c r="D1179" s="92" t="s">
        <v>1073</v>
      </c>
      <c r="E1179" s="183" t="s">
        <v>488</v>
      </c>
      <c r="F1179" s="183"/>
      <c r="G1179" s="93" t="s">
        <v>482</v>
      </c>
      <c r="H1179" s="94">
        <v>1</v>
      </c>
      <c r="I1179" s="95">
        <v>0.06</v>
      </c>
      <c r="J1179" s="95">
        <v>0.06</v>
      </c>
    </row>
    <row r="1180" spans="1:10" ht="89.25" customHeight="1">
      <c r="A1180" s="92" t="s">
        <v>485</v>
      </c>
      <c r="B1180" s="91" t="s">
        <v>1074</v>
      </c>
      <c r="C1180" s="92" t="s">
        <v>4</v>
      </c>
      <c r="D1180" s="92" t="s">
        <v>1075</v>
      </c>
      <c r="E1180" s="183" t="s">
        <v>488</v>
      </c>
      <c r="F1180" s="183"/>
      <c r="G1180" s="93" t="s">
        <v>482</v>
      </c>
      <c r="H1180" s="94">
        <v>1</v>
      </c>
      <c r="I1180" s="95">
        <v>0.91</v>
      </c>
      <c r="J1180" s="95">
        <v>0.91</v>
      </c>
    </row>
    <row r="1181" spans="1:10" ht="51">
      <c r="A1181" s="92" t="s">
        <v>485</v>
      </c>
      <c r="B1181" s="91" t="s">
        <v>1077</v>
      </c>
      <c r="C1181" s="92" t="s">
        <v>4</v>
      </c>
      <c r="D1181" s="92" t="s">
        <v>1078</v>
      </c>
      <c r="E1181" s="183" t="s">
        <v>488</v>
      </c>
      <c r="F1181" s="183"/>
      <c r="G1181" s="93" t="s">
        <v>482</v>
      </c>
      <c r="H1181" s="94">
        <v>1</v>
      </c>
      <c r="I1181" s="95">
        <v>2.83</v>
      </c>
      <c r="J1181" s="95">
        <v>2.83</v>
      </c>
    </row>
    <row r="1182" spans="1:10" ht="51">
      <c r="A1182" s="92" t="s">
        <v>485</v>
      </c>
      <c r="B1182" s="91" t="s">
        <v>1070</v>
      </c>
      <c r="C1182" s="92" t="s">
        <v>4</v>
      </c>
      <c r="D1182" s="92" t="s">
        <v>1071</v>
      </c>
      <c r="E1182" s="183" t="s">
        <v>488</v>
      </c>
      <c r="F1182" s="183"/>
      <c r="G1182" s="93" t="s">
        <v>482</v>
      </c>
      <c r="H1182" s="94">
        <v>1</v>
      </c>
      <c r="I1182" s="95">
        <v>0.81</v>
      </c>
      <c r="J1182" s="95">
        <v>0.81</v>
      </c>
    </row>
    <row r="1183" spans="1:10" ht="63.75">
      <c r="A1183" s="92" t="s">
        <v>485</v>
      </c>
      <c r="B1183" s="91" t="s">
        <v>1080</v>
      </c>
      <c r="C1183" s="92" t="s">
        <v>4</v>
      </c>
      <c r="D1183" s="92" t="s">
        <v>1081</v>
      </c>
      <c r="E1183" s="183" t="s">
        <v>488</v>
      </c>
      <c r="F1183" s="183"/>
      <c r="G1183" s="93" t="s">
        <v>482</v>
      </c>
      <c r="H1183" s="94">
        <v>1</v>
      </c>
      <c r="I1183" s="95">
        <v>0.74</v>
      </c>
      <c r="J1183" s="95">
        <v>0.74</v>
      </c>
    </row>
    <row r="1184" spans="1:10" ht="51">
      <c r="A1184" s="92" t="s">
        <v>485</v>
      </c>
      <c r="B1184" s="91" t="s">
        <v>1082</v>
      </c>
      <c r="C1184" s="92" t="s">
        <v>4</v>
      </c>
      <c r="D1184" s="92" t="s">
        <v>1083</v>
      </c>
      <c r="E1184" s="183" t="s">
        <v>488</v>
      </c>
      <c r="F1184" s="183"/>
      <c r="G1184" s="93" t="s">
        <v>482</v>
      </c>
      <c r="H1184" s="94">
        <v>1</v>
      </c>
      <c r="I1184" s="95">
        <v>1.0900000000000001</v>
      </c>
      <c r="J1184" s="95">
        <v>1.0900000000000001</v>
      </c>
    </row>
    <row r="1185" spans="1:10" ht="25.5">
      <c r="A1185" s="98"/>
      <c r="B1185" s="98"/>
      <c r="C1185" s="98"/>
      <c r="D1185" s="98"/>
      <c r="E1185" s="98" t="s">
        <v>495</v>
      </c>
      <c r="F1185" s="97">
        <v>16.100000000000001</v>
      </c>
      <c r="G1185" s="98" t="s">
        <v>496</v>
      </c>
      <c r="H1185" s="97">
        <v>0</v>
      </c>
      <c r="I1185" s="98" t="s">
        <v>497</v>
      </c>
      <c r="J1185" s="97">
        <v>16.100000000000001</v>
      </c>
    </row>
    <row r="1186" spans="1:10" ht="89.25" customHeight="1" thickBot="1">
      <c r="A1186" s="98"/>
      <c r="B1186" s="98"/>
      <c r="C1186" s="98"/>
      <c r="D1186" s="98"/>
      <c r="E1186" s="98" t="s">
        <v>498</v>
      </c>
      <c r="F1186" s="97">
        <v>4.32</v>
      </c>
      <c r="G1186" s="98"/>
      <c r="H1186" s="184" t="s">
        <v>499</v>
      </c>
      <c r="I1186" s="184"/>
      <c r="J1186" s="97">
        <v>26.86</v>
      </c>
    </row>
    <row r="1187" spans="1:10" ht="15" thickTop="1">
      <c r="A1187" s="99"/>
      <c r="B1187" s="99"/>
      <c r="C1187" s="99"/>
      <c r="D1187" s="99"/>
      <c r="E1187" s="99"/>
      <c r="F1187" s="99"/>
      <c r="G1187" s="99"/>
      <c r="H1187" s="99"/>
      <c r="I1187" s="99"/>
      <c r="J1187" s="99"/>
    </row>
    <row r="1188" spans="1:10" ht="15">
      <c r="A1188" s="100"/>
      <c r="B1188" s="102" t="s">
        <v>470</v>
      </c>
      <c r="C1188" s="100" t="s">
        <v>471</v>
      </c>
      <c r="D1188" s="100" t="s">
        <v>472</v>
      </c>
      <c r="E1188" s="180" t="s">
        <v>473</v>
      </c>
      <c r="F1188" s="180"/>
      <c r="G1188" s="103" t="s">
        <v>474</v>
      </c>
      <c r="H1188" s="102" t="s">
        <v>475</v>
      </c>
      <c r="I1188" s="102" t="s">
        <v>476</v>
      </c>
      <c r="J1188" s="102" t="s">
        <v>477</v>
      </c>
    </row>
    <row r="1189" spans="1:10" ht="38.25">
      <c r="A1189" s="82" t="s">
        <v>478</v>
      </c>
      <c r="B1189" s="81" t="s">
        <v>483</v>
      </c>
      <c r="C1189" s="82" t="s">
        <v>4</v>
      </c>
      <c r="D1189" s="82" t="s">
        <v>484</v>
      </c>
      <c r="E1189" s="181" t="s">
        <v>466</v>
      </c>
      <c r="F1189" s="181"/>
      <c r="G1189" s="83" t="s">
        <v>482</v>
      </c>
      <c r="H1189" s="84">
        <v>1</v>
      </c>
      <c r="I1189" s="85">
        <v>22.42</v>
      </c>
      <c r="J1189" s="85">
        <v>22.42</v>
      </c>
    </row>
    <row r="1190" spans="1:10">
      <c r="A1190" s="92" t="s">
        <v>485</v>
      </c>
      <c r="B1190" s="91" t="s">
        <v>1029</v>
      </c>
      <c r="C1190" s="92" t="s">
        <v>4</v>
      </c>
      <c r="D1190" s="92" t="s">
        <v>1030</v>
      </c>
      <c r="E1190" s="183" t="s">
        <v>601</v>
      </c>
      <c r="F1190" s="183"/>
      <c r="G1190" s="93" t="s">
        <v>482</v>
      </c>
      <c r="H1190" s="94">
        <v>1</v>
      </c>
      <c r="I1190" s="95">
        <v>16.100000000000001</v>
      </c>
      <c r="J1190" s="95">
        <v>16.100000000000001</v>
      </c>
    </row>
    <row r="1191" spans="1:10" ht="51">
      <c r="A1191" s="92" t="s">
        <v>485</v>
      </c>
      <c r="B1191" s="91" t="s">
        <v>1072</v>
      </c>
      <c r="C1191" s="92" t="s">
        <v>4</v>
      </c>
      <c r="D1191" s="92" t="s">
        <v>1073</v>
      </c>
      <c r="E1191" s="183" t="s">
        <v>488</v>
      </c>
      <c r="F1191" s="183"/>
      <c r="G1191" s="93" t="s">
        <v>482</v>
      </c>
      <c r="H1191" s="94">
        <v>1</v>
      </c>
      <c r="I1191" s="95">
        <v>0.06</v>
      </c>
      <c r="J1191" s="95">
        <v>0.06</v>
      </c>
    </row>
    <row r="1192" spans="1:10" ht="89.25" customHeight="1">
      <c r="A1192" s="92" t="s">
        <v>485</v>
      </c>
      <c r="B1192" s="91" t="s">
        <v>1074</v>
      </c>
      <c r="C1192" s="92" t="s">
        <v>4</v>
      </c>
      <c r="D1192" s="92" t="s">
        <v>1075</v>
      </c>
      <c r="E1192" s="183" t="s">
        <v>488</v>
      </c>
      <c r="F1192" s="183"/>
      <c r="G1192" s="93" t="s">
        <v>482</v>
      </c>
      <c r="H1192" s="94">
        <v>1</v>
      </c>
      <c r="I1192" s="95">
        <v>0.91</v>
      </c>
      <c r="J1192" s="95">
        <v>0.91</v>
      </c>
    </row>
    <row r="1193" spans="1:10" ht="51">
      <c r="A1193" s="92" t="s">
        <v>485</v>
      </c>
      <c r="B1193" s="91" t="s">
        <v>1077</v>
      </c>
      <c r="C1193" s="92" t="s">
        <v>4</v>
      </c>
      <c r="D1193" s="92" t="s">
        <v>1078</v>
      </c>
      <c r="E1193" s="183" t="s">
        <v>488</v>
      </c>
      <c r="F1193" s="183"/>
      <c r="G1193" s="93" t="s">
        <v>482</v>
      </c>
      <c r="H1193" s="94">
        <v>1</v>
      </c>
      <c r="I1193" s="95">
        <v>2.83</v>
      </c>
      <c r="J1193" s="95">
        <v>2.83</v>
      </c>
    </row>
    <row r="1194" spans="1:10" ht="51">
      <c r="A1194" s="92" t="s">
        <v>485</v>
      </c>
      <c r="B1194" s="91" t="s">
        <v>1070</v>
      </c>
      <c r="C1194" s="92" t="s">
        <v>4</v>
      </c>
      <c r="D1194" s="92" t="s">
        <v>1071</v>
      </c>
      <c r="E1194" s="183" t="s">
        <v>488</v>
      </c>
      <c r="F1194" s="183"/>
      <c r="G1194" s="93" t="s">
        <v>482</v>
      </c>
      <c r="H1194" s="94">
        <v>1</v>
      </c>
      <c r="I1194" s="95">
        <v>0.81</v>
      </c>
      <c r="J1194" s="95">
        <v>0.81</v>
      </c>
    </row>
    <row r="1195" spans="1:10" ht="63.75">
      <c r="A1195" s="92" t="s">
        <v>485</v>
      </c>
      <c r="B1195" s="91" t="s">
        <v>1076</v>
      </c>
      <c r="C1195" s="92" t="s">
        <v>4</v>
      </c>
      <c r="D1195" s="92" t="s">
        <v>1063</v>
      </c>
      <c r="E1195" s="183" t="s">
        <v>488</v>
      </c>
      <c r="F1195" s="183"/>
      <c r="G1195" s="93" t="s">
        <v>482</v>
      </c>
      <c r="H1195" s="94">
        <v>1</v>
      </c>
      <c r="I1195" s="95">
        <v>0.45</v>
      </c>
      <c r="J1195" s="95">
        <v>0.45</v>
      </c>
    </row>
    <row r="1196" spans="1:10" ht="63.75">
      <c r="A1196" s="92" t="s">
        <v>485</v>
      </c>
      <c r="B1196" s="91" t="s">
        <v>1079</v>
      </c>
      <c r="C1196" s="92" t="s">
        <v>4</v>
      </c>
      <c r="D1196" s="92" t="s">
        <v>1059</v>
      </c>
      <c r="E1196" s="183" t="s">
        <v>488</v>
      </c>
      <c r="F1196" s="183"/>
      <c r="G1196" s="93" t="s">
        <v>482</v>
      </c>
      <c r="H1196" s="94">
        <v>1</v>
      </c>
      <c r="I1196" s="95">
        <v>1.26</v>
      </c>
      <c r="J1196" s="95">
        <v>1.26</v>
      </c>
    </row>
    <row r="1197" spans="1:10" ht="25.5">
      <c r="A1197" s="98"/>
      <c r="B1197" s="98"/>
      <c r="C1197" s="98"/>
      <c r="D1197" s="98"/>
      <c r="E1197" s="98" t="s">
        <v>495</v>
      </c>
      <c r="F1197" s="97">
        <v>16.100000000000001</v>
      </c>
      <c r="G1197" s="98" t="s">
        <v>496</v>
      </c>
      <c r="H1197" s="97">
        <v>0</v>
      </c>
      <c r="I1197" s="98" t="s">
        <v>497</v>
      </c>
      <c r="J1197" s="97">
        <v>16.100000000000001</v>
      </c>
    </row>
    <row r="1198" spans="1:10" ht="26.25" thickBot="1">
      <c r="A1198" s="98"/>
      <c r="B1198" s="98"/>
      <c r="C1198" s="98"/>
      <c r="D1198" s="98"/>
      <c r="E1198" s="98" t="s">
        <v>498</v>
      </c>
      <c r="F1198" s="97">
        <v>4.3</v>
      </c>
      <c r="G1198" s="98"/>
      <c r="H1198" s="184" t="s">
        <v>499</v>
      </c>
      <c r="I1198" s="184"/>
      <c r="J1198" s="97">
        <v>26.72</v>
      </c>
    </row>
    <row r="1199" spans="1:10" ht="15" thickTop="1">
      <c r="A1199" s="99"/>
      <c r="B1199" s="99"/>
      <c r="C1199" s="99"/>
      <c r="D1199" s="99"/>
      <c r="E1199" s="99"/>
      <c r="F1199" s="99"/>
      <c r="G1199" s="99"/>
      <c r="H1199" s="99"/>
      <c r="I1199" s="99"/>
      <c r="J1199" s="99"/>
    </row>
    <row r="1200" spans="1:10" ht="15">
      <c r="A1200" s="100"/>
      <c r="B1200" s="102" t="s">
        <v>470</v>
      </c>
      <c r="C1200" s="100" t="s">
        <v>471</v>
      </c>
      <c r="D1200" s="100" t="s">
        <v>472</v>
      </c>
      <c r="E1200" s="180" t="s">
        <v>473</v>
      </c>
      <c r="F1200" s="180"/>
      <c r="G1200" s="103" t="s">
        <v>474</v>
      </c>
      <c r="H1200" s="102" t="s">
        <v>475</v>
      </c>
      <c r="I1200" s="102" t="s">
        <v>476</v>
      </c>
      <c r="J1200" s="102" t="s">
        <v>477</v>
      </c>
    </row>
    <row r="1201" spans="1:10" ht="38.25">
      <c r="A1201" s="82" t="s">
        <v>478</v>
      </c>
      <c r="B1201" s="81" t="s">
        <v>483</v>
      </c>
      <c r="C1201" s="82" t="s">
        <v>4</v>
      </c>
      <c r="D1201" s="82" t="s">
        <v>484</v>
      </c>
      <c r="E1201" s="181" t="s">
        <v>466</v>
      </c>
      <c r="F1201" s="181"/>
      <c r="G1201" s="83" t="s">
        <v>482</v>
      </c>
      <c r="H1201" s="84">
        <v>1</v>
      </c>
      <c r="I1201" s="85">
        <v>22.61</v>
      </c>
      <c r="J1201" s="85">
        <v>22.61</v>
      </c>
    </row>
    <row r="1202" spans="1:10" ht="63.75">
      <c r="A1202" s="87" t="s">
        <v>479</v>
      </c>
      <c r="B1202" s="86" t="s">
        <v>1027</v>
      </c>
      <c r="C1202" s="87" t="s">
        <v>4</v>
      </c>
      <c r="D1202" s="87" t="s">
        <v>1028</v>
      </c>
      <c r="E1202" s="182" t="s">
        <v>466</v>
      </c>
      <c r="F1202" s="182"/>
      <c r="G1202" s="88" t="s">
        <v>1012</v>
      </c>
      <c r="H1202" s="89">
        <v>1</v>
      </c>
      <c r="I1202" s="90">
        <v>0.19</v>
      </c>
      <c r="J1202" s="90">
        <v>0.19</v>
      </c>
    </row>
    <row r="1203" spans="1:10" ht="51">
      <c r="A1203" s="92" t="s">
        <v>485</v>
      </c>
      <c r="B1203" s="91" t="s">
        <v>1074</v>
      </c>
      <c r="C1203" s="92" t="s">
        <v>4</v>
      </c>
      <c r="D1203" s="92" t="s">
        <v>1075</v>
      </c>
      <c r="E1203" s="183" t="s">
        <v>488</v>
      </c>
      <c r="F1203" s="183"/>
      <c r="G1203" s="93" t="s">
        <v>482</v>
      </c>
      <c r="H1203" s="94">
        <v>1</v>
      </c>
      <c r="I1203" s="95">
        <v>0.91</v>
      </c>
      <c r="J1203" s="95">
        <v>0.91</v>
      </c>
    </row>
    <row r="1204" spans="1:10" ht="51">
      <c r="A1204" s="92" t="s">
        <v>485</v>
      </c>
      <c r="B1204" s="91" t="s">
        <v>1070</v>
      </c>
      <c r="C1204" s="92" t="s">
        <v>4</v>
      </c>
      <c r="D1204" s="92" t="s">
        <v>1071</v>
      </c>
      <c r="E1204" s="183" t="s">
        <v>488</v>
      </c>
      <c r="F1204" s="183"/>
      <c r="G1204" s="93" t="s">
        <v>482</v>
      </c>
      <c r="H1204" s="94">
        <v>1</v>
      </c>
      <c r="I1204" s="95">
        <v>0.81</v>
      </c>
      <c r="J1204" s="95">
        <v>0.81</v>
      </c>
    </row>
    <row r="1205" spans="1:10" ht="51">
      <c r="A1205" s="92" t="s">
        <v>485</v>
      </c>
      <c r="B1205" s="91" t="s">
        <v>1072</v>
      </c>
      <c r="C1205" s="92" t="s">
        <v>4</v>
      </c>
      <c r="D1205" s="92" t="s">
        <v>1073</v>
      </c>
      <c r="E1205" s="183" t="s">
        <v>488</v>
      </c>
      <c r="F1205" s="183"/>
      <c r="G1205" s="93" t="s">
        <v>482</v>
      </c>
      <c r="H1205" s="94">
        <v>1</v>
      </c>
      <c r="I1205" s="95">
        <v>0.06</v>
      </c>
      <c r="J1205" s="95">
        <v>0.06</v>
      </c>
    </row>
    <row r="1206" spans="1:10" ht="51">
      <c r="A1206" s="92" t="s">
        <v>485</v>
      </c>
      <c r="B1206" s="91" t="s">
        <v>1077</v>
      </c>
      <c r="C1206" s="92" t="s">
        <v>4</v>
      </c>
      <c r="D1206" s="92" t="s">
        <v>1078</v>
      </c>
      <c r="E1206" s="183" t="s">
        <v>488</v>
      </c>
      <c r="F1206" s="183"/>
      <c r="G1206" s="93" t="s">
        <v>482</v>
      </c>
      <c r="H1206" s="94">
        <v>1</v>
      </c>
      <c r="I1206" s="95">
        <v>2.83</v>
      </c>
      <c r="J1206" s="95">
        <v>2.83</v>
      </c>
    </row>
    <row r="1207" spans="1:10" ht="63.75">
      <c r="A1207" s="92" t="s">
        <v>485</v>
      </c>
      <c r="B1207" s="91" t="s">
        <v>1076</v>
      </c>
      <c r="C1207" s="92" t="s">
        <v>4</v>
      </c>
      <c r="D1207" s="92" t="s">
        <v>1063</v>
      </c>
      <c r="E1207" s="183" t="s">
        <v>488</v>
      </c>
      <c r="F1207" s="183"/>
      <c r="G1207" s="93" t="s">
        <v>482</v>
      </c>
      <c r="H1207" s="94">
        <v>1</v>
      </c>
      <c r="I1207" s="95">
        <v>0.45</v>
      </c>
      <c r="J1207" s="95">
        <v>0.45</v>
      </c>
    </row>
    <row r="1208" spans="1:10" ht="63.75">
      <c r="A1208" s="92" t="s">
        <v>485</v>
      </c>
      <c r="B1208" s="91" t="s">
        <v>1079</v>
      </c>
      <c r="C1208" s="92" t="s">
        <v>4</v>
      </c>
      <c r="D1208" s="92" t="s">
        <v>1059</v>
      </c>
      <c r="E1208" s="183" t="s">
        <v>488</v>
      </c>
      <c r="F1208" s="183"/>
      <c r="G1208" s="93" t="s">
        <v>482</v>
      </c>
      <c r="H1208" s="94">
        <v>1</v>
      </c>
      <c r="I1208" s="95">
        <v>1.26</v>
      </c>
      <c r="J1208" s="95">
        <v>1.26</v>
      </c>
    </row>
    <row r="1209" spans="1:10">
      <c r="A1209" s="92" t="s">
        <v>485</v>
      </c>
      <c r="B1209" s="91" t="s">
        <v>1029</v>
      </c>
      <c r="C1209" s="92" t="s">
        <v>4</v>
      </c>
      <c r="D1209" s="92" t="s">
        <v>1030</v>
      </c>
      <c r="E1209" s="183" t="s">
        <v>601</v>
      </c>
      <c r="F1209" s="183"/>
      <c r="G1209" s="93" t="s">
        <v>482</v>
      </c>
      <c r="H1209" s="94">
        <v>1</v>
      </c>
      <c r="I1209" s="95">
        <v>16.100000000000001</v>
      </c>
      <c r="J1209" s="95">
        <v>16.100000000000001</v>
      </c>
    </row>
    <row r="1210" spans="1:10" ht="25.5">
      <c r="A1210" s="98"/>
      <c r="B1210" s="98"/>
      <c r="C1210" s="98"/>
      <c r="D1210" s="98"/>
      <c r="E1210" s="98" t="s">
        <v>495</v>
      </c>
      <c r="F1210" s="97">
        <v>16.29</v>
      </c>
      <c r="G1210" s="98" t="s">
        <v>496</v>
      </c>
      <c r="H1210" s="97">
        <v>0</v>
      </c>
      <c r="I1210" s="98" t="s">
        <v>497</v>
      </c>
      <c r="J1210" s="97">
        <v>16.29</v>
      </c>
    </row>
    <row r="1211" spans="1:10" ht="26.25" thickBot="1">
      <c r="A1211" s="98"/>
      <c r="B1211" s="98"/>
      <c r="C1211" s="98"/>
      <c r="D1211" s="98"/>
      <c r="E1211" s="98" t="s">
        <v>498</v>
      </c>
      <c r="F1211" s="97">
        <v>4.34</v>
      </c>
      <c r="G1211" s="98"/>
      <c r="H1211" s="184" t="s">
        <v>499</v>
      </c>
      <c r="I1211" s="184"/>
      <c r="J1211" s="97">
        <v>26.95</v>
      </c>
    </row>
    <row r="1212" spans="1:10" ht="15" thickTop="1">
      <c r="A1212" s="99"/>
      <c r="B1212" s="99"/>
      <c r="C1212" s="99"/>
      <c r="D1212" s="99"/>
      <c r="E1212" s="99"/>
      <c r="F1212" s="99"/>
      <c r="G1212" s="99"/>
      <c r="H1212" s="99"/>
      <c r="I1212" s="99"/>
      <c r="J1212" s="99"/>
    </row>
    <row r="1213" spans="1:10" ht="15">
      <c r="A1213" s="100"/>
      <c r="B1213" s="102" t="s">
        <v>470</v>
      </c>
      <c r="C1213" s="100" t="s">
        <v>471</v>
      </c>
      <c r="D1213" s="100" t="s">
        <v>472</v>
      </c>
      <c r="E1213" s="180" t="s">
        <v>473</v>
      </c>
      <c r="F1213" s="180"/>
      <c r="G1213" s="103" t="s">
        <v>474</v>
      </c>
      <c r="H1213" s="102" t="s">
        <v>475</v>
      </c>
      <c r="I1213" s="102" t="s">
        <v>476</v>
      </c>
      <c r="J1213" s="102" t="s">
        <v>477</v>
      </c>
    </row>
    <row r="1214" spans="1:10" ht="38.25">
      <c r="A1214" s="82" t="s">
        <v>478</v>
      </c>
      <c r="B1214" s="81" t="s">
        <v>777</v>
      </c>
      <c r="C1214" s="82" t="s">
        <v>45</v>
      </c>
      <c r="D1214" s="82" t="s">
        <v>778</v>
      </c>
      <c r="E1214" s="181" t="s">
        <v>561</v>
      </c>
      <c r="F1214" s="181"/>
      <c r="G1214" s="83" t="s">
        <v>482</v>
      </c>
      <c r="H1214" s="84">
        <v>1</v>
      </c>
      <c r="I1214" s="85">
        <v>26.23</v>
      </c>
      <c r="J1214" s="85">
        <v>26.23</v>
      </c>
    </row>
    <row r="1215" spans="1:10" ht="63.75">
      <c r="A1215" s="87" t="s">
        <v>479</v>
      </c>
      <c r="B1215" s="86" t="s">
        <v>1189</v>
      </c>
      <c r="C1215" s="87" t="s">
        <v>45</v>
      </c>
      <c r="D1215" s="87" t="s">
        <v>1190</v>
      </c>
      <c r="E1215" s="182" t="s">
        <v>561</v>
      </c>
      <c r="F1215" s="182"/>
      <c r="G1215" s="88" t="s">
        <v>482</v>
      </c>
      <c r="H1215" s="89">
        <v>1</v>
      </c>
      <c r="I1215" s="90">
        <v>0.22</v>
      </c>
      <c r="J1215" s="90">
        <v>0.22</v>
      </c>
    </row>
    <row r="1216" spans="1:10" ht="25.5">
      <c r="A1216" s="92" t="s">
        <v>485</v>
      </c>
      <c r="B1216" s="91" t="s">
        <v>1191</v>
      </c>
      <c r="C1216" s="92" t="s">
        <v>45</v>
      </c>
      <c r="D1216" s="92" t="s">
        <v>1192</v>
      </c>
      <c r="E1216" s="183" t="s">
        <v>601</v>
      </c>
      <c r="F1216" s="183"/>
      <c r="G1216" s="93" t="s">
        <v>482</v>
      </c>
      <c r="H1216" s="94">
        <v>1</v>
      </c>
      <c r="I1216" s="95">
        <v>18.78</v>
      </c>
      <c r="J1216" s="95">
        <v>18.78</v>
      </c>
    </row>
    <row r="1217" spans="1:10" ht="25.5">
      <c r="A1217" s="92" t="s">
        <v>485</v>
      </c>
      <c r="B1217" s="91" t="s">
        <v>1053</v>
      </c>
      <c r="C1217" s="92" t="s">
        <v>45</v>
      </c>
      <c r="D1217" s="92" t="s">
        <v>1054</v>
      </c>
      <c r="E1217" s="183" t="s">
        <v>1055</v>
      </c>
      <c r="F1217" s="183"/>
      <c r="G1217" s="93" t="s">
        <v>482</v>
      </c>
      <c r="H1217" s="94">
        <v>1</v>
      </c>
      <c r="I1217" s="95">
        <v>3.18</v>
      </c>
      <c r="J1217" s="95">
        <v>3.18</v>
      </c>
    </row>
    <row r="1218" spans="1:10" ht="25.5">
      <c r="A1218" s="92" t="s">
        <v>485</v>
      </c>
      <c r="B1218" s="91" t="s">
        <v>1067</v>
      </c>
      <c r="C1218" s="92" t="s">
        <v>45</v>
      </c>
      <c r="D1218" s="92" t="s">
        <v>1068</v>
      </c>
      <c r="E1218" s="183" t="s">
        <v>1069</v>
      </c>
      <c r="F1218" s="183"/>
      <c r="G1218" s="93" t="s">
        <v>482</v>
      </c>
      <c r="H1218" s="94">
        <v>1</v>
      </c>
      <c r="I1218" s="95">
        <v>1.02</v>
      </c>
      <c r="J1218" s="95">
        <v>1.02</v>
      </c>
    </row>
    <row r="1219" spans="1:10" ht="25.5">
      <c r="A1219" s="92" t="s">
        <v>485</v>
      </c>
      <c r="B1219" s="91" t="s">
        <v>1060</v>
      </c>
      <c r="C1219" s="92" t="s">
        <v>45</v>
      </c>
      <c r="D1219" s="92" t="s">
        <v>1061</v>
      </c>
      <c r="E1219" s="183" t="s">
        <v>1055</v>
      </c>
      <c r="F1219" s="183"/>
      <c r="G1219" s="93" t="s">
        <v>482</v>
      </c>
      <c r="H1219" s="94">
        <v>1</v>
      </c>
      <c r="I1219" s="95">
        <v>1.1399999999999999</v>
      </c>
      <c r="J1219" s="95">
        <v>1.1399999999999999</v>
      </c>
    </row>
    <row r="1220" spans="1:10" ht="25.5">
      <c r="A1220" s="92" t="s">
        <v>485</v>
      </c>
      <c r="B1220" s="91" t="s">
        <v>1064</v>
      </c>
      <c r="C1220" s="92" t="s">
        <v>45</v>
      </c>
      <c r="D1220" s="92" t="s">
        <v>1065</v>
      </c>
      <c r="E1220" s="183" t="s">
        <v>1066</v>
      </c>
      <c r="F1220" s="183"/>
      <c r="G1220" s="93" t="s">
        <v>482</v>
      </c>
      <c r="H1220" s="94">
        <v>1</v>
      </c>
      <c r="I1220" s="95">
        <v>0.06</v>
      </c>
      <c r="J1220" s="95">
        <v>0.06</v>
      </c>
    </row>
    <row r="1221" spans="1:10" ht="63.75">
      <c r="A1221" s="92" t="s">
        <v>485</v>
      </c>
      <c r="B1221" s="91" t="s">
        <v>1062</v>
      </c>
      <c r="C1221" s="92" t="s">
        <v>45</v>
      </c>
      <c r="D1221" s="92" t="s">
        <v>1063</v>
      </c>
      <c r="E1221" s="183" t="s">
        <v>637</v>
      </c>
      <c r="F1221" s="183"/>
      <c r="G1221" s="93" t="s">
        <v>482</v>
      </c>
      <c r="H1221" s="94">
        <v>1</v>
      </c>
      <c r="I1221" s="95">
        <v>0.49</v>
      </c>
      <c r="J1221" s="95">
        <v>0.49</v>
      </c>
    </row>
    <row r="1222" spans="1:10" ht="63.75">
      <c r="A1222" s="92" t="s">
        <v>485</v>
      </c>
      <c r="B1222" s="91" t="s">
        <v>1058</v>
      </c>
      <c r="C1222" s="92" t="s">
        <v>45</v>
      </c>
      <c r="D1222" s="92" t="s">
        <v>1059</v>
      </c>
      <c r="E1222" s="183" t="s">
        <v>637</v>
      </c>
      <c r="F1222" s="183"/>
      <c r="G1222" s="93" t="s">
        <v>482</v>
      </c>
      <c r="H1222" s="94">
        <v>1</v>
      </c>
      <c r="I1222" s="95">
        <v>1.34</v>
      </c>
      <c r="J1222" s="95">
        <v>1.34</v>
      </c>
    </row>
    <row r="1223" spans="1:10" ht="25.5">
      <c r="A1223" s="98"/>
      <c r="B1223" s="98"/>
      <c r="C1223" s="98"/>
      <c r="D1223" s="98"/>
      <c r="E1223" s="98" t="s">
        <v>495</v>
      </c>
      <c r="F1223" s="97">
        <v>19</v>
      </c>
      <c r="G1223" s="98" t="s">
        <v>496</v>
      </c>
      <c r="H1223" s="97">
        <v>0</v>
      </c>
      <c r="I1223" s="98" t="s">
        <v>497</v>
      </c>
      <c r="J1223" s="97">
        <v>19</v>
      </c>
    </row>
    <row r="1224" spans="1:10" ht="26.25" thickBot="1">
      <c r="A1224" s="98"/>
      <c r="B1224" s="98"/>
      <c r="C1224" s="98"/>
      <c r="D1224" s="98"/>
      <c r="E1224" s="98" t="s">
        <v>498</v>
      </c>
      <c r="F1224" s="97">
        <v>5.03</v>
      </c>
      <c r="G1224" s="98"/>
      <c r="H1224" s="184" t="s">
        <v>499</v>
      </c>
      <c r="I1224" s="184"/>
      <c r="J1224" s="97">
        <v>31.26</v>
      </c>
    </row>
    <row r="1225" spans="1:10" ht="15" thickTop="1">
      <c r="A1225" s="99"/>
      <c r="B1225" s="99"/>
      <c r="C1225" s="99"/>
      <c r="D1225" s="99"/>
      <c r="E1225" s="99"/>
      <c r="F1225" s="99"/>
      <c r="G1225" s="99"/>
      <c r="H1225" s="99"/>
      <c r="I1225" s="99"/>
      <c r="J1225" s="99"/>
    </row>
    <row r="1226" spans="1:10" ht="14.25" customHeight="1">
      <c r="A1226" s="100"/>
      <c r="B1226" s="102" t="s">
        <v>470</v>
      </c>
      <c r="C1226" s="100" t="s">
        <v>471</v>
      </c>
      <c r="D1226" s="100" t="s">
        <v>472</v>
      </c>
      <c r="E1226" s="180" t="s">
        <v>473</v>
      </c>
      <c r="F1226" s="180"/>
      <c r="G1226" s="103" t="s">
        <v>474</v>
      </c>
      <c r="H1226" s="102" t="s">
        <v>475</v>
      </c>
      <c r="I1226" s="102" t="s">
        <v>476</v>
      </c>
      <c r="J1226" s="102" t="s">
        <v>477</v>
      </c>
    </row>
    <row r="1227" spans="1:10" ht="76.5">
      <c r="A1227" s="82" t="s">
        <v>478</v>
      </c>
      <c r="B1227" s="81" t="s">
        <v>934</v>
      </c>
      <c r="C1227" s="82" t="s">
        <v>45</v>
      </c>
      <c r="D1227" s="82" t="s">
        <v>935</v>
      </c>
      <c r="E1227" s="181" t="s">
        <v>646</v>
      </c>
      <c r="F1227" s="181"/>
      <c r="G1227" s="83" t="s">
        <v>37</v>
      </c>
      <c r="H1227" s="84">
        <v>1</v>
      </c>
      <c r="I1227" s="85">
        <v>559.26</v>
      </c>
      <c r="J1227" s="85">
        <v>559.26</v>
      </c>
    </row>
    <row r="1228" spans="1:10" ht="25.5">
      <c r="A1228" s="87" t="s">
        <v>479</v>
      </c>
      <c r="B1228" s="86" t="s">
        <v>618</v>
      </c>
      <c r="C1228" s="87" t="s">
        <v>45</v>
      </c>
      <c r="D1228" s="87" t="s">
        <v>481</v>
      </c>
      <c r="E1228" s="182" t="s">
        <v>561</v>
      </c>
      <c r="F1228" s="182"/>
      <c r="G1228" s="88" t="s">
        <v>482</v>
      </c>
      <c r="H1228" s="89">
        <v>2.0266999999999999</v>
      </c>
      <c r="I1228" s="90">
        <v>21.14</v>
      </c>
      <c r="J1228" s="90">
        <v>42.84</v>
      </c>
    </row>
    <row r="1229" spans="1:10" ht="51">
      <c r="A1229" s="87" t="s">
        <v>479</v>
      </c>
      <c r="B1229" s="86" t="s">
        <v>1096</v>
      </c>
      <c r="C1229" s="87" t="s">
        <v>45</v>
      </c>
      <c r="D1229" s="87" t="s">
        <v>1097</v>
      </c>
      <c r="E1229" s="182" t="s">
        <v>561</v>
      </c>
      <c r="F1229" s="182"/>
      <c r="G1229" s="88" t="s">
        <v>482</v>
      </c>
      <c r="H1229" s="89">
        <v>1.2822</v>
      </c>
      <c r="I1229" s="90">
        <v>21.24</v>
      </c>
      <c r="J1229" s="90">
        <v>27.23</v>
      </c>
    </row>
    <row r="1230" spans="1:10" ht="89.25">
      <c r="A1230" s="87" t="s">
        <v>479</v>
      </c>
      <c r="B1230" s="86" t="s">
        <v>1094</v>
      </c>
      <c r="C1230" s="87" t="s">
        <v>45</v>
      </c>
      <c r="D1230" s="87" t="s">
        <v>1095</v>
      </c>
      <c r="E1230" s="182" t="s">
        <v>630</v>
      </c>
      <c r="F1230" s="182"/>
      <c r="G1230" s="88" t="s">
        <v>631</v>
      </c>
      <c r="H1230" s="89">
        <v>0.65990000000000004</v>
      </c>
      <c r="I1230" s="90">
        <v>6.19</v>
      </c>
      <c r="J1230" s="90">
        <v>4.08</v>
      </c>
    </row>
    <row r="1231" spans="1:10" ht="89.25">
      <c r="A1231" s="87" t="s">
        <v>479</v>
      </c>
      <c r="B1231" s="86" t="s">
        <v>1092</v>
      </c>
      <c r="C1231" s="87" t="s">
        <v>45</v>
      </c>
      <c r="D1231" s="87" t="s">
        <v>1093</v>
      </c>
      <c r="E1231" s="182" t="s">
        <v>630</v>
      </c>
      <c r="F1231" s="182"/>
      <c r="G1231" s="88" t="s">
        <v>634</v>
      </c>
      <c r="H1231" s="89">
        <v>0.62229999999999996</v>
      </c>
      <c r="I1231" s="90">
        <v>1.79</v>
      </c>
      <c r="J1231" s="90">
        <v>1.1100000000000001</v>
      </c>
    </row>
    <row r="1232" spans="1:10" ht="51">
      <c r="A1232" s="92" t="s">
        <v>485</v>
      </c>
      <c r="B1232" s="91" t="s">
        <v>668</v>
      </c>
      <c r="C1232" s="92" t="s">
        <v>45</v>
      </c>
      <c r="D1232" s="92" t="s">
        <v>669</v>
      </c>
      <c r="E1232" s="183" t="s">
        <v>488</v>
      </c>
      <c r="F1232" s="183"/>
      <c r="G1232" s="93" t="s">
        <v>37</v>
      </c>
      <c r="H1232" s="94">
        <v>0.80759999999999998</v>
      </c>
      <c r="I1232" s="95">
        <v>90</v>
      </c>
      <c r="J1232" s="95">
        <v>72.680000000000007</v>
      </c>
    </row>
    <row r="1233" spans="1:10" ht="25.5">
      <c r="A1233" s="92" t="s">
        <v>485</v>
      </c>
      <c r="B1233" s="91" t="s">
        <v>1100</v>
      </c>
      <c r="C1233" s="92" t="s">
        <v>45</v>
      </c>
      <c r="D1233" s="92" t="s">
        <v>1101</v>
      </c>
      <c r="E1233" s="183" t="s">
        <v>488</v>
      </c>
      <c r="F1233" s="183"/>
      <c r="G1233" s="93" t="s">
        <v>494</v>
      </c>
      <c r="H1233" s="94">
        <v>274.06349999999998</v>
      </c>
      <c r="I1233" s="95">
        <v>1.1000000000000001</v>
      </c>
      <c r="J1233" s="95">
        <v>301.45999999999998</v>
      </c>
    </row>
    <row r="1234" spans="1:10" ht="51">
      <c r="A1234" s="92" t="s">
        <v>485</v>
      </c>
      <c r="B1234" s="91" t="s">
        <v>1193</v>
      </c>
      <c r="C1234" s="92" t="s">
        <v>45</v>
      </c>
      <c r="D1234" s="92" t="s">
        <v>1194</v>
      </c>
      <c r="E1234" s="183" t="s">
        <v>488</v>
      </c>
      <c r="F1234" s="183"/>
      <c r="G1234" s="93" t="s">
        <v>37</v>
      </c>
      <c r="H1234" s="94">
        <v>0.58130000000000004</v>
      </c>
      <c r="I1234" s="95">
        <v>189</v>
      </c>
      <c r="J1234" s="95">
        <v>109.86</v>
      </c>
    </row>
    <row r="1235" spans="1:10" ht="25.5">
      <c r="A1235" s="98"/>
      <c r="B1235" s="98"/>
      <c r="C1235" s="98"/>
      <c r="D1235" s="98"/>
      <c r="E1235" s="98" t="s">
        <v>495</v>
      </c>
      <c r="F1235" s="97">
        <v>47.41</v>
      </c>
      <c r="G1235" s="98" t="s">
        <v>496</v>
      </c>
      <c r="H1235" s="97">
        <v>0</v>
      </c>
      <c r="I1235" s="98" t="s">
        <v>497</v>
      </c>
      <c r="J1235" s="97">
        <v>47.41</v>
      </c>
    </row>
    <row r="1236" spans="1:10" ht="26.25" thickBot="1">
      <c r="A1236" s="98"/>
      <c r="B1236" s="98"/>
      <c r="C1236" s="98"/>
      <c r="D1236" s="98"/>
      <c r="E1236" s="98" t="s">
        <v>498</v>
      </c>
      <c r="F1236" s="97">
        <v>107.43</v>
      </c>
      <c r="G1236" s="98"/>
      <c r="H1236" s="184" t="s">
        <v>499</v>
      </c>
      <c r="I1236" s="184"/>
      <c r="J1236" s="97">
        <v>666.69</v>
      </c>
    </row>
    <row r="1237" spans="1:10" ht="14.25" customHeight="1" thickTop="1">
      <c r="A1237" s="99"/>
      <c r="B1237" s="99"/>
      <c r="C1237" s="99"/>
      <c r="D1237" s="99"/>
      <c r="E1237" s="99"/>
      <c r="F1237" s="99"/>
      <c r="G1237" s="99"/>
      <c r="H1237" s="99"/>
      <c r="I1237" s="99"/>
      <c r="J1237" s="99"/>
    </row>
    <row r="1238" spans="1:10" ht="15">
      <c r="A1238" s="100"/>
      <c r="B1238" s="102" t="s">
        <v>470</v>
      </c>
      <c r="C1238" s="100" t="s">
        <v>471</v>
      </c>
      <c r="D1238" s="100" t="s">
        <v>472</v>
      </c>
      <c r="E1238" s="180" t="s">
        <v>473</v>
      </c>
      <c r="F1238" s="180"/>
      <c r="G1238" s="103" t="s">
        <v>474</v>
      </c>
      <c r="H1238" s="102" t="s">
        <v>475</v>
      </c>
      <c r="I1238" s="102" t="s">
        <v>476</v>
      </c>
      <c r="J1238" s="102" t="s">
        <v>477</v>
      </c>
    </row>
    <row r="1239" spans="1:10" ht="76.5">
      <c r="A1239" s="82" t="s">
        <v>478</v>
      </c>
      <c r="B1239" s="81" t="s">
        <v>644</v>
      </c>
      <c r="C1239" s="82" t="s">
        <v>45</v>
      </c>
      <c r="D1239" s="82" t="s">
        <v>645</v>
      </c>
      <c r="E1239" s="181" t="s">
        <v>646</v>
      </c>
      <c r="F1239" s="181"/>
      <c r="G1239" s="83" t="s">
        <v>37</v>
      </c>
      <c r="H1239" s="84">
        <v>1</v>
      </c>
      <c r="I1239" s="85">
        <v>624.03</v>
      </c>
      <c r="J1239" s="85">
        <v>624.03</v>
      </c>
    </row>
    <row r="1240" spans="1:10" ht="25.5">
      <c r="A1240" s="87" t="s">
        <v>479</v>
      </c>
      <c r="B1240" s="86" t="s">
        <v>618</v>
      </c>
      <c r="C1240" s="87" t="s">
        <v>45</v>
      </c>
      <c r="D1240" s="87" t="s">
        <v>481</v>
      </c>
      <c r="E1240" s="182" t="s">
        <v>561</v>
      </c>
      <c r="F1240" s="182"/>
      <c r="G1240" s="88" t="s">
        <v>482</v>
      </c>
      <c r="H1240" s="89">
        <v>2.5333000000000001</v>
      </c>
      <c r="I1240" s="90">
        <v>21.14</v>
      </c>
      <c r="J1240" s="90">
        <v>53.55</v>
      </c>
    </row>
    <row r="1241" spans="1:10" ht="51">
      <c r="A1241" s="87" t="s">
        <v>479</v>
      </c>
      <c r="B1241" s="86" t="s">
        <v>1096</v>
      </c>
      <c r="C1241" s="87" t="s">
        <v>45</v>
      </c>
      <c r="D1241" s="87" t="s">
        <v>1097</v>
      </c>
      <c r="E1241" s="182" t="s">
        <v>561</v>
      </c>
      <c r="F1241" s="182"/>
      <c r="G1241" s="88" t="s">
        <v>482</v>
      </c>
      <c r="H1241" s="89">
        <v>1.6046</v>
      </c>
      <c r="I1241" s="90">
        <v>21.24</v>
      </c>
      <c r="J1241" s="90">
        <v>34.08</v>
      </c>
    </row>
    <row r="1242" spans="1:10" ht="89.25">
      <c r="A1242" s="87" t="s">
        <v>479</v>
      </c>
      <c r="B1242" s="86" t="s">
        <v>1151</v>
      </c>
      <c r="C1242" s="87" t="s">
        <v>45</v>
      </c>
      <c r="D1242" s="87" t="s">
        <v>1152</v>
      </c>
      <c r="E1242" s="182" t="s">
        <v>630</v>
      </c>
      <c r="F1242" s="182"/>
      <c r="G1242" s="88" t="s">
        <v>631</v>
      </c>
      <c r="H1242" s="89">
        <v>0.82589999999999997</v>
      </c>
      <c r="I1242" s="90">
        <v>2.1800000000000002</v>
      </c>
      <c r="J1242" s="90">
        <v>1.8</v>
      </c>
    </row>
    <row r="1243" spans="1:10" ht="89.25">
      <c r="A1243" s="87" t="s">
        <v>479</v>
      </c>
      <c r="B1243" s="86" t="s">
        <v>1145</v>
      </c>
      <c r="C1243" s="87" t="s">
        <v>45</v>
      </c>
      <c r="D1243" s="87" t="s">
        <v>1146</v>
      </c>
      <c r="E1243" s="182" t="s">
        <v>630</v>
      </c>
      <c r="F1243" s="182"/>
      <c r="G1243" s="88" t="s">
        <v>634</v>
      </c>
      <c r="H1243" s="89">
        <v>0.77869999999999995</v>
      </c>
      <c r="I1243" s="90">
        <v>0.43</v>
      </c>
      <c r="J1243" s="90">
        <v>0.33</v>
      </c>
    </row>
    <row r="1244" spans="1:10" ht="51">
      <c r="A1244" s="92" t="s">
        <v>485</v>
      </c>
      <c r="B1244" s="91" t="s">
        <v>668</v>
      </c>
      <c r="C1244" s="92" t="s">
        <v>45</v>
      </c>
      <c r="D1244" s="92" t="s">
        <v>669</v>
      </c>
      <c r="E1244" s="183" t="s">
        <v>488</v>
      </c>
      <c r="F1244" s="183"/>
      <c r="G1244" s="93" t="s">
        <v>37</v>
      </c>
      <c r="H1244" s="94">
        <v>0.75580000000000003</v>
      </c>
      <c r="I1244" s="95">
        <v>90</v>
      </c>
      <c r="J1244" s="95">
        <v>68.02</v>
      </c>
    </row>
    <row r="1245" spans="1:10" ht="38.25" customHeight="1">
      <c r="A1245" s="92" t="s">
        <v>485</v>
      </c>
      <c r="B1245" s="91" t="s">
        <v>1100</v>
      </c>
      <c r="C1245" s="92" t="s">
        <v>45</v>
      </c>
      <c r="D1245" s="92" t="s">
        <v>1101</v>
      </c>
      <c r="E1245" s="183" t="s">
        <v>488</v>
      </c>
      <c r="F1245" s="183"/>
      <c r="G1245" s="93" t="s">
        <v>494</v>
      </c>
      <c r="H1245" s="94">
        <v>322.97770000000003</v>
      </c>
      <c r="I1245" s="95">
        <v>1.1000000000000001</v>
      </c>
      <c r="J1245" s="95">
        <v>355.27</v>
      </c>
    </row>
    <row r="1246" spans="1:10" ht="51">
      <c r="A1246" s="92" t="s">
        <v>485</v>
      </c>
      <c r="B1246" s="91" t="s">
        <v>1193</v>
      </c>
      <c r="C1246" s="92" t="s">
        <v>45</v>
      </c>
      <c r="D1246" s="92" t="s">
        <v>1194</v>
      </c>
      <c r="E1246" s="183" t="s">
        <v>488</v>
      </c>
      <c r="F1246" s="183"/>
      <c r="G1246" s="93" t="s">
        <v>37</v>
      </c>
      <c r="H1246" s="94">
        <v>0.58720000000000006</v>
      </c>
      <c r="I1246" s="95">
        <v>189</v>
      </c>
      <c r="J1246" s="95">
        <v>110.98</v>
      </c>
    </row>
    <row r="1247" spans="1:10" ht="25.5">
      <c r="A1247" s="98"/>
      <c r="B1247" s="98"/>
      <c r="C1247" s="98"/>
      <c r="D1247" s="98"/>
      <c r="E1247" s="98" t="s">
        <v>495</v>
      </c>
      <c r="F1247" s="97">
        <v>59.29</v>
      </c>
      <c r="G1247" s="98" t="s">
        <v>496</v>
      </c>
      <c r="H1247" s="97">
        <v>0</v>
      </c>
      <c r="I1247" s="98" t="s">
        <v>497</v>
      </c>
      <c r="J1247" s="97">
        <v>59.29</v>
      </c>
    </row>
    <row r="1248" spans="1:10" ht="26.25" thickBot="1">
      <c r="A1248" s="98"/>
      <c r="B1248" s="98"/>
      <c r="C1248" s="98"/>
      <c r="D1248" s="98"/>
      <c r="E1248" s="98" t="s">
        <v>498</v>
      </c>
      <c r="F1248" s="97">
        <v>119.87</v>
      </c>
      <c r="G1248" s="98"/>
      <c r="H1248" s="184" t="s">
        <v>499</v>
      </c>
      <c r="I1248" s="184"/>
      <c r="J1248" s="97">
        <v>743.9</v>
      </c>
    </row>
    <row r="1249" spans="1:10" ht="15" thickTop="1">
      <c r="A1249" s="99"/>
      <c r="B1249" s="99"/>
      <c r="C1249" s="99"/>
      <c r="D1249" s="99"/>
      <c r="E1249" s="99"/>
      <c r="F1249" s="99"/>
      <c r="G1249" s="99"/>
      <c r="H1249" s="99"/>
      <c r="I1249" s="99"/>
      <c r="J1249" s="99"/>
    </row>
    <row r="1250" spans="1:10" ht="15">
      <c r="A1250" s="100"/>
      <c r="B1250" s="102" t="s">
        <v>470</v>
      </c>
      <c r="C1250" s="100" t="s">
        <v>471</v>
      </c>
      <c r="D1250" s="100" t="s">
        <v>472</v>
      </c>
      <c r="E1250" s="180" t="s">
        <v>473</v>
      </c>
      <c r="F1250" s="180"/>
      <c r="G1250" s="103" t="s">
        <v>474</v>
      </c>
      <c r="H1250" s="102" t="s">
        <v>475</v>
      </c>
      <c r="I1250" s="102" t="s">
        <v>476</v>
      </c>
      <c r="J1250" s="102" t="s">
        <v>477</v>
      </c>
    </row>
    <row r="1251" spans="1:10" ht="76.5">
      <c r="A1251" s="82" t="s">
        <v>478</v>
      </c>
      <c r="B1251" s="81" t="s">
        <v>677</v>
      </c>
      <c r="C1251" s="82" t="s">
        <v>45</v>
      </c>
      <c r="D1251" s="82" t="s">
        <v>678</v>
      </c>
      <c r="E1251" s="181" t="s">
        <v>646</v>
      </c>
      <c r="F1251" s="181"/>
      <c r="G1251" s="83" t="s">
        <v>37</v>
      </c>
      <c r="H1251" s="84">
        <v>1</v>
      </c>
      <c r="I1251" s="85">
        <v>658.01</v>
      </c>
      <c r="J1251" s="85">
        <v>658.01</v>
      </c>
    </row>
    <row r="1252" spans="1:10" ht="25.5">
      <c r="A1252" s="87" t="s">
        <v>479</v>
      </c>
      <c r="B1252" s="86" t="s">
        <v>618</v>
      </c>
      <c r="C1252" s="87" t="s">
        <v>45</v>
      </c>
      <c r="D1252" s="87" t="s">
        <v>481</v>
      </c>
      <c r="E1252" s="182" t="s">
        <v>561</v>
      </c>
      <c r="F1252" s="182"/>
      <c r="G1252" s="88" t="s">
        <v>482</v>
      </c>
      <c r="H1252" s="89">
        <v>2.3117000000000001</v>
      </c>
      <c r="I1252" s="90">
        <v>21.14</v>
      </c>
      <c r="J1252" s="90">
        <v>48.86</v>
      </c>
    </row>
    <row r="1253" spans="1:10" ht="51">
      <c r="A1253" s="87" t="s">
        <v>479</v>
      </c>
      <c r="B1253" s="86" t="s">
        <v>1096</v>
      </c>
      <c r="C1253" s="87" t="s">
        <v>45</v>
      </c>
      <c r="D1253" s="87" t="s">
        <v>1097</v>
      </c>
      <c r="E1253" s="182" t="s">
        <v>561</v>
      </c>
      <c r="F1253" s="182"/>
      <c r="G1253" s="88" t="s">
        <v>482</v>
      </c>
      <c r="H1253" s="89">
        <v>1.4637</v>
      </c>
      <c r="I1253" s="90">
        <v>21.24</v>
      </c>
      <c r="J1253" s="90">
        <v>31.08</v>
      </c>
    </row>
    <row r="1254" spans="1:10" ht="89.25">
      <c r="A1254" s="87" t="s">
        <v>479</v>
      </c>
      <c r="B1254" s="86" t="s">
        <v>1151</v>
      </c>
      <c r="C1254" s="87" t="s">
        <v>45</v>
      </c>
      <c r="D1254" s="87" t="s">
        <v>1152</v>
      </c>
      <c r="E1254" s="182" t="s">
        <v>630</v>
      </c>
      <c r="F1254" s="182"/>
      <c r="G1254" s="88" t="s">
        <v>631</v>
      </c>
      <c r="H1254" s="89">
        <v>0.75339999999999996</v>
      </c>
      <c r="I1254" s="90">
        <v>2.1800000000000002</v>
      </c>
      <c r="J1254" s="90">
        <v>1.64</v>
      </c>
    </row>
    <row r="1255" spans="1:10" ht="89.25">
      <c r="A1255" s="87" t="s">
        <v>479</v>
      </c>
      <c r="B1255" s="86" t="s">
        <v>1145</v>
      </c>
      <c r="C1255" s="87" t="s">
        <v>45</v>
      </c>
      <c r="D1255" s="87" t="s">
        <v>1146</v>
      </c>
      <c r="E1255" s="182" t="s">
        <v>630</v>
      </c>
      <c r="F1255" s="182"/>
      <c r="G1255" s="88" t="s">
        <v>634</v>
      </c>
      <c r="H1255" s="89">
        <v>0.71030000000000004</v>
      </c>
      <c r="I1255" s="90">
        <v>0.43</v>
      </c>
      <c r="J1255" s="90">
        <v>0.3</v>
      </c>
    </row>
    <row r="1256" spans="1:10" ht="51">
      <c r="A1256" s="92" t="s">
        <v>485</v>
      </c>
      <c r="B1256" s="91" t="s">
        <v>668</v>
      </c>
      <c r="C1256" s="92" t="s">
        <v>45</v>
      </c>
      <c r="D1256" s="92" t="s">
        <v>669</v>
      </c>
      <c r="E1256" s="183" t="s">
        <v>488</v>
      </c>
      <c r="F1256" s="183"/>
      <c r="G1256" s="93" t="s">
        <v>37</v>
      </c>
      <c r="H1256" s="94">
        <v>0.72289999999999999</v>
      </c>
      <c r="I1256" s="95">
        <v>90</v>
      </c>
      <c r="J1256" s="95">
        <v>65.06</v>
      </c>
    </row>
    <row r="1257" spans="1:10" ht="25.5">
      <c r="A1257" s="92" t="s">
        <v>485</v>
      </c>
      <c r="B1257" s="91" t="s">
        <v>1100</v>
      </c>
      <c r="C1257" s="92" t="s">
        <v>45</v>
      </c>
      <c r="D1257" s="92" t="s">
        <v>1101</v>
      </c>
      <c r="E1257" s="183" t="s">
        <v>488</v>
      </c>
      <c r="F1257" s="183"/>
      <c r="G1257" s="93" t="s">
        <v>494</v>
      </c>
      <c r="H1257" s="94">
        <v>362.65789999999998</v>
      </c>
      <c r="I1257" s="95">
        <v>1.1000000000000001</v>
      </c>
      <c r="J1257" s="95">
        <v>398.92</v>
      </c>
    </row>
    <row r="1258" spans="1:10" ht="51">
      <c r="A1258" s="92" t="s">
        <v>485</v>
      </c>
      <c r="B1258" s="91" t="s">
        <v>1193</v>
      </c>
      <c r="C1258" s="92" t="s">
        <v>45</v>
      </c>
      <c r="D1258" s="92" t="s">
        <v>1194</v>
      </c>
      <c r="E1258" s="183" t="s">
        <v>488</v>
      </c>
      <c r="F1258" s="183"/>
      <c r="G1258" s="93" t="s">
        <v>37</v>
      </c>
      <c r="H1258" s="94">
        <v>0.59340000000000004</v>
      </c>
      <c r="I1258" s="95">
        <v>189</v>
      </c>
      <c r="J1258" s="95">
        <v>112.15</v>
      </c>
    </row>
    <row r="1259" spans="1:10" ht="89.25" customHeight="1">
      <c r="A1259" s="98"/>
      <c r="B1259" s="98"/>
      <c r="C1259" s="98"/>
      <c r="D1259" s="98"/>
      <c r="E1259" s="98" t="s">
        <v>495</v>
      </c>
      <c r="F1259" s="97">
        <v>54.1</v>
      </c>
      <c r="G1259" s="98" t="s">
        <v>496</v>
      </c>
      <c r="H1259" s="97">
        <v>0</v>
      </c>
      <c r="I1259" s="98" t="s">
        <v>497</v>
      </c>
      <c r="J1259" s="97">
        <v>54.1</v>
      </c>
    </row>
    <row r="1260" spans="1:10" ht="89.25" customHeight="1" thickBot="1">
      <c r="A1260" s="98"/>
      <c r="B1260" s="98"/>
      <c r="C1260" s="98"/>
      <c r="D1260" s="98"/>
      <c r="E1260" s="98" t="s">
        <v>498</v>
      </c>
      <c r="F1260" s="97">
        <v>126.4</v>
      </c>
      <c r="G1260" s="98"/>
      <c r="H1260" s="184" t="s">
        <v>499</v>
      </c>
      <c r="I1260" s="184"/>
      <c r="J1260" s="97">
        <v>784.41</v>
      </c>
    </row>
    <row r="1261" spans="1:10" ht="25.5" customHeight="1" thickTop="1">
      <c r="A1261" s="99"/>
      <c r="B1261" s="99"/>
      <c r="C1261" s="99"/>
      <c r="D1261" s="99"/>
      <c r="E1261" s="99"/>
      <c r="F1261" s="99"/>
      <c r="G1261" s="99"/>
      <c r="H1261" s="99"/>
      <c r="I1261" s="99"/>
      <c r="J1261" s="99"/>
    </row>
    <row r="1262" spans="1:10" ht="51" customHeight="1">
      <c r="A1262" s="100"/>
      <c r="B1262" s="102" t="s">
        <v>470</v>
      </c>
      <c r="C1262" s="100" t="s">
        <v>471</v>
      </c>
      <c r="D1262" s="100" t="s">
        <v>472</v>
      </c>
      <c r="E1262" s="180" t="s">
        <v>473</v>
      </c>
      <c r="F1262" s="180"/>
      <c r="G1262" s="103" t="s">
        <v>474</v>
      </c>
      <c r="H1262" s="102" t="s">
        <v>475</v>
      </c>
      <c r="I1262" s="102" t="s">
        <v>476</v>
      </c>
      <c r="J1262" s="102" t="s">
        <v>477</v>
      </c>
    </row>
    <row r="1263" spans="1:10" ht="76.5">
      <c r="A1263" s="82" t="s">
        <v>478</v>
      </c>
      <c r="B1263" s="81" t="s">
        <v>773</v>
      </c>
      <c r="C1263" s="82" t="s">
        <v>45</v>
      </c>
      <c r="D1263" s="82" t="s">
        <v>774</v>
      </c>
      <c r="E1263" s="181" t="s">
        <v>646</v>
      </c>
      <c r="F1263" s="181"/>
      <c r="G1263" s="83" t="s">
        <v>37</v>
      </c>
      <c r="H1263" s="84">
        <v>1</v>
      </c>
      <c r="I1263" s="85">
        <v>563.39</v>
      </c>
      <c r="J1263" s="85">
        <v>563.39</v>
      </c>
    </row>
    <row r="1264" spans="1:10" ht="25.5">
      <c r="A1264" s="87" t="s">
        <v>479</v>
      </c>
      <c r="B1264" s="86" t="s">
        <v>618</v>
      </c>
      <c r="C1264" s="87" t="s">
        <v>45</v>
      </c>
      <c r="D1264" s="87" t="s">
        <v>481</v>
      </c>
      <c r="E1264" s="182" t="s">
        <v>561</v>
      </c>
      <c r="F1264" s="182"/>
      <c r="G1264" s="88" t="s">
        <v>482</v>
      </c>
      <c r="H1264" s="89">
        <v>6.2858000000000001</v>
      </c>
      <c r="I1264" s="90">
        <v>21.14</v>
      </c>
      <c r="J1264" s="90">
        <v>132.88</v>
      </c>
    </row>
    <row r="1265" spans="1:10" ht="51">
      <c r="A1265" s="92" t="s">
        <v>485</v>
      </c>
      <c r="B1265" s="91" t="s">
        <v>668</v>
      </c>
      <c r="C1265" s="92" t="s">
        <v>45</v>
      </c>
      <c r="D1265" s="92" t="s">
        <v>669</v>
      </c>
      <c r="E1265" s="183" t="s">
        <v>488</v>
      </c>
      <c r="F1265" s="183"/>
      <c r="G1265" s="93" t="s">
        <v>37</v>
      </c>
      <c r="H1265" s="94">
        <v>0.8538</v>
      </c>
      <c r="I1265" s="95">
        <v>90</v>
      </c>
      <c r="J1265" s="95">
        <v>76.84</v>
      </c>
    </row>
    <row r="1266" spans="1:10" ht="25.5">
      <c r="A1266" s="92" t="s">
        <v>485</v>
      </c>
      <c r="B1266" s="91" t="s">
        <v>1100</v>
      </c>
      <c r="C1266" s="92" t="s">
        <v>45</v>
      </c>
      <c r="D1266" s="92" t="s">
        <v>1101</v>
      </c>
      <c r="E1266" s="183" t="s">
        <v>488</v>
      </c>
      <c r="F1266" s="183"/>
      <c r="G1266" s="93" t="s">
        <v>494</v>
      </c>
      <c r="H1266" s="94">
        <v>218.93</v>
      </c>
      <c r="I1266" s="95">
        <v>1.1000000000000001</v>
      </c>
      <c r="J1266" s="95">
        <v>240.82</v>
      </c>
    </row>
    <row r="1267" spans="1:10" ht="51">
      <c r="A1267" s="92" t="s">
        <v>485</v>
      </c>
      <c r="B1267" s="91" t="s">
        <v>1193</v>
      </c>
      <c r="C1267" s="92" t="s">
        <v>45</v>
      </c>
      <c r="D1267" s="92" t="s">
        <v>1194</v>
      </c>
      <c r="E1267" s="183" t="s">
        <v>488</v>
      </c>
      <c r="F1267" s="183"/>
      <c r="G1267" s="93" t="s">
        <v>37</v>
      </c>
      <c r="H1267" s="94">
        <v>0.59709999999999996</v>
      </c>
      <c r="I1267" s="95">
        <v>189</v>
      </c>
      <c r="J1267" s="95">
        <v>112.85</v>
      </c>
    </row>
    <row r="1268" spans="1:10" ht="25.5">
      <c r="A1268" s="98"/>
      <c r="B1268" s="98"/>
      <c r="C1268" s="98"/>
      <c r="D1268" s="98"/>
      <c r="E1268" s="98" t="s">
        <v>495</v>
      </c>
      <c r="F1268" s="97">
        <v>87.37</v>
      </c>
      <c r="G1268" s="98" t="s">
        <v>496</v>
      </c>
      <c r="H1268" s="97">
        <v>0</v>
      </c>
      <c r="I1268" s="98" t="s">
        <v>497</v>
      </c>
      <c r="J1268" s="97">
        <v>87.37</v>
      </c>
    </row>
    <row r="1269" spans="1:10" ht="26.25" thickBot="1">
      <c r="A1269" s="98"/>
      <c r="B1269" s="98"/>
      <c r="C1269" s="98"/>
      <c r="D1269" s="98"/>
      <c r="E1269" s="98" t="s">
        <v>498</v>
      </c>
      <c r="F1269" s="97">
        <v>108.22</v>
      </c>
      <c r="G1269" s="98"/>
      <c r="H1269" s="184" t="s">
        <v>499</v>
      </c>
      <c r="I1269" s="184"/>
      <c r="J1269" s="97">
        <v>671.61</v>
      </c>
    </row>
    <row r="1270" spans="1:10" ht="15" thickTop="1">
      <c r="A1270" s="99"/>
      <c r="B1270" s="99"/>
      <c r="C1270" s="99"/>
      <c r="D1270" s="99"/>
      <c r="E1270" s="99"/>
      <c r="F1270" s="99"/>
      <c r="G1270" s="99"/>
      <c r="H1270" s="99"/>
      <c r="I1270" s="99"/>
      <c r="J1270" s="99"/>
    </row>
    <row r="1271" spans="1:10" ht="89.25" customHeight="1">
      <c r="A1271" s="100"/>
      <c r="B1271" s="102" t="s">
        <v>470</v>
      </c>
      <c r="C1271" s="100" t="s">
        <v>471</v>
      </c>
      <c r="D1271" s="100" t="s">
        <v>472</v>
      </c>
      <c r="E1271" s="180" t="s">
        <v>473</v>
      </c>
      <c r="F1271" s="180"/>
      <c r="G1271" s="103" t="s">
        <v>474</v>
      </c>
      <c r="H1271" s="102" t="s">
        <v>475</v>
      </c>
      <c r="I1271" s="102" t="s">
        <v>476</v>
      </c>
      <c r="J1271" s="102" t="s">
        <v>477</v>
      </c>
    </row>
    <row r="1272" spans="1:10" ht="89.25" customHeight="1">
      <c r="A1272" s="82" t="s">
        <v>478</v>
      </c>
      <c r="B1272" s="81" t="s">
        <v>719</v>
      </c>
      <c r="C1272" s="82" t="s">
        <v>45</v>
      </c>
      <c r="D1272" s="82" t="s">
        <v>720</v>
      </c>
      <c r="E1272" s="181" t="s">
        <v>646</v>
      </c>
      <c r="F1272" s="181"/>
      <c r="G1272" s="83" t="s">
        <v>37</v>
      </c>
      <c r="H1272" s="84">
        <v>1</v>
      </c>
      <c r="I1272" s="85">
        <v>499.85</v>
      </c>
      <c r="J1272" s="85">
        <v>499.85</v>
      </c>
    </row>
    <row r="1273" spans="1:10" ht="51" customHeight="1">
      <c r="A1273" s="87" t="s">
        <v>479</v>
      </c>
      <c r="B1273" s="86" t="s">
        <v>618</v>
      </c>
      <c r="C1273" s="87" t="s">
        <v>45</v>
      </c>
      <c r="D1273" s="87" t="s">
        <v>481</v>
      </c>
      <c r="E1273" s="182" t="s">
        <v>561</v>
      </c>
      <c r="F1273" s="182"/>
      <c r="G1273" s="88" t="s">
        <v>482</v>
      </c>
      <c r="H1273" s="89">
        <v>2.3433000000000002</v>
      </c>
      <c r="I1273" s="90">
        <v>21.14</v>
      </c>
      <c r="J1273" s="90">
        <v>49.53</v>
      </c>
    </row>
    <row r="1274" spans="1:10" ht="25.5" customHeight="1">
      <c r="A1274" s="87" t="s">
        <v>479</v>
      </c>
      <c r="B1274" s="86" t="s">
        <v>1096</v>
      </c>
      <c r="C1274" s="87" t="s">
        <v>45</v>
      </c>
      <c r="D1274" s="87" t="s">
        <v>1097</v>
      </c>
      <c r="E1274" s="182" t="s">
        <v>561</v>
      </c>
      <c r="F1274" s="182"/>
      <c r="G1274" s="88" t="s">
        <v>482</v>
      </c>
      <c r="H1274" s="89">
        <v>1.4811000000000001</v>
      </c>
      <c r="I1274" s="90">
        <v>21.24</v>
      </c>
      <c r="J1274" s="90">
        <v>31.45</v>
      </c>
    </row>
    <row r="1275" spans="1:10" ht="89.25">
      <c r="A1275" s="87" t="s">
        <v>479</v>
      </c>
      <c r="B1275" s="86" t="s">
        <v>1151</v>
      </c>
      <c r="C1275" s="87" t="s">
        <v>45</v>
      </c>
      <c r="D1275" s="87" t="s">
        <v>1152</v>
      </c>
      <c r="E1275" s="182" t="s">
        <v>630</v>
      </c>
      <c r="F1275" s="182"/>
      <c r="G1275" s="88" t="s">
        <v>631</v>
      </c>
      <c r="H1275" s="89">
        <v>0.76229999999999998</v>
      </c>
      <c r="I1275" s="90">
        <v>2.1800000000000002</v>
      </c>
      <c r="J1275" s="90">
        <v>1.66</v>
      </c>
    </row>
    <row r="1276" spans="1:10" ht="89.25">
      <c r="A1276" s="87" t="s">
        <v>479</v>
      </c>
      <c r="B1276" s="86" t="s">
        <v>1145</v>
      </c>
      <c r="C1276" s="87" t="s">
        <v>45</v>
      </c>
      <c r="D1276" s="87" t="s">
        <v>1146</v>
      </c>
      <c r="E1276" s="182" t="s">
        <v>630</v>
      </c>
      <c r="F1276" s="182"/>
      <c r="G1276" s="88" t="s">
        <v>634</v>
      </c>
      <c r="H1276" s="89">
        <v>0.71879999999999999</v>
      </c>
      <c r="I1276" s="90">
        <v>0.43</v>
      </c>
      <c r="J1276" s="90">
        <v>0.3</v>
      </c>
    </row>
    <row r="1277" spans="1:10" ht="51">
      <c r="A1277" s="92" t="s">
        <v>485</v>
      </c>
      <c r="B1277" s="91" t="s">
        <v>668</v>
      </c>
      <c r="C1277" s="92" t="s">
        <v>45</v>
      </c>
      <c r="D1277" s="92" t="s">
        <v>669</v>
      </c>
      <c r="E1277" s="183" t="s">
        <v>488</v>
      </c>
      <c r="F1277" s="183"/>
      <c r="G1277" s="93" t="s">
        <v>37</v>
      </c>
      <c r="H1277" s="94">
        <v>0.82689999999999997</v>
      </c>
      <c r="I1277" s="95">
        <v>90</v>
      </c>
      <c r="J1277" s="95">
        <v>74.42</v>
      </c>
    </row>
    <row r="1278" spans="1:10" ht="25.5">
      <c r="A1278" s="92" t="s">
        <v>485</v>
      </c>
      <c r="B1278" s="91" t="s">
        <v>1100</v>
      </c>
      <c r="C1278" s="92" t="s">
        <v>45</v>
      </c>
      <c r="D1278" s="92" t="s">
        <v>1101</v>
      </c>
      <c r="E1278" s="183" t="s">
        <v>488</v>
      </c>
      <c r="F1278" s="183"/>
      <c r="G1278" s="93" t="s">
        <v>494</v>
      </c>
      <c r="H1278" s="94">
        <v>212.01939999999999</v>
      </c>
      <c r="I1278" s="95">
        <v>1.1000000000000001</v>
      </c>
      <c r="J1278" s="95">
        <v>233.22</v>
      </c>
    </row>
    <row r="1279" spans="1:10" ht="51">
      <c r="A1279" s="92" t="s">
        <v>485</v>
      </c>
      <c r="B1279" s="91" t="s">
        <v>1193</v>
      </c>
      <c r="C1279" s="92" t="s">
        <v>45</v>
      </c>
      <c r="D1279" s="92" t="s">
        <v>1194</v>
      </c>
      <c r="E1279" s="183" t="s">
        <v>488</v>
      </c>
      <c r="F1279" s="183"/>
      <c r="G1279" s="93" t="s">
        <v>37</v>
      </c>
      <c r="H1279" s="94">
        <v>0.57820000000000005</v>
      </c>
      <c r="I1279" s="95">
        <v>189</v>
      </c>
      <c r="J1279" s="95">
        <v>109.27</v>
      </c>
    </row>
    <row r="1280" spans="1:10" ht="25.5">
      <c r="A1280" s="98"/>
      <c r="B1280" s="98"/>
      <c r="C1280" s="98"/>
      <c r="D1280" s="98"/>
      <c r="E1280" s="98" t="s">
        <v>495</v>
      </c>
      <c r="F1280" s="97">
        <v>54.8</v>
      </c>
      <c r="G1280" s="98" t="s">
        <v>496</v>
      </c>
      <c r="H1280" s="97">
        <v>0</v>
      </c>
      <c r="I1280" s="98" t="s">
        <v>497</v>
      </c>
      <c r="J1280" s="97">
        <v>54.8</v>
      </c>
    </row>
    <row r="1281" spans="1:10" ht="26.25" thickBot="1">
      <c r="A1281" s="98"/>
      <c r="B1281" s="98"/>
      <c r="C1281" s="98"/>
      <c r="D1281" s="98"/>
      <c r="E1281" s="98" t="s">
        <v>498</v>
      </c>
      <c r="F1281" s="97">
        <v>96.02</v>
      </c>
      <c r="G1281" s="98"/>
      <c r="H1281" s="184" t="s">
        <v>499</v>
      </c>
      <c r="I1281" s="184"/>
      <c r="J1281" s="97">
        <v>595.87</v>
      </c>
    </row>
    <row r="1282" spans="1:10" ht="15" thickTop="1">
      <c r="A1282" s="99"/>
      <c r="B1282" s="99"/>
      <c r="C1282" s="99"/>
      <c r="D1282" s="99"/>
      <c r="E1282" s="99"/>
      <c r="F1282" s="99"/>
      <c r="G1282" s="99"/>
      <c r="H1282" s="99"/>
      <c r="I1282" s="99"/>
      <c r="J1282" s="99"/>
    </row>
    <row r="1283" spans="1:10" ht="89.25" customHeight="1">
      <c r="A1283" s="100"/>
      <c r="B1283" s="102" t="s">
        <v>470</v>
      </c>
      <c r="C1283" s="100" t="s">
        <v>471</v>
      </c>
      <c r="D1283" s="100" t="s">
        <v>472</v>
      </c>
      <c r="E1283" s="180" t="s">
        <v>473</v>
      </c>
      <c r="F1283" s="180"/>
      <c r="G1283" s="103" t="s">
        <v>474</v>
      </c>
      <c r="H1283" s="102" t="s">
        <v>475</v>
      </c>
      <c r="I1283" s="102" t="s">
        <v>476</v>
      </c>
      <c r="J1283" s="102" t="s">
        <v>477</v>
      </c>
    </row>
    <row r="1284" spans="1:10" ht="89.25" customHeight="1">
      <c r="A1284" s="82" t="s">
        <v>478</v>
      </c>
      <c r="B1284" s="81" t="s">
        <v>1051</v>
      </c>
      <c r="C1284" s="82" t="s">
        <v>45</v>
      </c>
      <c r="D1284" s="82" t="s">
        <v>1052</v>
      </c>
      <c r="E1284" s="181" t="s">
        <v>561</v>
      </c>
      <c r="F1284" s="181"/>
      <c r="G1284" s="83" t="s">
        <v>482</v>
      </c>
      <c r="H1284" s="84">
        <v>1</v>
      </c>
      <c r="I1284" s="85">
        <v>0.21</v>
      </c>
      <c r="J1284" s="85">
        <v>0.21</v>
      </c>
    </row>
    <row r="1285" spans="1:10" ht="51" customHeight="1">
      <c r="A1285" s="92" t="s">
        <v>485</v>
      </c>
      <c r="B1285" s="91" t="s">
        <v>1056</v>
      </c>
      <c r="C1285" s="92" t="s">
        <v>45</v>
      </c>
      <c r="D1285" s="92" t="s">
        <v>1057</v>
      </c>
      <c r="E1285" s="183" t="s">
        <v>601</v>
      </c>
      <c r="F1285" s="183"/>
      <c r="G1285" s="93" t="s">
        <v>482</v>
      </c>
      <c r="H1285" s="94">
        <v>1.549E-2</v>
      </c>
      <c r="I1285" s="95">
        <v>14.08</v>
      </c>
      <c r="J1285" s="95">
        <v>0.21</v>
      </c>
    </row>
    <row r="1286" spans="1:10" ht="25.5" customHeight="1">
      <c r="A1286" s="98"/>
      <c r="B1286" s="98"/>
      <c r="C1286" s="98"/>
      <c r="D1286" s="98"/>
      <c r="E1286" s="98" t="s">
        <v>495</v>
      </c>
      <c r="F1286" s="97">
        <v>0.21</v>
      </c>
      <c r="G1286" s="98" t="s">
        <v>496</v>
      </c>
      <c r="H1286" s="97">
        <v>0</v>
      </c>
      <c r="I1286" s="98" t="s">
        <v>497</v>
      </c>
      <c r="J1286" s="97">
        <v>0.21</v>
      </c>
    </row>
    <row r="1287" spans="1:10" ht="26.25" thickBot="1">
      <c r="A1287" s="98"/>
      <c r="B1287" s="98"/>
      <c r="C1287" s="98"/>
      <c r="D1287" s="98"/>
      <c r="E1287" s="98" t="s">
        <v>498</v>
      </c>
      <c r="F1287" s="97">
        <v>0.04</v>
      </c>
      <c r="G1287" s="98"/>
      <c r="H1287" s="184" t="s">
        <v>499</v>
      </c>
      <c r="I1287" s="184"/>
      <c r="J1287" s="97">
        <v>0.25</v>
      </c>
    </row>
    <row r="1288" spans="1:10" ht="15" thickTop="1">
      <c r="A1288" s="99"/>
      <c r="B1288" s="99"/>
      <c r="C1288" s="99"/>
      <c r="D1288" s="99"/>
      <c r="E1288" s="99"/>
      <c r="F1288" s="99"/>
      <c r="G1288" s="99"/>
      <c r="H1288" s="99"/>
      <c r="I1288" s="99"/>
      <c r="J1288" s="99"/>
    </row>
    <row r="1289" spans="1:10" ht="15">
      <c r="A1289" s="100"/>
      <c r="B1289" s="102" t="s">
        <v>470</v>
      </c>
      <c r="C1289" s="100" t="s">
        <v>471</v>
      </c>
      <c r="D1289" s="100" t="s">
        <v>472</v>
      </c>
      <c r="E1289" s="180" t="s">
        <v>473</v>
      </c>
      <c r="F1289" s="180"/>
      <c r="G1289" s="103" t="s">
        <v>474</v>
      </c>
      <c r="H1289" s="102" t="s">
        <v>475</v>
      </c>
      <c r="I1289" s="102" t="s">
        <v>476</v>
      </c>
      <c r="J1289" s="102" t="s">
        <v>477</v>
      </c>
    </row>
    <row r="1290" spans="1:10" ht="63.75">
      <c r="A1290" s="82" t="s">
        <v>478</v>
      </c>
      <c r="B1290" s="81" t="s">
        <v>1084</v>
      </c>
      <c r="C1290" s="82" t="s">
        <v>45</v>
      </c>
      <c r="D1290" s="82" t="s">
        <v>1085</v>
      </c>
      <c r="E1290" s="181" t="s">
        <v>561</v>
      </c>
      <c r="F1290" s="181"/>
      <c r="G1290" s="83" t="s">
        <v>482</v>
      </c>
      <c r="H1290" s="84">
        <v>1</v>
      </c>
      <c r="I1290" s="85">
        <v>0.17</v>
      </c>
      <c r="J1290" s="85">
        <v>0.17</v>
      </c>
    </row>
    <row r="1291" spans="1:10" ht="25.5">
      <c r="A1291" s="92" t="s">
        <v>485</v>
      </c>
      <c r="B1291" s="91" t="s">
        <v>1086</v>
      </c>
      <c r="C1291" s="92" t="s">
        <v>45</v>
      </c>
      <c r="D1291" s="92" t="s">
        <v>1087</v>
      </c>
      <c r="E1291" s="183" t="s">
        <v>601</v>
      </c>
      <c r="F1291" s="183"/>
      <c r="G1291" s="93" t="s">
        <v>482</v>
      </c>
      <c r="H1291" s="94">
        <v>1.2109999999999999E-2</v>
      </c>
      <c r="I1291" s="95">
        <v>14.1</v>
      </c>
      <c r="J1291" s="95">
        <v>0.17</v>
      </c>
    </row>
    <row r="1292" spans="1:10" ht="25.5">
      <c r="A1292" s="98"/>
      <c r="B1292" s="98"/>
      <c r="C1292" s="98"/>
      <c r="D1292" s="98"/>
      <c r="E1292" s="98" t="s">
        <v>495</v>
      </c>
      <c r="F1292" s="97">
        <v>0.17</v>
      </c>
      <c r="G1292" s="98" t="s">
        <v>496</v>
      </c>
      <c r="H1292" s="97">
        <v>0</v>
      </c>
      <c r="I1292" s="98" t="s">
        <v>497</v>
      </c>
      <c r="J1292" s="97">
        <v>0.17</v>
      </c>
    </row>
    <row r="1293" spans="1:10" ht="26.25" thickBot="1">
      <c r="A1293" s="98"/>
      <c r="B1293" s="98"/>
      <c r="C1293" s="98"/>
      <c r="D1293" s="98"/>
      <c r="E1293" s="98" t="s">
        <v>498</v>
      </c>
      <c r="F1293" s="97">
        <v>0.03</v>
      </c>
      <c r="G1293" s="98"/>
      <c r="H1293" s="184" t="s">
        <v>499</v>
      </c>
      <c r="I1293" s="184"/>
      <c r="J1293" s="97">
        <v>0.2</v>
      </c>
    </row>
    <row r="1294" spans="1:10" ht="15" thickTop="1">
      <c r="A1294" s="99"/>
      <c r="B1294" s="99"/>
      <c r="C1294" s="99"/>
      <c r="D1294" s="99"/>
      <c r="E1294" s="99"/>
      <c r="F1294" s="99"/>
      <c r="G1294" s="99"/>
      <c r="H1294" s="99"/>
      <c r="I1294" s="99"/>
      <c r="J1294" s="99"/>
    </row>
    <row r="1295" spans="1:10" ht="25.5" customHeight="1">
      <c r="A1295" s="100"/>
      <c r="B1295" s="102" t="s">
        <v>470</v>
      </c>
      <c r="C1295" s="100" t="s">
        <v>471</v>
      </c>
      <c r="D1295" s="100" t="s">
        <v>472</v>
      </c>
      <c r="E1295" s="180" t="s">
        <v>473</v>
      </c>
      <c r="F1295" s="180"/>
      <c r="G1295" s="103" t="s">
        <v>474</v>
      </c>
      <c r="H1295" s="102" t="s">
        <v>475</v>
      </c>
      <c r="I1295" s="102" t="s">
        <v>476</v>
      </c>
      <c r="J1295" s="102" t="s">
        <v>477</v>
      </c>
    </row>
    <row r="1296" spans="1:10" ht="63.75">
      <c r="A1296" s="82" t="s">
        <v>478</v>
      </c>
      <c r="B1296" s="81" t="s">
        <v>1106</v>
      </c>
      <c r="C1296" s="82" t="s">
        <v>45</v>
      </c>
      <c r="D1296" s="82" t="s">
        <v>1107</v>
      </c>
      <c r="E1296" s="181" t="s">
        <v>561</v>
      </c>
      <c r="F1296" s="181"/>
      <c r="G1296" s="83" t="s">
        <v>482</v>
      </c>
      <c r="H1296" s="84">
        <v>1</v>
      </c>
      <c r="I1296" s="85">
        <v>0.55000000000000004</v>
      </c>
      <c r="J1296" s="85">
        <v>0.55000000000000004</v>
      </c>
    </row>
    <row r="1297" spans="1:10" ht="25.5">
      <c r="A1297" s="92" t="s">
        <v>485</v>
      </c>
      <c r="B1297" s="91" t="s">
        <v>1108</v>
      </c>
      <c r="C1297" s="92" t="s">
        <v>45</v>
      </c>
      <c r="D1297" s="92" t="s">
        <v>1109</v>
      </c>
      <c r="E1297" s="183" t="s">
        <v>601</v>
      </c>
      <c r="F1297" s="183"/>
      <c r="G1297" s="93" t="s">
        <v>482</v>
      </c>
      <c r="H1297" s="94">
        <v>3.916E-2</v>
      </c>
      <c r="I1297" s="95">
        <v>14.08</v>
      </c>
      <c r="J1297" s="95">
        <v>0.55000000000000004</v>
      </c>
    </row>
    <row r="1298" spans="1:10" ht="25.5">
      <c r="A1298" s="98"/>
      <c r="B1298" s="98"/>
      <c r="C1298" s="98"/>
      <c r="D1298" s="98"/>
      <c r="E1298" s="98" t="s">
        <v>495</v>
      </c>
      <c r="F1298" s="97">
        <v>0.55000000000000004</v>
      </c>
      <c r="G1298" s="98" t="s">
        <v>496</v>
      </c>
      <c r="H1298" s="97">
        <v>0</v>
      </c>
      <c r="I1298" s="98" t="s">
        <v>497</v>
      </c>
      <c r="J1298" s="97">
        <v>0.55000000000000004</v>
      </c>
    </row>
    <row r="1299" spans="1:10" ht="26.25" thickBot="1">
      <c r="A1299" s="98"/>
      <c r="B1299" s="98"/>
      <c r="C1299" s="98"/>
      <c r="D1299" s="98"/>
      <c r="E1299" s="98" t="s">
        <v>498</v>
      </c>
      <c r="F1299" s="97">
        <v>0.1</v>
      </c>
      <c r="G1299" s="98"/>
      <c r="H1299" s="184" t="s">
        <v>499</v>
      </c>
      <c r="I1299" s="184"/>
      <c r="J1299" s="97">
        <v>0.65</v>
      </c>
    </row>
    <row r="1300" spans="1:10" ht="15" thickTop="1">
      <c r="A1300" s="99"/>
      <c r="B1300" s="99"/>
      <c r="C1300" s="99"/>
      <c r="D1300" s="99"/>
      <c r="E1300" s="99"/>
      <c r="F1300" s="99"/>
      <c r="G1300" s="99"/>
      <c r="H1300" s="99"/>
      <c r="I1300" s="99"/>
      <c r="J1300" s="99"/>
    </row>
    <row r="1301" spans="1:10" ht="15">
      <c r="A1301" s="100"/>
      <c r="B1301" s="102" t="s">
        <v>470</v>
      </c>
      <c r="C1301" s="100" t="s">
        <v>471</v>
      </c>
      <c r="D1301" s="100" t="s">
        <v>472</v>
      </c>
      <c r="E1301" s="180" t="s">
        <v>473</v>
      </c>
      <c r="F1301" s="180"/>
      <c r="G1301" s="103" t="s">
        <v>474</v>
      </c>
      <c r="H1301" s="102" t="s">
        <v>475</v>
      </c>
      <c r="I1301" s="102" t="s">
        <v>476</v>
      </c>
      <c r="J1301" s="102" t="s">
        <v>477</v>
      </c>
    </row>
    <row r="1302" spans="1:10" ht="76.5">
      <c r="A1302" s="82" t="s">
        <v>478</v>
      </c>
      <c r="B1302" s="81" t="s">
        <v>1116</v>
      </c>
      <c r="C1302" s="82" t="s">
        <v>45</v>
      </c>
      <c r="D1302" s="82" t="s">
        <v>1117</v>
      </c>
      <c r="E1302" s="181" t="s">
        <v>561</v>
      </c>
      <c r="F1302" s="181"/>
      <c r="G1302" s="83" t="s">
        <v>482</v>
      </c>
      <c r="H1302" s="84">
        <v>1</v>
      </c>
      <c r="I1302" s="85">
        <v>0.26</v>
      </c>
      <c r="J1302" s="85">
        <v>0.26</v>
      </c>
    </row>
    <row r="1303" spans="1:10" ht="38.25">
      <c r="A1303" s="92" t="s">
        <v>485</v>
      </c>
      <c r="B1303" s="91" t="s">
        <v>1118</v>
      </c>
      <c r="C1303" s="92" t="s">
        <v>45</v>
      </c>
      <c r="D1303" s="92" t="s">
        <v>1119</v>
      </c>
      <c r="E1303" s="183" t="s">
        <v>601</v>
      </c>
      <c r="F1303" s="183"/>
      <c r="G1303" s="93" t="s">
        <v>482</v>
      </c>
      <c r="H1303" s="94">
        <v>1.8870000000000001E-2</v>
      </c>
      <c r="I1303" s="95">
        <v>14.08</v>
      </c>
      <c r="J1303" s="95">
        <v>0.26</v>
      </c>
    </row>
    <row r="1304" spans="1:10" ht="89.25" customHeight="1">
      <c r="A1304" s="98"/>
      <c r="B1304" s="98"/>
      <c r="C1304" s="98"/>
      <c r="D1304" s="98"/>
      <c r="E1304" s="98" t="s">
        <v>495</v>
      </c>
      <c r="F1304" s="97">
        <v>0.26</v>
      </c>
      <c r="G1304" s="98" t="s">
        <v>496</v>
      </c>
      <c r="H1304" s="97">
        <v>0</v>
      </c>
      <c r="I1304" s="98" t="s">
        <v>497</v>
      </c>
      <c r="J1304" s="97">
        <v>0.26</v>
      </c>
    </row>
    <row r="1305" spans="1:10" ht="89.25" customHeight="1" thickBot="1">
      <c r="A1305" s="98"/>
      <c r="B1305" s="98"/>
      <c r="C1305" s="98"/>
      <c r="D1305" s="98"/>
      <c r="E1305" s="98" t="s">
        <v>498</v>
      </c>
      <c r="F1305" s="97">
        <v>0.04</v>
      </c>
      <c r="G1305" s="98"/>
      <c r="H1305" s="184" t="s">
        <v>499</v>
      </c>
      <c r="I1305" s="184"/>
      <c r="J1305" s="97">
        <v>0.3</v>
      </c>
    </row>
    <row r="1306" spans="1:10" ht="25.5" customHeight="1" thickTop="1">
      <c r="A1306" s="99"/>
      <c r="B1306" s="99"/>
      <c r="C1306" s="99"/>
      <c r="D1306" s="99"/>
      <c r="E1306" s="99"/>
      <c r="F1306" s="99"/>
      <c r="G1306" s="99"/>
      <c r="H1306" s="99"/>
      <c r="I1306" s="99"/>
      <c r="J1306" s="99"/>
    </row>
    <row r="1307" spans="1:10" ht="51" customHeight="1">
      <c r="A1307" s="100"/>
      <c r="B1307" s="102" t="s">
        <v>470</v>
      </c>
      <c r="C1307" s="100" t="s">
        <v>471</v>
      </c>
      <c r="D1307" s="100" t="s">
        <v>472</v>
      </c>
      <c r="E1307" s="180" t="s">
        <v>473</v>
      </c>
      <c r="F1307" s="180"/>
      <c r="G1307" s="103" t="s">
        <v>474</v>
      </c>
      <c r="H1307" s="102" t="s">
        <v>475</v>
      </c>
      <c r="I1307" s="102" t="s">
        <v>476</v>
      </c>
      <c r="J1307" s="102" t="s">
        <v>477</v>
      </c>
    </row>
    <row r="1308" spans="1:10" ht="63.75">
      <c r="A1308" s="82" t="s">
        <v>478</v>
      </c>
      <c r="B1308" s="81" t="s">
        <v>1122</v>
      </c>
      <c r="C1308" s="82" t="s">
        <v>45</v>
      </c>
      <c r="D1308" s="82" t="s">
        <v>1123</v>
      </c>
      <c r="E1308" s="181" t="s">
        <v>561</v>
      </c>
      <c r="F1308" s="181"/>
      <c r="G1308" s="83" t="s">
        <v>562</v>
      </c>
      <c r="H1308" s="84">
        <v>1</v>
      </c>
      <c r="I1308" s="85">
        <v>12.1</v>
      </c>
      <c r="J1308" s="85">
        <v>12.1</v>
      </c>
    </row>
    <row r="1309" spans="1:10" ht="25.5">
      <c r="A1309" s="92" t="s">
        <v>485</v>
      </c>
      <c r="B1309" s="91" t="s">
        <v>1124</v>
      </c>
      <c r="C1309" s="92" t="s">
        <v>45</v>
      </c>
      <c r="D1309" s="92" t="s">
        <v>1125</v>
      </c>
      <c r="E1309" s="183" t="s">
        <v>601</v>
      </c>
      <c r="F1309" s="183"/>
      <c r="G1309" s="93" t="s">
        <v>562</v>
      </c>
      <c r="H1309" s="94">
        <v>6.5700000000000003E-3</v>
      </c>
      <c r="I1309" s="95">
        <v>1841.91</v>
      </c>
      <c r="J1309" s="95">
        <v>12.1</v>
      </c>
    </row>
    <row r="1310" spans="1:10" ht="25.5">
      <c r="A1310" s="98"/>
      <c r="B1310" s="98"/>
      <c r="C1310" s="98"/>
      <c r="D1310" s="98"/>
      <c r="E1310" s="98" t="s">
        <v>495</v>
      </c>
      <c r="F1310" s="97">
        <v>12.1</v>
      </c>
      <c r="G1310" s="98" t="s">
        <v>496</v>
      </c>
      <c r="H1310" s="97">
        <v>0</v>
      </c>
      <c r="I1310" s="98" t="s">
        <v>497</v>
      </c>
      <c r="J1310" s="97">
        <v>12.1</v>
      </c>
    </row>
    <row r="1311" spans="1:10" ht="26.25" thickBot="1">
      <c r="A1311" s="98"/>
      <c r="B1311" s="98"/>
      <c r="C1311" s="98"/>
      <c r="D1311" s="98"/>
      <c r="E1311" s="98" t="s">
        <v>498</v>
      </c>
      <c r="F1311" s="97">
        <v>2.3199999999999998</v>
      </c>
      <c r="G1311" s="98"/>
      <c r="H1311" s="184" t="s">
        <v>499</v>
      </c>
      <c r="I1311" s="184"/>
      <c r="J1311" s="97">
        <v>14.42</v>
      </c>
    </row>
    <row r="1312" spans="1:10" ht="15" thickTop="1">
      <c r="A1312" s="99"/>
      <c r="B1312" s="99"/>
      <c r="C1312" s="99"/>
      <c r="D1312" s="99"/>
      <c r="E1312" s="99"/>
      <c r="F1312" s="99"/>
      <c r="G1312" s="99"/>
      <c r="H1312" s="99"/>
      <c r="I1312" s="99"/>
      <c r="J1312" s="99"/>
    </row>
    <row r="1313" spans="1:10" ht="15">
      <c r="A1313" s="100"/>
      <c r="B1313" s="102" t="s">
        <v>470</v>
      </c>
      <c r="C1313" s="100" t="s">
        <v>471</v>
      </c>
      <c r="D1313" s="100" t="s">
        <v>472</v>
      </c>
      <c r="E1313" s="180" t="s">
        <v>473</v>
      </c>
      <c r="F1313" s="180"/>
      <c r="G1313" s="103" t="s">
        <v>474</v>
      </c>
      <c r="H1313" s="102" t="s">
        <v>475</v>
      </c>
      <c r="I1313" s="102" t="s">
        <v>476</v>
      </c>
      <c r="J1313" s="102" t="s">
        <v>477</v>
      </c>
    </row>
    <row r="1314" spans="1:10" ht="63.75">
      <c r="A1314" s="82" t="s">
        <v>478</v>
      </c>
      <c r="B1314" s="81" t="s">
        <v>1189</v>
      </c>
      <c r="C1314" s="82" t="s">
        <v>45</v>
      </c>
      <c r="D1314" s="82" t="s">
        <v>1190</v>
      </c>
      <c r="E1314" s="181" t="s">
        <v>561</v>
      </c>
      <c r="F1314" s="181"/>
      <c r="G1314" s="83" t="s">
        <v>482</v>
      </c>
      <c r="H1314" s="84">
        <v>1</v>
      </c>
      <c r="I1314" s="85">
        <v>0.22</v>
      </c>
      <c r="J1314" s="85">
        <v>0.22</v>
      </c>
    </row>
    <row r="1315" spans="1:10" ht="25.5">
      <c r="A1315" s="92" t="s">
        <v>485</v>
      </c>
      <c r="B1315" s="91" t="s">
        <v>1191</v>
      </c>
      <c r="C1315" s="92" t="s">
        <v>45</v>
      </c>
      <c r="D1315" s="92" t="s">
        <v>1192</v>
      </c>
      <c r="E1315" s="183" t="s">
        <v>601</v>
      </c>
      <c r="F1315" s="183"/>
      <c r="G1315" s="93" t="s">
        <v>482</v>
      </c>
      <c r="H1315" s="94">
        <v>1.2109999999999999E-2</v>
      </c>
      <c r="I1315" s="95">
        <v>18.78</v>
      </c>
      <c r="J1315" s="95">
        <v>0.22</v>
      </c>
    </row>
    <row r="1316" spans="1:10" ht="25.5">
      <c r="A1316" s="98"/>
      <c r="B1316" s="98"/>
      <c r="C1316" s="98"/>
      <c r="D1316" s="98"/>
      <c r="E1316" s="98" t="s">
        <v>495</v>
      </c>
      <c r="F1316" s="97">
        <v>0.22</v>
      </c>
      <c r="G1316" s="98" t="s">
        <v>496</v>
      </c>
      <c r="H1316" s="97">
        <v>0</v>
      </c>
      <c r="I1316" s="98" t="s">
        <v>497</v>
      </c>
      <c r="J1316" s="97">
        <v>0.22</v>
      </c>
    </row>
    <row r="1317" spans="1:10" ht="26.25" thickBot="1">
      <c r="A1317" s="98"/>
      <c r="B1317" s="98"/>
      <c r="C1317" s="98"/>
      <c r="D1317" s="98"/>
      <c r="E1317" s="98" t="s">
        <v>498</v>
      </c>
      <c r="F1317" s="97">
        <v>0.04</v>
      </c>
      <c r="G1317" s="98"/>
      <c r="H1317" s="184" t="s">
        <v>499</v>
      </c>
      <c r="I1317" s="184"/>
      <c r="J1317" s="97">
        <v>0.26</v>
      </c>
    </row>
    <row r="1318" spans="1:10" ht="15" thickTop="1">
      <c r="A1318" s="99"/>
      <c r="B1318" s="99"/>
      <c r="C1318" s="99"/>
      <c r="D1318" s="99"/>
      <c r="E1318" s="99"/>
      <c r="F1318" s="99"/>
      <c r="G1318" s="99"/>
      <c r="H1318" s="99"/>
      <c r="I1318" s="99"/>
      <c r="J1318" s="99"/>
    </row>
    <row r="1319" spans="1:10" ht="15">
      <c r="A1319" s="100"/>
      <c r="B1319" s="102" t="s">
        <v>470</v>
      </c>
      <c r="C1319" s="100" t="s">
        <v>471</v>
      </c>
      <c r="D1319" s="100" t="s">
        <v>472</v>
      </c>
      <c r="E1319" s="180" t="s">
        <v>473</v>
      </c>
      <c r="F1319" s="180"/>
      <c r="G1319" s="103" t="s">
        <v>474</v>
      </c>
      <c r="H1319" s="102" t="s">
        <v>475</v>
      </c>
      <c r="I1319" s="102" t="s">
        <v>476</v>
      </c>
      <c r="J1319" s="102" t="s">
        <v>477</v>
      </c>
    </row>
    <row r="1320" spans="1:10" ht="63.75">
      <c r="A1320" s="82" t="s">
        <v>478</v>
      </c>
      <c r="B1320" s="81" t="s">
        <v>1195</v>
      </c>
      <c r="C1320" s="82" t="s">
        <v>45</v>
      </c>
      <c r="D1320" s="82" t="s">
        <v>1196</v>
      </c>
      <c r="E1320" s="181" t="s">
        <v>561</v>
      </c>
      <c r="F1320" s="181"/>
      <c r="G1320" s="83" t="s">
        <v>482</v>
      </c>
      <c r="H1320" s="84">
        <v>1</v>
      </c>
      <c r="I1320" s="85">
        <v>0.73</v>
      </c>
      <c r="J1320" s="85">
        <v>0.73</v>
      </c>
    </row>
    <row r="1321" spans="1:10">
      <c r="A1321" s="92" t="s">
        <v>485</v>
      </c>
      <c r="B1321" s="91" t="s">
        <v>599</v>
      </c>
      <c r="C1321" s="92" t="s">
        <v>45</v>
      </c>
      <c r="D1321" s="92" t="s">
        <v>600</v>
      </c>
      <c r="E1321" s="183" t="s">
        <v>601</v>
      </c>
      <c r="F1321" s="183"/>
      <c r="G1321" s="93" t="s">
        <v>482</v>
      </c>
      <c r="H1321" s="94">
        <v>3.916E-2</v>
      </c>
      <c r="I1321" s="95">
        <v>18.78</v>
      </c>
      <c r="J1321" s="95">
        <v>0.73</v>
      </c>
    </row>
    <row r="1322" spans="1:10" ht="25.5">
      <c r="A1322" s="98"/>
      <c r="B1322" s="98"/>
      <c r="C1322" s="98"/>
      <c r="D1322" s="98"/>
      <c r="E1322" s="98" t="s">
        <v>495</v>
      </c>
      <c r="F1322" s="97">
        <v>0.73</v>
      </c>
      <c r="G1322" s="98" t="s">
        <v>496</v>
      </c>
      <c r="H1322" s="97">
        <v>0</v>
      </c>
      <c r="I1322" s="98" t="s">
        <v>497</v>
      </c>
      <c r="J1322" s="97">
        <v>0.73</v>
      </c>
    </row>
    <row r="1323" spans="1:10" ht="26.25" thickBot="1">
      <c r="A1323" s="98"/>
      <c r="B1323" s="98"/>
      <c r="C1323" s="98"/>
      <c r="D1323" s="98"/>
      <c r="E1323" s="98" t="s">
        <v>498</v>
      </c>
      <c r="F1323" s="97">
        <v>0.14000000000000001</v>
      </c>
      <c r="G1323" s="98"/>
      <c r="H1323" s="184" t="s">
        <v>499</v>
      </c>
      <c r="I1323" s="184"/>
      <c r="J1323" s="97">
        <v>0.87</v>
      </c>
    </row>
    <row r="1324" spans="1:10" ht="15" thickTop="1">
      <c r="A1324" s="99"/>
      <c r="B1324" s="99"/>
      <c r="C1324" s="99"/>
      <c r="D1324" s="99"/>
      <c r="E1324" s="99"/>
      <c r="F1324" s="99"/>
      <c r="G1324" s="99"/>
      <c r="H1324" s="99"/>
      <c r="I1324" s="99"/>
      <c r="J1324" s="99"/>
    </row>
    <row r="1325" spans="1:10" ht="15">
      <c r="A1325" s="100"/>
      <c r="B1325" s="102" t="s">
        <v>470</v>
      </c>
      <c r="C1325" s="100" t="s">
        <v>471</v>
      </c>
      <c r="D1325" s="100" t="s">
        <v>472</v>
      </c>
      <c r="E1325" s="180" t="s">
        <v>473</v>
      </c>
      <c r="F1325" s="180"/>
      <c r="G1325" s="103" t="s">
        <v>474</v>
      </c>
      <c r="H1325" s="102" t="s">
        <v>475</v>
      </c>
      <c r="I1325" s="102" t="s">
        <v>476</v>
      </c>
      <c r="J1325" s="102" t="s">
        <v>477</v>
      </c>
    </row>
    <row r="1326" spans="1:10" ht="76.5">
      <c r="A1326" s="82" t="s">
        <v>478</v>
      </c>
      <c r="B1326" s="81" t="s">
        <v>1197</v>
      </c>
      <c r="C1326" s="82" t="s">
        <v>45</v>
      </c>
      <c r="D1326" s="82" t="s">
        <v>1198</v>
      </c>
      <c r="E1326" s="181" t="s">
        <v>561</v>
      </c>
      <c r="F1326" s="181"/>
      <c r="G1326" s="83" t="s">
        <v>482</v>
      </c>
      <c r="H1326" s="84">
        <v>1</v>
      </c>
      <c r="I1326" s="85">
        <v>0.35</v>
      </c>
      <c r="J1326" s="85">
        <v>0.35</v>
      </c>
    </row>
    <row r="1327" spans="1:10" ht="25.5">
      <c r="A1327" s="92" t="s">
        <v>485</v>
      </c>
      <c r="B1327" s="91" t="s">
        <v>707</v>
      </c>
      <c r="C1327" s="92" t="s">
        <v>45</v>
      </c>
      <c r="D1327" s="92" t="s">
        <v>708</v>
      </c>
      <c r="E1327" s="183" t="s">
        <v>601</v>
      </c>
      <c r="F1327" s="183"/>
      <c r="G1327" s="93" t="s">
        <v>482</v>
      </c>
      <c r="H1327" s="94">
        <v>1.8870000000000001E-2</v>
      </c>
      <c r="I1327" s="95">
        <v>18.78</v>
      </c>
      <c r="J1327" s="95">
        <v>0.35</v>
      </c>
    </row>
    <row r="1328" spans="1:10" ht="25.5">
      <c r="A1328" s="98"/>
      <c r="B1328" s="98"/>
      <c r="C1328" s="98"/>
      <c r="D1328" s="98"/>
      <c r="E1328" s="98" t="s">
        <v>495</v>
      </c>
      <c r="F1328" s="97">
        <v>0.35</v>
      </c>
      <c r="G1328" s="98" t="s">
        <v>496</v>
      </c>
      <c r="H1328" s="97">
        <v>0</v>
      </c>
      <c r="I1328" s="98" t="s">
        <v>497</v>
      </c>
      <c r="J1328" s="97">
        <v>0.35</v>
      </c>
    </row>
    <row r="1329" spans="1:10" ht="26.25" thickBot="1">
      <c r="A1329" s="98"/>
      <c r="B1329" s="98"/>
      <c r="C1329" s="98"/>
      <c r="D1329" s="98"/>
      <c r="E1329" s="98" t="s">
        <v>498</v>
      </c>
      <c r="F1329" s="97">
        <v>0.06</v>
      </c>
      <c r="G1329" s="98"/>
      <c r="H1329" s="184" t="s">
        <v>499</v>
      </c>
      <c r="I1329" s="184"/>
      <c r="J1329" s="97">
        <v>0.41</v>
      </c>
    </row>
    <row r="1330" spans="1:10" ht="15" thickTop="1">
      <c r="A1330" s="99"/>
      <c r="B1330" s="99"/>
      <c r="C1330" s="99"/>
      <c r="D1330" s="99"/>
      <c r="E1330" s="99"/>
      <c r="F1330" s="99"/>
      <c r="G1330" s="99"/>
      <c r="H1330" s="99"/>
      <c r="I1330" s="99"/>
      <c r="J1330" s="99"/>
    </row>
    <row r="1331" spans="1:10" ht="15">
      <c r="A1331" s="100"/>
      <c r="B1331" s="102" t="s">
        <v>470</v>
      </c>
      <c r="C1331" s="100" t="s">
        <v>471</v>
      </c>
      <c r="D1331" s="100" t="s">
        <v>472</v>
      </c>
      <c r="E1331" s="180" t="s">
        <v>473</v>
      </c>
      <c r="F1331" s="180"/>
      <c r="G1331" s="103" t="s">
        <v>474</v>
      </c>
      <c r="H1331" s="102" t="s">
        <v>475</v>
      </c>
      <c r="I1331" s="102" t="s">
        <v>476</v>
      </c>
      <c r="J1331" s="102" t="s">
        <v>477</v>
      </c>
    </row>
    <row r="1332" spans="1:10" ht="63.75">
      <c r="A1332" s="82" t="s">
        <v>478</v>
      </c>
      <c r="B1332" s="81" t="s">
        <v>1199</v>
      </c>
      <c r="C1332" s="82" t="s">
        <v>45</v>
      </c>
      <c r="D1332" s="82" t="s">
        <v>1200</v>
      </c>
      <c r="E1332" s="181" t="s">
        <v>561</v>
      </c>
      <c r="F1332" s="181"/>
      <c r="G1332" s="83" t="s">
        <v>482</v>
      </c>
      <c r="H1332" s="84">
        <v>1</v>
      </c>
      <c r="I1332" s="85">
        <v>7.0000000000000007E-2</v>
      </c>
      <c r="J1332" s="85">
        <v>7.0000000000000007E-2</v>
      </c>
    </row>
    <row r="1333" spans="1:10">
      <c r="A1333" s="92" t="s">
        <v>485</v>
      </c>
      <c r="B1333" s="91" t="s">
        <v>1201</v>
      </c>
      <c r="C1333" s="92" t="s">
        <v>45</v>
      </c>
      <c r="D1333" s="92" t="s">
        <v>1202</v>
      </c>
      <c r="E1333" s="183" t="s">
        <v>601</v>
      </c>
      <c r="F1333" s="183"/>
      <c r="G1333" s="93" t="s">
        <v>482</v>
      </c>
      <c r="H1333" s="94">
        <v>5.3400000000000001E-3</v>
      </c>
      <c r="I1333" s="95">
        <v>14.08</v>
      </c>
      <c r="J1333" s="95">
        <v>7.0000000000000007E-2</v>
      </c>
    </row>
    <row r="1334" spans="1:10" ht="25.5">
      <c r="A1334" s="98"/>
      <c r="B1334" s="98"/>
      <c r="C1334" s="98"/>
      <c r="D1334" s="98"/>
      <c r="E1334" s="98" t="s">
        <v>495</v>
      </c>
      <c r="F1334" s="97">
        <v>7.0000000000000007E-2</v>
      </c>
      <c r="G1334" s="98" t="s">
        <v>496</v>
      </c>
      <c r="H1334" s="97">
        <v>0</v>
      </c>
      <c r="I1334" s="98" t="s">
        <v>497</v>
      </c>
      <c r="J1334" s="97">
        <v>7.0000000000000007E-2</v>
      </c>
    </row>
    <row r="1335" spans="1:10" ht="26.25" thickBot="1">
      <c r="A1335" s="98"/>
      <c r="B1335" s="98"/>
      <c r="C1335" s="98"/>
      <c r="D1335" s="98"/>
      <c r="E1335" s="98" t="s">
        <v>498</v>
      </c>
      <c r="F1335" s="97">
        <v>0.01</v>
      </c>
      <c r="G1335" s="98"/>
      <c r="H1335" s="184" t="s">
        <v>499</v>
      </c>
      <c r="I1335" s="184"/>
      <c r="J1335" s="97">
        <v>0.08</v>
      </c>
    </row>
    <row r="1336" spans="1:10" ht="15" thickTop="1">
      <c r="A1336" s="99"/>
      <c r="B1336" s="99"/>
      <c r="C1336" s="99"/>
      <c r="D1336" s="99"/>
      <c r="E1336" s="99"/>
      <c r="F1336" s="99"/>
      <c r="G1336" s="99"/>
      <c r="H1336" s="99"/>
      <c r="I1336" s="99"/>
      <c r="J1336" s="99"/>
    </row>
    <row r="1337" spans="1:10" ht="15">
      <c r="A1337" s="100"/>
      <c r="B1337" s="102" t="s">
        <v>470</v>
      </c>
      <c r="C1337" s="100" t="s">
        <v>471</v>
      </c>
      <c r="D1337" s="100" t="s">
        <v>472</v>
      </c>
      <c r="E1337" s="180" t="s">
        <v>473</v>
      </c>
      <c r="F1337" s="180"/>
      <c r="G1337" s="103" t="s">
        <v>474</v>
      </c>
      <c r="H1337" s="102" t="s">
        <v>475</v>
      </c>
      <c r="I1337" s="102" t="s">
        <v>476</v>
      </c>
      <c r="J1337" s="102" t="s">
        <v>477</v>
      </c>
    </row>
    <row r="1338" spans="1:10" ht="76.5">
      <c r="A1338" s="82" t="s">
        <v>478</v>
      </c>
      <c r="B1338" s="81" t="s">
        <v>1203</v>
      </c>
      <c r="C1338" s="82" t="s">
        <v>45</v>
      </c>
      <c r="D1338" s="82" t="s">
        <v>1204</v>
      </c>
      <c r="E1338" s="181" t="s">
        <v>561</v>
      </c>
      <c r="F1338" s="181"/>
      <c r="G1338" s="83" t="s">
        <v>482</v>
      </c>
      <c r="H1338" s="84">
        <v>1</v>
      </c>
      <c r="I1338" s="85">
        <v>0.3</v>
      </c>
      <c r="J1338" s="85">
        <v>0.3</v>
      </c>
    </row>
    <row r="1339" spans="1:10" ht="25.5">
      <c r="A1339" s="92" t="s">
        <v>485</v>
      </c>
      <c r="B1339" s="91" t="s">
        <v>1205</v>
      </c>
      <c r="C1339" s="92" t="s">
        <v>45</v>
      </c>
      <c r="D1339" s="92" t="s">
        <v>1206</v>
      </c>
      <c r="E1339" s="183" t="s">
        <v>601</v>
      </c>
      <c r="F1339" s="183"/>
      <c r="G1339" s="93" t="s">
        <v>482</v>
      </c>
      <c r="H1339" s="94">
        <v>1.7180000000000001E-2</v>
      </c>
      <c r="I1339" s="95">
        <v>17.88</v>
      </c>
      <c r="J1339" s="95">
        <v>0.3</v>
      </c>
    </row>
    <row r="1340" spans="1:10" ht="25.5">
      <c r="A1340" s="98"/>
      <c r="B1340" s="98"/>
      <c r="C1340" s="98"/>
      <c r="D1340" s="98"/>
      <c r="E1340" s="98" t="s">
        <v>495</v>
      </c>
      <c r="F1340" s="97">
        <v>0.3</v>
      </c>
      <c r="G1340" s="98" t="s">
        <v>496</v>
      </c>
      <c r="H1340" s="97">
        <v>0</v>
      </c>
      <c r="I1340" s="98" t="s">
        <v>497</v>
      </c>
      <c r="J1340" s="97">
        <v>0.3</v>
      </c>
    </row>
    <row r="1341" spans="1:10" ht="26.25" thickBot="1">
      <c r="A1341" s="98"/>
      <c r="B1341" s="98"/>
      <c r="C1341" s="98"/>
      <c r="D1341" s="98"/>
      <c r="E1341" s="98" t="s">
        <v>498</v>
      </c>
      <c r="F1341" s="97">
        <v>0.05</v>
      </c>
      <c r="G1341" s="98"/>
      <c r="H1341" s="184" t="s">
        <v>499</v>
      </c>
      <c r="I1341" s="184"/>
      <c r="J1341" s="97">
        <v>0.35</v>
      </c>
    </row>
    <row r="1342" spans="1:10" ht="15" thickTop="1">
      <c r="A1342" s="99"/>
      <c r="B1342" s="99"/>
      <c r="C1342" s="99"/>
      <c r="D1342" s="99"/>
      <c r="E1342" s="99"/>
      <c r="F1342" s="99"/>
      <c r="G1342" s="99"/>
      <c r="H1342" s="99"/>
      <c r="I1342" s="99"/>
      <c r="J1342" s="99"/>
    </row>
    <row r="1343" spans="1:10" ht="15">
      <c r="A1343" s="100"/>
      <c r="B1343" s="102" t="s">
        <v>470</v>
      </c>
      <c r="C1343" s="100" t="s">
        <v>471</v>
      </c>
      <c r="D1343" s="100" t="s">
        <v>472</v>
      </c>
      <c r="E1343" s="180" t="s">
        <v>473</v>
      </c>
      <c r="F1343" s="180"/>
      <c r="G1343" s="103" t="s">
        <v>474</v>
      </c>
      <c r="H1343" s="102" t="s">
        <v>475</v>
      </c>
      <c r="I1343" s="102" t="s">
        <v>476</v>
      </c>
      <c r="J1343" s="102" t="s">
        <v>477</v>
      </c>
    </row>
    <row r="1344" spans="1:10" ht="89.25">
      <c r="A1344" s="82" t="s">
        <v>478</v>
      </c>
      <c r="B1344" s="81" t="s">
        <v>1207</v>
      </c>
      <c r="C1344" s="82" t="s">
        <v>45</v>
      </c>
      <c r="D1344" s="82" t="s">
        <v>1208</v>
      </c>
      <c r="E1344" s="181" t="s">
        <v>561</v>
      </c>
      <c r="F1344" s="181"/>
      <c r="G1344" s="83" t="s">
        <v>482</v>
      </c>
      <c r="H1344" s="84">
        <v>1</v>
      </c>
      <c r="I1344" s="85">
        <v>0.12</v>
      </c>
      <c r="J1344" s="85">
        <v>0.12</v>
      </c>
    </row>
    <row r="1345" spans="1:10" ht="38.25">
      <c r="A1345" s="92" t="s">
        <v>485</v>
      </c>
      <c r="B1345" s="91" t="s">
        <v>1209</v>
      </c>
      <c r="C1345" s="92" t="s">
        <v>45</v>
      </c>
      <c r="D1345" s="92" t="s">
        <v>1210</v>
      </c>
      <c r="E1345" s="183" t="s">
        <v>601</v>
      </c>
      <c r="F1345" s="183"/>
      <c r="G1345" s="93" t="s">
        <v>482</v>
      </c>
      <c r="H1345" s="94">
        <v>8.7200000000000003E-3</v>
      </c>
      <c r="I1345" s="95">
        <v>14.89</v>
      </c>
      <c r="J1345" s="95">
        <v>0.12</v>
      </c>
    </row>
    <row r="1346" spans="1:10" ht="25.5">
      <c r="A1346" s="98"/>
      <c r="B1346" s="98"/>
      <c r="C1346" s="98"/>
      <c r="D1346" s="98"/>
      <c r="E1346" s="98" t="s">
        <v>495</v>
      </c>
      <c r="F1346" s="97">
        <v>0.12</v>
      </c>
      <c r="G1346" s="98" t="s">
        <v>496</v>
      </c>
      <c r="H1346" s="97">
        <v>0</v>
      </c>
      <c r="I1346" s="98" t="s">
        <v>497</v>
      </c>
      <c r="J1346" s="97">
        <v>0.12</v>
      </c>
    </row>
    <row r="1347" spans="1:10" ht="26.25" thickBot="1">
      <c r="A1347" s="98"/>
      <c r="B1347" s="98"/>
      <c r="C1347" s="98"/>
      <c r="D1347" s="98"/>
      <c r="E1347" s="98" t="s">
        <v>498</v>
      </c>
      <c r="F1347" s="97">
        <v>0.02</v>
      </c>
      <c r="G1347" s="98"/>
      <c r="H1347" s="184" t="s">
        <v>499</v>
      </c>
      <c r="I1347" s="184"/>
      <c r="J1347" s="97">
        <v>0.14000000000000001</v>
      </c>
    </row>
    <row r="1348" spans="1:10" ht="15" thickTop="1">
      <c r="A1348" s="99"/>
      <c r="B1348" s="99"/>
      <c r="C1348" s="99"/>
      <c r="D1348" s="99"/>
      <c r="E1348" s="99"/>
      <c r="F1348" s="99"/>
      <c r="G1348" s="99"/>
      <c r="H1348" s="99"/>
      <c r="I1348" s="99"/>
      <c r="J1348" s="99"/>
    </row>
    <row r="1349" spans="1:10" ht="15">
      <c r="A1349" s="100"/>
      <c r="B1349" s="102" t="s">
        <v>470</v>
      </c>
      <c r="C1349" s="100" t="s">
        <v>471</v>
      </c>
      <c r="D1349" s="100" t="s">
        <v>472</v>
      </c>
      <c r="E1349" s="180" t="s">
        <v>473</v>
      </c>
      <c r="F1349" s="180"/>
      <c r="G1349" s="103" t="s">
        <v>474</v>
      </c>
      <c r="H1349" s="102" t="s">
        <v>475</v>
      </c>
      <c r="I1349" s="102" t="s">
        <v>476</v>
      </c>
      <c r="J1349" s="102" t="s">
        <v>477</v>
      </c>
    </row>
    <row r="1350" spans="1:10" ht="63.75">
      <c r="A1350" s="82" t="s">
        <v>478</v>
      </c>
      <c r="B1350" s="81" t="s">
        <v>1211</v>
      </c>
      <c r="C1350" s="82" t="s">
        <v>45</v>
      </c>
      <c r="D1350" s="82" t="s">
        <v>1212</v>
      </c>
      <c r="E1350" s="181" t="s">
        <v>561</v>
      </c>
      <c r="F1350" s="181"/>
      <c r="G1350" s="83" t="s">
        <v>482</v>
      </c>
      <c r="H1350" s="84">
        <v>1</v>
      </c>
      <c r="I1350" s="85">
        <v>0.25</v>
      </c>
      <c r="J1350" s="85">
        <v>0.25</v>
      </c>
    </row>
    <row r="1351" spans="1:10" ht="25.5">
      <c r="A1351" s="92" t="s">
        <v>485</v>
      </c>
      <c r="B1351" s="91" t="s">
        <v>1213</v>
      </c>
      <c r="C1351" s="92" t="s">
        <v>45</v>
      </c>
      <c r="D1351" s="92" t="s">
        <v>1214</v>
      </c>
      <c r="E1351" s="183" t="s">
        <v>601</v>
      </c>
      <c r="F1351" s="183"/>
      <c r="G1351" s="93" t="s">
        <v>482</v>
      </c>
      <c r="H1351" s="94">
        <v>1.2109999999999999E-2</v>
      </c>
      <c r="I1351" s="95">
        <v>20.81</v>
      </c>
      <c r="J1351" s="95">
        <v>0.25</v>
      </c>
    </row>
    <row r="1352" spans="1:10" ht="14.25" customHeight="1">
      <c r="A1352" s="98"/>
      <c r="B1352" s="98"/>
      <c r="C1352" s="98"/>
      <c r="D1352" s="98"/>
      <c r="E1352" s="98" t="s">
        <v>495</v>
      </c>
      <c r="F1352" s="97">
        <v>0.25</v>
      </c>
      <c r="G1352" s="98" t="s">
        <v>496</v>
      </c>
      <c r="H1352" s="97">
        <v>0</v>
      </c>
      <c r="I1352" s="98" t="s">
        <v>497</v>
      </c>
      <c r="J1352" s="97">
        <v>0.25</v>
      </c>
    </row>
    <row r="1353" spans="1:10" ht="26.25" thickBot="1">
      <c r="A1353" s="98"/>
      <c r="B1353" s="98"/>
      <c r="C1353" s="98"/>
      <c r="D1353" s="98"/>
      <c r="E1353" s="98" t="s">
        <v>498</v>
      </c>
      <c r="F1353" s="97">
        <v>0.04</v>
      </c>
      <c r="G1353" s="98"/>
      <c r="H1353" s="184" t="s">
        <v>499</v>
      </c>
      <c r="I1353" s="184"/>
      <c r="J1353" s="97">
        <v>0.28999999999999998</v>
      </c>
    </row>
    <row r="1354" spans="1:10" ht="15" thickTop="1">
      <c r="A1354" s="99"/>
      <c r="B1354" s="99"/>
      <c r="C1354" s="99"/>
      <c r="D1354" s="99"/>
      <c r="E1354" s="99"/>
      <c r="F1354" s="99"/>
      <c r="G1354" s="99"/>
      <c r="H1354" s="99"/>
      <c r="I1354" s="99"/>
      <c r="J1354" s="99"/>
    </row>
    <row r="1355" spans="1:10" ht="15">
      <c r="A1355" s="100"/>
      <c r="B1355" s="102" t="s">
        <v>470</v>
      </c>
      <c r="C1355" s="100" t="s">
        <v>471</v>
      </c>
      <c r="D1355" s="100" t="s">
        <v>472</v>
      </c>
      <c r="E1355" s="180" t="s">
        <v>473</v>
      </c>
      <c r="F1355" s="180"/>
      <c r="G1355" s="103" t="s">
        <v>474</v>
      </c>
      <c r="H1355" s="102" t="s">
        <v>475</v>
      </c>
      <c r="I1355" s="102" t="s">
        <v>476</v>
      </c>
      <c r="J1355" s="102" t="s">
        <v>477</v>
      </c>
    </row>
    <row r="1356" spans="1:10" ht="76.5">
      <c r="A1356" s="82" t="s">
        <v>478</v>
      </c>
      <c r="B1356" s="81" t="s">
        <v>1215</v>
      </c>
      <c r="C1356" s="82" t="s">
        <v>45</v>
      </c>
      <c r="D1356" s="82" t="s">
        <v>1216</v>
      </c>
      <c r="E1356" s="181" t="s">
        <v>561</v>
      </c>
      <c r="F1356" s="181"/>
      <c r="G1356" s="83" t="s">
        <v>482</v>
      </c>
      <c r="H1356" s="84">
        <v>1</v>
      </c>
      <c r="I1356" s="85">
        <v>0.23</v>
      </c>
      <c r="J1356" s="85">
        <v>0.23</v>
      </c>
    </row>
    <row r="1357" spans="1:10" ht="38.25">
      <c r="A1357" s="92" t="s">
        <v>485</v>
      </c>
      <c r="B1357" s="91" t="s">
        <v>1217</v>
      </c>
      <c r="C1357" s="92" t="s">
        <v>45</v>
      </c>
      <c r="D1357" s="92" t="s">
        <v>1218</v>
      </c>
      <c r="E1357" s="183" t="s">
        <v>601</v>
      </c>
      <c r="F1357" s="183"/>
      <c r="G1357" s="93" t="s">
        <v>482</v>
      </c>
      <c r="H1357" s="94">
        <v>1.2109999999999999E-2</v>
      </c>
      <c r="I1357" s="95">
        <v>19.72</v>
      </c>
      <c r="J1357" s="95">
        <v>0.23</v>
      </c>
    </row>
    <row r="1358" spans="1:10" ht="25.5">
      <c r="A1358" s="98"/>
      <c r="B1358" s="98"/>
      <c r="C1358" s="98"/>
      <c r="D1358" s="98"/>
      <c r="E1358" s="98" t="s">
        <v>495</v>
      </c>
      <c r="F1358" s="97">
        <v>0.23</v>
      </c>
      <c r="G1358" s="98" t="s">
        <v>496</v>
      </c>
      <c r="H1358" s="97">
        <v>0</v>
      </c>
      <c r="I1358" s="98" t="s">
        <v>497</v>
      </c>
      <c r="J1358" s="97">
        <v>0.23</v>
      </c>
    </row>
    <row r="1359" spans="1:10" ht="26.25" thickBot="1">
      <c r="A1359" s="98"/>
      <c r="B1359" s="98"/>
      <c r="C1359" s="98"/>
      <c r="D1359" s="98"/>
      <c r="E1359" s="98" t="s">
        <v>498</v>
      </c>
      <c r="F1359" s="97">
        <v>0.04</v>
      </c>
      <c r="G1359" s="98"/>
      <c r="H1359" s="184" t="s">
        <v>499</v>
      </c>
      <c r="I1359" s="184"/>
      <c r="J1359" s="97">
        <v>0.27</v>
      </c>
    </row>
    <row r="1360" spans="1:10" ht="15" thickTop="1">
      <c r="A1360" s="99"/>
      <c r="B1360" s="99"/>
      <c r="C1360" s="99"/>
      <c r="D1360" s="99"/>
      <c r="E1360" s="99"/>
      <c r="F1360" s="99"/>
      <c r="G1360" s="99"/>
      <c r="H1360" s="99"/>
      <c r="I1360" s="99"/>
      <c r="J1360" s="99"/>
    </row>
    <row r="1361" spans="1:10" ht="15">
      <c r="A1361" s="100"/>
      <c r="B1361" s="102" t="s">
        <v>470</v>
      </c>
      <c r="C1361" s="100" t="s">
        <v>471</v>
      </c>
      <c r="D1361" s="100" t="s">
        <v>472</v>
      </c>
      <c r="E1361" s="180" t="s">
        <v>473</v>
      </c>
      <c r="F1361" s="180"/>
      <c r="G1361" s="103" t="s">
        <v>474</v>
      </c>
      <c r="H1361" s="102" t="s">
        <v>475</v>
      </c>
      <c r="I1361" s="102" t="s">
        <v>476</v>
      </c>
      <c r="J1361" s="102" t="s">
        <v>477</v>
      </c>
    </row>
    <row r="1362" spans="1:10" ht="63.75">
      <c r="A1362" s="82" t="s">
        <v>478</v>
      </c>
      <c r="B1362" s="81" t="s">
        <v>1219</v>
      </c>
      <c r="C1362" s="82" t="s">
        <v>45</v>
      </c>
      <c r="D1362" s="82" t="s">
        <v>1220</v>
      </c>
      <c r="E1362" s="181" t="s">
        <v>561</v>
      </c>
      <c r="F1362" s="181"/>
      <c r="G1362" s="83" t="s">
        <v>482</v>
      </c>
      <c r="H1362" s="84">
        <v>1</v>
      </c>
      <c r="I1362" s="85">
        <v>0.41</v>
      </c>
      <c r="J1362" s="85">
        <v>0.41</v>
      </c>
    </row>
    <row r="1363" spans="1:10">
      <c r="A1363" s="92" t="s">
        <v>485</v>
      </c>
      <c r="B1363" s="91" t="s">
        <v>608</v>
      </c>
      <c r="C1363" s="92" t="s">
        <v>45</v>
      </c>
      <c r="D1363" s="92" t="s">
        <v>609</v>
      </c>
      <c r="E1363" s="183" t="s">
        <v>601</v>
      </c>
      <c r="F1363" s="183"/>
      <c r="G1363" s="93" t="s">
        <v>482</v>
      </c>
      <c r="H1363" s="94">
        <v>2.2249999999999999E-2</v>
      </c>
      <c r="I1363" s="95">
        <v>18.78</v>
      </c>
      <c r="J1363" s="95">
        <v>0.41</v>
      </c>
    </row>
    <row r="1364" spans="1:10" ht="14.25" customHeight="1">
      <c r="A1364" s="98"/>
      <c r="B1364" s="98"/>
      <c r="C1364" s="98"/>
      <c r="D1364" s="98"/>
      <c r="E1364" s="98" t="s">
        <v>495</v>
      </c>
      <c r="F1364" s="97">
        <v>0.41</v>
      </c>
      <c r="G1364" s="98" t="s">
        <v>496</v>
      </c>
      <c r="H1364" s="97">
        <v>0</v>
      </c>
      <c r="I1364" s="98" t="s">
        <v>497</v>
      </c>
      <c r="J1364" s="97">
        <v>0.41</v>
      </c>
    </row>
    <row r="1365" spans="1:10" ht="26.25" thickBot="1">
      <c r="A1365" s="98"/>
      <c r="B1365" s="98"/>
      <c r="C1365" s="98"/>
      <c r="D1365" s="98"/>
      <c r="E1365" s="98" t="s">
        <v>498</v>
      </c>
      <c r="F1365" s="97">
        <v>7.0000000000000007E-2</v>
      </c>
      <c r="G1365" s="98"/>
      <c r="H1365" s="184" t="s">
        <v>499</v>
      </c>
      <c r="I1365" s="184"/>
      <c r="J1365" s="97">
        <v>0.48</v>
      </c>
    </row>
    <row r="1366" spans="1:10" ht="15" thickTop="1">
      <c r="A1366" s="99"/>
      <c r="B1366" s="99"/>
      <c r="C1366" s="99"/>
      <c r="D1366" s="99"/>
      <c r="E1366" s="99"/>
      <c r="F1366" s="99"/>
      <c r="G1366" s="99"/>
      <c r="H1366" s="99"/>
      <c r="I1366" s="99"/>
      <c r="J1366" s="99"/>
    </row>
    <row r="1367" spans="1:10" ht="15">
      <c r="A1367" s="100"/>
      <c r="B1367" s="102" t="s">
        <v>470</v>
      </c>
      <c r="C1367" s="100" t="s">
        <v>471</v>
      </c>
      <c r="D1367" s="100" t="s">
        <v>472</v>
      </c>
      <c r="E1367" s="180" t="s">
        <v>473</v>
      </c>
      <c r="F1367" s="180"/>
      <c r="G1367" s="103" t="s">
        <v>474</v>
      </c>
      <c r="H1367" s="102" t="s">
        <v>475</v>
      </c>
      <c r="I1367" s="102" t="s">
        <v>476</v>
      </c>
      <c r="J1367" s="102" t="s">
        <v>477</v>
      </c>
    </row>
    <row r="1368" spans="1:10" ht="51">
      <c r="A1368" s="82" t="s">
        <v>478</v>
      </c>
      <c r="B1368" s="81" t="s">
        <v>1221</v>
      </c>
      <c r="C1368" s="82" t="s">
        <v>45</v>
      </c>
      <c r="D1368" s="82" t="s">
        <v>1222</v>
      </c>
      <c r="E1368" s="181" t="s">
        <v>561</v>
      </c>
      <c r="F1368" s="181"/>
      <c r="G1368" s="83" t="s">
        <v>482</v>
      </c>
      <c r="H1368" s="84">
        <v>1</v>
      </c>
      <c r="I1368" s="85">
        <v>0.28999999999999998</v>
      </c>
      <c r="J1368" s="85">
        <v>0.28999999999999998</v>
      </c>
    </row>
    <row r="1369" spans="1:10">
      <c r="A1369" s="92" t="s">
        <v>485</v>
      </c>
      <c r="B1369" s="91" t="s">
        <v>1223</v>
      </c>
      <c r="C1369" s="92" t="s">
        <v>45</v>
      </c>
      <c r="D1369" s="92" t="s">
        <v>1224</v>
      </c>
      <c r="E1369" s="183" t="s">
        <v>601</v>
      </c>
      <c r="F1369" s="183"/>
      <c r="G1369" s="93" t="s">
        <v>482</v>
      </c>
      <c r="H1369" s="94">
        <v>1.549E-2</v>
      </c>
      <c r="I1369" s="95">
        <v>18.78</v>
      </c>
      <c r="J1369" s="95">
        <v>0.28999999999999998</v>
      </c>
    </row>
    <row r="1370" spans="1:10" ht="25.5">
      <c r="A1370" s="98"/>
      <c r="B1370" s="98"/>
      <c r="C1370" s="98"/>
      <c r="D1370" s="98"/>
      <c r="E1370" s="98" t="s">
        <v>495</v>
      </c>
      <c r="F1370" s="97">
        <v>0.28999999999999998</v>
      </c>
      <c r="G1370" s="98" t="s">
        <v>496</v>
      </c>
      <c r="H1370" s="97">
        <v>0</v>
      </c>
      <c r="I1370" s="98" t="s">
        <v>497</v>
      </c>
      <c r="J1370" s="97">
        <v>0.28999999999999998</v>
      </c>
    </row>
    <row r="1371" spans="1:10" ht="26.25" thickBot="1">
      <c r="A1371" s="98"/>
      <c r="B1371" s="98"/>
      <c r="C1371" s="98"/>
      <c r="D1371" s="98"/>
      <c r="E1371" s="98" t="s">
        <v>498</v>
      </c>
      <c r="F1371" s="97">
        <v>0.05</v>
      </c>
      <c r="G1371" s="98"/>
      <c r="H1371" s="184" t="s">
        <v>499</v>
      </c>
      <c r="I1371" s="184"/>
      <c r="J1371" s="97">
        <v>0.34</v>
      </c>
    </row>
    <row r="1372" spans="1:10" ht="15" thickTop="1">
      <c r="A1372" s="99"/>
      <c r="B1372" s="99"/>
      <c r="C1372" s="99"/>
      <c r="D1372" s="99"/>
      <c r="E1372" s="99"/>
      <c r="F1372" s="99"/>
      <c r="G1372" s="99"/>
      <c r="H1372" s="99"/>
      <c r="I1372" s="99"/>
      <c r="J1372" s="99"/>
    </row>
    <row r="1373" spans="1:10" ht="15">
      <c r="A1373" s="100"/>
      <c r="B1373" s="102" t="s">
        <v>470</v>
      </c>
      <c r="C1373" s="100" t="s">
        <v>471</v>
      </c>
      <c r="D1373" s="100" t="s">
        <v>472</v>
      </c>
      <c r="E1373" s="180" t="s">
        <v>473</v>
      </c>
      <c r="F1373" s="180"/>
      <c r="G1373" s="103" t="s">
        <v>474</v>
      </c>
      <c r="H1373" s="102" t="s">
        <v>475</v>
      </c>
      <c r="I1373" s="102" t="s">
        <v>476</v>
      </c>
      <c r="J1373" s="102" t="s">
        <v>477</v>
      </c>
    </row>
    <row r="1374" spans="1:10" ht="63.75">
      <c r="A1374" s="82" t="s">
        <v>478</v>
      </c>
      <c r="B1374" s="81" t="s">
        <v>1225</v>
      </c>
      <c r="C1374" s="82" t="s">
        <v>45</v>
      </c>
      <c r="D1374" s="82" t="s">
        <v>1226</v>
      </c>
      <c r="E1374" s="181" t="s">
        <v>561</v>
      </c>
      <c r="F1374" s="181"/>
      <c r="G1374" s="83" t="s">
        <v>482</v>
      </c>
      <c r="H1374" s="84">
        <v>1</v>
      </c>
      <c r="I1374" s="85">
        <v>0.22</v>
      </c>
      <c r="J1374" s="85">
        <v>0.22</v>
      </c>
    </row>
    <row r="1375" spans="1:10">
      <c r="A1375" s="92" t="s">
        <v>485</v>
      </c>
      <c r="B1375" s="91" t="s">
        <v>1227</v>
      </c>
      <c r="C1375" s="92" t="s">
        <v>45</v>
      </c>
      <c r="D1375" s="92" t="s">
        <v>1228</v>
      </c>
      <c r="E1375" s="183" t="s">
        <v>601</v>
      </c>
      <c r="F1375" s="183"/>
      <c r="G1375" s="93" t="s">
        <v>482</v>
      </c>
      <c r="H1375" s="94">
        <v>1.2109999999999999E-2</v>
      </c>
      <c r="I1375" s="95">
        <v>18.78</v>
      </c>
      <c r="J1375" s="95">
        <v>0.22</v>
      </c>
    </row>
    <row r="1376" spans="1:10" ht="25.5">
      <c r="A1376" s="98"/>
      <c r="B1376" s="98"/>
      <c r="C1376" s="98"/>
      <c r="D1376" s="98"/>
      <c r="E1376" s="98" t="s">
        <v>495</v>
      </c>
      <c r="F1376" s="97">
        <v>0.22</v>
      </c>
      <c r="G1376" s="98" t="s">
        <v>496</v>
      </c>
      <c r="H1376" s="97">
        <v>0</v>
      </c>
      <c r="I1376" s="98" t="s">
        <v>497</v>
      </c>
      <c r="J1376" s="97">
        <v>0.22</v>
      </c>
    </row>
    <row r="1377" spans="1:10" ht="26.25" thickBot="1">
      <c r="A1377" s="98"/>
      <c r="B1377" s="98"/>
      <c r="C1377" s="98"/>
      <c r="D1377" s="98"/>
      <c r="E1377" s="98" t="s">
        <v>498</v>
      </c>
      <c r="F1377" s="97">
        <v>0.04</v>
      </c>
      <c r="G1377" s="98"/>
      <c r="H1377" s="184" t="s">
        <v>499</v>
      </c>
      <c r="I1377" s="184"/>
      <c r="J1377" s="97">
        <v>0.26</v>
      </c>
    </row>
    <row r="1378" spans="1:10" ht="15" thickTop="1">
      <c r="A1378" s="99"/>
      <c r="B1378" s="99"/>
      <c r="C1378" s="99"/>
      <c r="D1378" s="99"/>
      <c r="E1378" s="99"/>
      <c r="F1378" s="99"/>
      <c r="G1378" s="99"/>
      <c r="H1378" s="99"/>
      <c r="I1378" s="99"/>
      <c r="J1378" s="99"/>
    </row>
    <row r="1379" spans="1:10" ht="15">
      <c r="A1379" s="100"/>
      <c r="B1379" s="102" t="s">
        <v>470</v>
      </c>
      <c r="C1379" s="100" t="s">
        <v>471</v>
      </c>
      <c r="D1379" s="100" t="s">
        <v>472</v>
      </c>
      <c r="E1379" s="180" t="s">
        <v>473</v>
      </c>
      <c r="F1379" s="180"/>
      <c r="G1379" s="103" t="s">
        <v>474</v>
      </c>
      <c r="H1379" s="102" t="s">
        <v>475</v>
      </c>
      <c r="I1379" s="102" t="s">
        <v>476</v>
      </c>
      <c r="J1379" s="102" t="s">
        <v>477</v>
      </c>
    </row>
    <row r="1380" spans="1:10" ht="63.75">
      <c r="A1380" s="82" t="s">
        <v>478</v>
      </c>
      <c r="B1380" s="81" t="s">
        <v>1229</v>
      </c>
      <c r="C1380" s="82" t="s">
        <v>45</v>
      </c>
      <c r="D1380" s="82" t="s">
        <v>1230</v>
      </c>
      <c r="E1380" s="181" t="s">
        <v>561</v>
      </c>
      <c r="F1380" s="181"/>
      <c r="G1380" s="83" t="s">
        <v>482</v>
      </c>
      <c r="H1380" s="84">
        <v>1</v>
      </c>
      <c r="I1380" s="85">
        <v>0.3</v>
      </c>
      <c r="J1380" s="85">
        <v>0.3</v>
      </c>
    </row>
    <row r="1381" spans="1:10">
      <c r="A1381" s="92" t="s">
        <v>485</v>
      </c>
      <c r="B1381" s="91" t="s">
        <v>610</v>
      </c>
      <c r="C1381" s="92" t="s">
        <v>45</v>
      </c>
      <c r="D1381" s="92" t="s">
        <v>611</v>
      </c>
      <c r="E1381" s="183" t="s">
        <v>601</v>
      </c>
      <c r="F1381" s="183"/>
      <c r="G1381" s="93" t="s">
        <v>482</v>
      </c>
      <c r="H1381" s="94">
        <v>2.2249999999999999E-2</v>
      </c>
      <c r="I1381" s="95">
        <v>13.6</v>
      </c>
      <c r="J1381" s="95">
        <v>0.3</v>
      </c>
    </row>
    <row r="1382" spans="1:10" ht="25.5">
      <c r="A1382" s="98"/>
      <c r="B1382" s="98"/>
      <c r="C1382" s="98"/>
      <c r="D1382" s="98"/>
      <c r="E1382" s="98" t="s">
        <v>495</v>
      </c>
      <c r="F1382" s="97">
        <v>0.3</v>
      </c>
      <c r="G1382" s="98" t="s">
        <v>496</v>
      </c>
      <c r="H1382" s="97">
        <v>0</v>
      </c>
      <c r="I1382" s="98" t="s">
        <v>497</v>
      </c>
      <c r="J1382" s="97">
        <v>0.3</v>
      </c>
    </row>
    <row r="1383" spans="1:10" ht="26.25" thickBot="1">
      <c r="A1383" s="98"/>
      <c r="B1383" s="98"/>
      <c r="C1383" s="98"/>
      <c r="D1383" s="98"/>
      <c r="E1383" s="98" t="s">
        <v>498</v>
      </c>
      <c r="F1383" s="97">
        <v>0.05</v>
      </c>
      <c r="G1383" s="98"/>
      <c r="H1383" s="184" t="s">
        <v>499</v>
      </c>
      <c r="I1383" s="184"/>
      <c r="J1383" s="97">
        <v>0.35</v>
      </c>
    </row>
    <row r="1384" spans="1:10" ht="15" thickTop="1">
      <c r="A1384" s="99"/>
      <c r="B1384" s="99"/>
      <c r="C1384" s="99"/>
      <c r="D1384" s="99"/>
      <c r="E1384" s="99"/>
      <c r="F1384" s="99"/>
      <c r="G1384" s="99"/>
      <c r="H1384" s="99"/>
      <c r="I1384" s="99"/>
      <c r="J1384" s="99"/>
    </row>
    <row r="1385" spans="1:10" ht="15">
      <c r="A1385" s="100"/>
      <c r="B1385" s="102" t="s">
        <v>470</v>
      </c>
      <c r="C1385" s="100" t="s">
        <v>471</v>
      </c>
      <c r="D1385" s="100" t="s">
        <v>472</v>
      </c>
      <c r="E1385" s="180" t="s">
        <v>473</v>
      </c>
      <c r="F1385" s="180"/>
      <c r="G1385" s="103" t="s">
        <v>474</v>
      </c>
      <c r="H1385" s="102" t="s">
        <v>475</v>
      </c>
      <c r="I1385" s="102" t="s">
        <v>476</v>
      </c>
      <c r="J1385" s="102" t="s">
        <v>477</v>
      </c>
    </row>
    <row r="1386" spans="1:10" ht="63.75">
      <c r="A1386" s="82" t="s">
        <v>478</v>
      </c>
      <c r="B1386" s="81" t="s">
        <v>1231</v>
      </c>
      <c r="C1386" s="82" t="s">
        <v>45</v>
      </c>
      <c r="D1386" s="82" t="s">
        <v>1232</v>
      </c>
      <c r="E1386" s="181" t="s">
        <v>561</v>
      </c>
      <c r="F1386" s="181"/>
      <c r="G1386" s="83" t="s">
        <v>562</v>
      </c>
      <c r="H1386" s="84">
        <v>1</v>
      </c>
      <c r="I1386" s="85">
        <v>26.89</v>
      </c>
      <c r="J1386" s="85">
        <v>26.89</v>
      </c>
    </row>
    <row r="1387" spans="1:10">
      <c r="A1387" s="92" t="s">
        <v>485</v>
      </c>
      <c r="B1387" s="91" t="s">
        <v>1233</v>
      </c>
      <c r="C1387" s="92" t="s">
        <v>45</v>
      </c>
      <c r="D1387" s="92" t="s">
        <v>1234</v>
      </c>
      <c r="E1387" s="183" t="s">
        <v>601</v>
      </c>
      <c r="F1387" s="183"/>
      <c r="G1387" s="93" t="s">
        <v>562</v>
      </c>
      <c r="H1387" s="94">
        <v>6.5700000000000003E-3</v>
      </c>
      <c r="I1387" s="95">
        <v>4092.88</v>
      </c>
      <c r="J1387" s="95">
        <v>26.89</v>
      </c>
    </row>
    <row r="1388" spans="1:10" ht="25.5">
      <c r="A1388" s="98"/>
      <c r="B1388" s="98"/>
      <c r="C1388" s="98"/>
      <c r="D1388" s="98"/>
      <c r="E1388" s="98" t="s">
        <v>495</v>
      </c>
      <c r="F1388" s="97">
        <v>26.89</v>
      </c>
      <c r="G1388" s="98" t="s">
        <v>496</v>
      </c>
      <c r="H1388" s="97">
        <v>0</v>
      </c>
      <c r="I1388" s="98" t="s">
        <v>497</v>
      </c>
      <c r="J1388" s="97">
        <v>26.89</v>
      </c>
    </row>
    <row r="1389" spans="1:10" ht="26.25" thickBot="1">
      <c r="A1389" s="98"/>
      <c r="B1389" s="98"/>
      <c r="C1389" s="98"/>
      <c r="D1389" s="98"/>
      <c r="E1389" s="98" t="s">
        <v>498</v>
      </c>
      <c r="F1389" s="97">
        <v>5.16</v>
      </c>
      <c r="G1389" s="98"/>
      <c r="H1389" s="184" t="s">
        <v>499</v>
      </c>
      <c r="I1389" s="184"/>
      <c r="J1389" s="97">
        <v>32.049999999999997</v>
      </c>
    </row>
    <row r="1390" spans="1:10" ht="15" thickTop="1">
      <c r="A1390" s="99"/>
      <c r="B1390" s="99"/>
      <c r="C1390" s="99"/>
      <c r="D1390" s="99"/>
      <c r="E1390" s="99"/>
      <c r="F1390" s="99"/>
      <c r="G1390" s="99"/>
      <c r="H1390" s="99"/>
      <c r="I1390" s="99"/>
      <c r="J1390" s="99"/>
    </row>
    <row r="1391" spans="1:10" ht="15">
      <c r="A1391" s="100"/>
      <c r="B1391" s="102" t="s">
        <v>470</v>
      </c>
      <c r="C1391" s="100" t="s">
        <v>471</v>
      </c>
      <c r="D1391" s="100" t="s">
        <v>472</v>
      </c>
      <c r="E1391" s="180" t="s">
        <v>473</v>
      </c>
      <c r="F1391" s="180"/>
      <c r="G1391" s="103" t="s">
        <v>474</v>
      </c>
      <c r="H1391" s="102" t="s">
        <v>475</v>
      </c>
      <c r="I1391" s="102" t="s">
        <v>476</v>
      </c>
      <c r="J1391" s="102" t="s">
        <v>477</v>
      </c>
    </row>
    <row r="1392" spans="1:10" ht="25.5">
      <c r="A1392" s="82" t="s">
        <v>478</v>
      </c>
      <c r="B1392" s="81" t="s">
        <v>503</v>
      </c>
      <c r="C1392" s="82" t="s">
        <v>4</v>
      </c>
      <c r="D1392" s="82" t="s">
        <v>504</v>
      </c>
      <c r="E1392" s="181" t="s">
        <v>466</v>
      </c>
      <c r="F1392" s="181"/>
      <c r="G1392" s="83" t="s">
        <v>502</v>
      </c>
      <c r="H1392" s="84">
        <v>1</v>
      </c>
      <c r="I1392" s="85">
        <v>153.07</v>
      </c>
      <c r="J1392" s="85">
        <v>153.07</v>
      </c>
    </row>
    <row r="1393" spans="1:10" ht="51">
      <c r="A1393" s="87" t="s">
        <v>479</v>
      </c>
      <c r="B1393" s="86" t="s">
        <v>880</v>
      </c>
      <c r="C1393" s="87" t="s">
        <v>4</v>
      </c>
      <c r="D1393" s="87" t="s">
        <v>840</v>
      </c>
      <c r="E1393" s="182" t="s">
        <v>466</v>
      </c>
      <c r="F1393" s="182"/>
      <c r="G1393" s="88" t="s">
        <v>482</v>
      </c>
      <c r="H1393" s="89">
        <v>2.2999999999999998</v>
      </c>
      <c r="I1393" s="90">
        <v>21.97</v>
      </c>
      <c r="J1393" s="90">
        <v>50.53</v>
      </c>
    </row>
    <row r="1394" spans="1:10" ht="14.25" customHeight="1">
      <c r="A1394" s="87" t="s">
        <v>479</v>
      </c>
      <c r="B1394" s="86" t="s">
        <v>879</v>
      </c>
      <c r="C1394" s="87" t="s">
        <v>4</v>
      </c>
      <c r="D1394" s="87" t="s">
        <v>842</v>
      </c>
      <c r="E1394" s="182" t="s">
        <v>466</v>
      </c>
      <c r="F1394" s="182"/>
      <c r="G1394" s="88" t="s">
        <v>482</v>
      </c>
      <c r="H1394" s="89">
        <v>2.2999999999999998</v>
      </c>
      <c r="I1394" s="90">
        <v>17.670000000000002</v>
      </c>
      <c r="J1394" s="90">
        <v>40.64</v>
      </c>
    </row>
    <row r="1395" spans="1:10" ht="25.5">
      <c r="A1395" s="92" t="s">
        <v>485</v>
      </c>
      <c r="B1395" s="91" t="s">
        <v>1237</v>
      </c>
      <c r="C1395" s="92" t="s">
        <v>4</v>
      </c>
      <c r="D1395" s="92" t="s">
        <v>1238</v>
      </c>
      <c r="E1395" s="183" t="s">
        <v>488</v>
      </c>
      <c r="F1395" s="183"/>
      <c r="G1395" s="93" t="s">
        <v>502</v>
      </c>
      <c r="H1395" s="94">
        <v>1</v>
      </c>
      <c r="I1395" s="95">
        <v>8</v>
      </c>
      <c r="J1395" s="95">
        <v>8</v>
      </c>
    </row>
    <row r="1396" spans="1:10" ht="25.5">
      <c r="A1396" s="92" t="s">
        <v>485</v>
      </c>
      <c r="B1396" s="91" t="s">
        <v>1235</v>
      </c>
      <c r="C1396" s="92" t="s">
        <v>4</v>
      </c>
      <c r="D1396" s="92" t="s">
        <v>1236</v>
      </c>
      <c r="E1396" s="183" t="s">
        <v>488</v>
      </c>
      <c r="F1396" s="183"/>
      <c r="G1396" s="93" t="s">
        <v>502</v>
      </c>
      <c r="H1396" s="94">
        <v>1</v>
      </c>
      <c r="I1396" s="95">
        <v>47</v>
      </c>
      <c r="J1396" s="95">
        <v>47</v>
      </c>
    </row>
    <row r="1397" spans="1:10">
      <c r="A1397" s="92" t="s">
        <v>485</v>
      </c>
      <c r="B1397" s="91" t="s">
        <v>1239</v>
      </c>
      <c r="C1397" s="92" t="s">
        <v>4</v>
      </c>
      <c r="D1397" s="92" t="s">
        <v>1240</v>
      </c>
      <c r="E1397" s="183" t="s">
        <v>488</v>
      </c>
      <c r="F1397" s="183"/>
      <c r="G1397" s="93" t="s">
        <v>502</v>
      </c>
      <c r="H1397" s="94">
        <v>1</v>
      </c>
      <c r="I1397" s="95">
        <v>6.7</v>
      </c>
      <c r="J1397" s="95">
        <v>6.7</v>
      </c>
    </row>
    <row r="1398" spans="1:10">
      <c r="A1398" s="92" t="s">
        <v>485</v>
      </c>
      <c r="B1398" s="91" t="s">
        <v>897</v>
      </c>
      <c r="C1398" s="92" t="s">
        <v>4</v>
      </c>
      <c r="D1398" s="92" t="s">
        <v>898</v>
      </c>
      <c r="E1398" s="183" t="s">
        <v>488</v>
      </c>
      <c r="F1398" s="183"/>
      <c r="G1398" s="93" t="s">
        <v>513</v>
      </c>
      <c r="H1398" s="94">
        <v>0.5</v>
      </c>
      <c r="I1398" s="95">
        <v>0.4</v>
      </c>
      <c r="J1398" s="95">
        <v>0.2</v>
      </c>
    </row>
    <row r="1399" spans="1:10" ht="51" customHeight="1">
      <c r="A1399" s="98"/>
      <c r="B1399" s="98"/>
      <c r="C1399" s="98"/>
      <c r="D1399" s="98"/>
      <c r="E1399" s="98" t="s">
        <v>495</v>
      </c>
      <c r="F1399" s="97">
        <v>64.17</v>
      </c>
      <c r="G1399" s="98" t="s">
        <v>496</v>
      </c>
      <c r="H1399" s="97">
        <v>0</v>
      </c>
      <c r="I1399" s="98" t="s">
        <v>497</v>
      </c>
      <c r="J1399" s="97">
        <v>64.17</v>
      </c>
    </row>
    <row r="1400" spans="1:10" ht="14.25" customHeight="1" thickBot="1">
      <c r="A1400" s="98"/>
      <c r="B1400" s="98"/>
      <c r="C1400" s="98"/>
      <c r="D1400" s="98"/>
      <c r="E1400" s="98" t="s">
        <v>498</v>
      </c>
      <c r="F1400" s="97">
        <v>29.4</v>
      </c>
      <c r="G1400" s="98"/>
      <c r="H1400" s="184" t="s">
        <v>499</v>
      </c>
      <c r="I1400" s="184"/>
      <c r="J1400" s="97">
        <v>182.47</v>
      </c>
    </row>
    <row r="1401" spans="1:10" ht="15" thickTop="1">
      <c r="A1401" s="99"/>
      <c r="B1401" s="99"/>
      <c r="C1401" s="99"/>
      <c r="D1401" s="99"/>
      <c r="E1401" s="99"/>
      <c r="F1401" s="99"/>
      <c r="G1401" s="99"/>
      <c r="H1401" s="99"/>
      <c r="I1401" s="99"/>
      <c r="J1401" s="99"/>
    </row>
    <row r="1402" spans="1:10" ht="15">
      <c r="A1402" s="100"/>
      <c r="B1402" s="102" t="s">
        <v>470</v>
      </c>
      <c r="C1402" s="100" t="s">
        <v>471</v>
      </c>
      <c r="D1402" s="100" t="s">
        <v>472</v>
      </c>
      <c r="E1402" s="180" t="s">
        <v>473</v>
      </c>
      <c r="F1402" s="180"/>
      <c r="G1402" s="103" t="s">
        <v>474</v>
      </c>
      <c r="H1402" s="102" t="s">
        <v>475</v>
      </c>
      <c r="I1402" s="102" t="s">
        <v>476</v>
      </c>
      <c r="J1402" s="102" t="s">
        <v>477</v>
      </c>
    </row>
    <row r="1403" spans="1:10" ht="25.5">
      <c r="A1403" s="82" t="s">
        <v>478</v>
      </c>
      <c r="B1403" s="81" t="s">
        <v>520</v>
      </c>
      <c r="C1403" s="82" t="s">
        <v>4</v>
      </c>
      <c r="D1403" s="82" t="s">
        <v>521</v>
      </c>
      <c r="E1403" s="181" t="s">
        <v>466</v>
      </c>
      <c r="F1403" s="181"/>
      <c r="G1403" s="83" t="s">
        <v>502</v>
      </c>
      <c r="H1403" s="84">
        <v>1</v>
      </c>
      <c r="I1403" s="85">
        <v>664.92</v>
      </c>
      <c r="J1403" s="85">
        <v>664.92</v>
      </c>
    </row>
    <row r="1404" spans="1:10" ht="25.5">
      <c r="A1404" s="87" t="s">
        <v>479</v>
      </c>
      <c r="B1404" s="86" t="s">
        <v>86</v>
      </c>
      <c r="C1404" s="87" t="s">
        <v>4</v>
      </c>
      <c r="D1404" s="87" t="s">
        <v>87</v>
      </c>
      <c r="E1404" s="182" t="s">
        <v>466</v>
      </c>
      <c r="F1404" s="182"/>
      <c r="G1404" s="88" t="s">
        <v>37</v>
      </c>
      <c r="H1404" s="89">
        <v>0.75</v>
      </c>
      <c r="I1404" s="90">
        <v>71.84</v>
      </c>
      <c r="J1404" s="90">
        <v>53.88</v>
      </c>
    </row>
    <row r="1405" spans="1:10" ht="25.5">
      <c r="A1405" s="87" t="s">
        <v>479</v>
      </c>
      <c r="B1405" s="86" t="s">
        <v>1241</v>
      </c>
      <c r="C1405" s="87" t="s">
        <v>4</v>
      </c>
      <c r="D1405" s="87" t="s">
        <v>1242</v>
      </c>
      <c r="E1405" s="182" t="s">
        <v>466</v>
      </c>
      <c r="F1405" s="182"/>
      <c r="G1405" s="88" t="s">
        <v>37</v>
      </c>
      <c r="H1405" s="89">
        <v>4.1000000000000002E-2</v>
      </c>
      <c r="I1405" s="90">
        <v>807.36</v>
      </c>
      <c r="J1405" s="90">
        <v>33.1</v>
      </c>
    </row>
    <row r="1406" spans="1:10" ht="14.25" customHeight="1">
      <c r="A1406" s="87" t="s">
        <v>479</v>
      </c>
      <c r="B1406" s="86" t="s">
        <v>200</v>
      </c>
      <c r="C1406" s="87" t="s">
        <v>4</v>
      </c>
      <c r="D1406" s="87" t="s">
        <v>201</v>
      </c>
      <c r="E1406" s="182" t="s">
        <v>466</v>
      </c>
      <c r="F1406" s="182"/>
      <c r="G1406" s="88" t="s">
        <v>37</v>
      </c>
      <c r="H1406" s="89">
        <v>5.7000000000000002E-2</v>
      </c>
      <c r="I1406" s="90">
        <v>3374.21</v>
      </c>
      <c r="J1406" s="90">
        <v>192.32</v>
      </c>
    </row>
    <row r="1407" spans="1:10" ht="25.5">
      <c r="A1407" s="87" t="s">
        <v>479</v>
      </c>
      <c r="B1407" s="86" t="s">
        <v>1134</v>
      </c>
      <c r="C1407" s="87" t="s">
        <v>4</v>
      </c>
      <c r="D1407" s="87" t="s">
        <v>1135</v>
      </c>
      <c r="E1407" s="182" t="s">
        <v>466</v>
      </c>
      <c r="F1407" s="182"/>
      <c r="G1407" s="88" t="s">
        <v>6</v>
      </c>
      <c r="H1407" s="89">
        <v>2.4</v>
      </c>
      <c r="I1407" s="90">
        <v>94.69</v>
      </c>
      <c r="J1407" s="90">
        <v>227.25</v>
      </c>
    </row>
    <row r="1408" spans="1:10" ht="25.5">
      <c r="A1408" s="87" t="s">
        <v>479</v>
      </c>
      <c r="B1408" s="86" t="s">
        <v>106</v>
      </c>
      <c r="C1408" s="87" t="s">
        <v>4</v>
      </c>
      <c r="D1408" s="87" t="s">
        <v>107</v>
      </c>
      <c r="E1408" s="182" t="s">
        <v>466</v>
      </c>
      <c r="F1408" s="182"/>
      <c r="G1408" s="88" t="s">
        <v>6</v>
      </c>
      <c r="H1408" s="89">
        <v>2.37</v>
      </c>
      <c r="I1408" s="90">
        <v>11.56</v>
      </c>
      <c r="J1408" s="90">
        <v>27.39</v>
      </c>
    </row>
    <row r="1409" spans="1:10" ht="25.5">
      <c r="A1409" s="87" t="s">
        <v>479</v>
      </c>
      <c r="B1409" s="86" t="s">
        <v>109</v>
      </c>
      <c r="C1409" s="87" t="s">
        <v>4</v>
      </c>
      <c r="D1409" s="87" t="s">
        <v>110</v>
      </c>
      <c r="E1409" s="182" t="s">
        <v>466</v>
      </c>
      <c r="F1409" s="182"/>
      <c r="G1409" s="88" t="s">
        <v>6</v>
      </c>
      <c r="H1409" s="89">
        <v>2.37</v>
      </c>
      <c r="I1409" s="90">
        <v>47.3</v>
      </c>
      <c r="J1409" s="90">
        <v>112.1</v>
      </c>
    </row>
    <row r="1410" spans="1:10" ht="25.5">
      <c r="A1410" s="87" t="s">
        <v>479</v>
      </c>
      <c r="B1410" s="86" t="s">
        <v>1243</v>
      </c>
      <c r="C1410" s="87" t="s">
        <v>4</v>
      </c>
      <c r="D1410" s="87" t="s">
        <v>1244</v>
      </c>
      <c r="E1410" s="182" t="s">
        <v>466</v>
      </c>
      <c r="F1410" s="182"/>
      <c r="G1410" s="88" t="s">
        <v>6</v>
      </c>
      <c r="H1410" s="89">
        <v>0.36</v>
      </c>
      <c r="I1410" s="90">
        <v>52.45</v>
      </c>
      <c r="J1410" s="90">
        <v>18.88</v>
      </c>
    </row>
    <row r="1411" spans="1:10" ht="25.5">
      <c r="A1411" s="98"/>
      <c r="B1411" s="98"/>
      <c r="C1411" s="98"/>
      <c r="D1411" s="98"/>
      <c r="E1411" s="98" t="s">
        <v>495</v>
      </c>
      <c r="F1411" s="97">
        <v>244.09</v>
      </c>
      <c r="G1411" s="98" t="s">
        <v>496</v>
      </c>
      <c r="H1411" s="97">
        <v>0</v>
      </c>
      <c r="I1411" s="98" t="s">
        <v>497</v>
      </c>
      <c r="J1411" s="97">
        <v>244.09</v>
      </c>
    </row>
    <row r="1412" spans="1:10" ht="14.25" customHeight="1" thickBot="1">
      <c r="A1412" s="98"/>
      <c r="B1412" s="98"/>
      <c r="C1412" s="98"/>
      <c r="D1412" s="98"/>
      <c r="E1412" s="98" t="s">
        <v>498</v>
      </c>
      <c r="F1412" s="97">
        <v>127.73</v>
      </c>
      <c r="G1412" s="98"/>
      <c r="H1412" s="184" t="s">
        <v>499</v>
      </c>
      <c r="I1412" s="184"/>
      <c r="J1412" s="97">
        <v>792.65</v>
      </c>
    </row>
    <row r="1413" spans="1:10" ht="15" thickTop="1">
      <c r="A1413" s="99"/>
      <c r="B1413" s="99"/>
      <c r="C1413" s="99"/>
      <c r="D1413" s="99"/>
      <c r="E1413" s="99"/>
      <c r="F1413" s="99"/>
      <c r="G1413" s="99"/>
      <c r="H1413" s="99"/>
      <c r="I1413" s="99"/>
      <c r="J1413" s="99"/>
    </row>
    <row r="1414" spans="1:10" ht="15">
      <c r="A1414" s="100"/>
      <c r="B1414" s="102" t="s">
        <v>470</v>
      </c>
      <c r="C1414" s="100" t="s">
        <v>471</v>
      </c>
      <c r="D1414" s="100" t="s">
        <v>472</v>
      </c>
      <c r="E1414" s="180" t="s">
        <v>473</v>
      </c>
      <c r="F1414" s="180"/>
      <c r="G1414" s="103" t="s">
        <v>474</v>
      </c>
      <c r="H1414" s="102" t="s">
        <v>475</v>
      </c>
      <c r="I1414" s="102" t="s">
        <v>476</v>
      </c>
      <c r="J1414" s="102" t="s">
        <v>477</v>
      </c>
    </row>
    <row r="1415" spans="1:10" ht="25.5">
      <c r="A1415" s="82" t="s">
        <v>478</v>
      </c>
      <c r="B1415" s="81" t="s">
        <v>516</v>
      </c>
      <c r="C1415" s="82" t="s">
        <v>4</v>
      </c>
      <c r="D1415" s="82" t="s">
        <v>517</v>
      </c>
      <c r="E1415" s="181" t="s">
        <v>466</v>
      </c>
      <c r="F1415" s="181"/>
      <c r="G1415" s="83" t="s">
        <v>502</v>
      </c>
      <c r="H1415" s="84">
        <v>1</v>
      </c>
      <c r="I1415" s="85">
        <v>31.05</v>
      </c>
      <c r="J1415" s="85">
        <v>31.05</v>
      </c>
    </row>
    <row r="1416" spans="1:10" ht="51">
      <c r="A1416" s="87" t="s">
        <v>479</v>
      </c>
      <c r="B1416" s="86" t="s">
        <v>880</v>
      </c>
      <c r="C1416" s="87" t="s">
        <v>4</v>
      </c>
      <c r="D1416" s="87" t="s">
        <v>840</v>
      </c>
      <c r="E1416" s="182" t="s">
        <v>466</v>
      </c>
      <c r="F1416" s="182"/>
      <c r="G1416" s="88" t="s">
        <v>482</v>
      </c>
      <c r="H1416" s="89">
        <v>0.11</v>
      </c>
      <c r="I1416" s="90">
        <v>21.97</v>
      </c>
      <c r="J1416" s="90">
        <v>2.41</v>
      </c>
    </row>
    <row r="1417" spans="1:10" ht="51">
      <c r="A1417" s="87" t="s">
        <v>479</v>
      </c>
      <c r="B1417" s="86" t="s">
        <v>879</v>
      </c>
      <c r="C1417" s="87" t="s">
        <v>4</v>
      </c>
      <c r="D1417" s="87" t="s">
        <v>842</v>
      </c>
      <c r="E1417" s="182" t="s">
        <v>466</v>
      </c>
      <c r="F1417" s="182"/>
      <c r="G1417" s="88" t="s">
        <v>482</v>
      </c>
      <c r="H1417" s="89">
        <v>0.11</v>
      </c>
      <c r="I1417" s="90">
        <v>17.670000000000002</v>
      </c>
      <c r="J1417" s="90">
        <v>1.94</v>
      </c>
    </row>
    <row r="1418" spans="1:10" ht="14.25" customHeight="1">
      <c r="A1418" s="92" t="s">
        <v>485</v>
      </c>
      <c r="B1418" s="91" t="s">
        <v>909</v>
      </c>
      <c r="C1418" s="92" t="s">
        <v>4</v>
      </c>
      <c r="D1418" s="92" t="s">
        <v>517</v>
      </c>
      <c r="E1418" s="183" t="s">
        <v>488</v>
      </c>
      <c r="F1418" s="183"/>
      <c r="G1418" s="93" t="s">
        <v>502</v>
      </c>
      <c r="H1418" s="94">
        <v>1</v>
      </c>
      <c r="I1418" s="95">
        <v>26.7</v>
      </c>
      <c r="J1418" s="95">
        <v>26.7</v>
      </c>
    </row>
    <row r="1419" spans="1:10" ht="25.5">
      <c r="A1419" s="98"/>
      <c r="B1419" s="98"/>
      <c r="C1419" s="98"/>
      <c r="D1419" s="98"/>
      <c r="E1419" s="98" t="s">
        <v>495</v>
      </c>
      <c r="F1419" s="97">
        <v>3.06</v>
      </c>
      <c r="G1419" s="98" t="s">
        <v>496</v>
      </c>
      <c r="H1419" s="97">
        <v>0</v>
      </c>
      <c r="I1419" s="98" t="s">
        <v>497</v>
      </c>
      <c r="J1419" s="97">
        <v>3.06</v>
      </c>
    </row>
    <row r="1420" spans="1:10" ht="26.25" thickBot="1">
      <c r="A1420" s="98"/>
      <c r="B1420" s="98"/>
      <c r="C1420" s="98"/>
      <c r="D1420" s="98"/>
      <c r="E1420" s="98" t="s">
        <v>498</v>
      </c>
      <c r="F1420" s="97">
        <v>5.96</v>
      </c>
      <c r="G1420" s="98"/>
      <c r="H1420" s="184" t="s">
        <v>499</v>
      </c>
      <c r="I1420" s="184"/>
      <c r="J1420" s="97">
        <v>37.01</v>
      </c>
    </row>
    <row r="1421" spans="1:10" ht="15" thickTop="1">
      <c r="A1421" s="99"/>
      <c r="B1421" s="99"/>
      <c r="C1421" s="99"/>
      <c r="D1421" s="99"/>
      <c r="E1421" s="99"/>
      <c r="F1421" s="99"/>
      <c r="G1421" s="99"/>
      <c r="H1421" s="99"/>
      <c r="I1421" s="99"/>
      <c r="J1421" s="99"/>
    </row>
    <row r="1422" spans="1:10" ht="15">
      <c r="A1422" s="100"/>
      <c r="B1422" s="102" t="s">
        <v>470</v>
      </c>
      <c r="C1422" s="100" t="s">
        <v>471</v>
      </c>
      <c r="D1422" s="100" t="s">
        <v>472</v>
      </c>
      <c r="E1422" s="180" t="s">
        <v>473</v>
      </c>
      <c r="F1422" s="180"/>
      <c r="G1422" s="103" t="s">
        <v>474</v>
      </c>
      <c r="H1422" s="102" t="s">
        <v>475</v>
      </c>
      <c r="I1422" s="102" t="s">
        <v>476</v>
      </c>
      <c r="J1422" s="102" t="s">
        <v>477</v>
      </c>
    </row>
    <row r="1423" spans="1:10" ht="25.5">
      <c r="A1423" s="82" t="s">
        <v>478</v>
      </c>
      <c r="B1423" s="81" t="s">
        <v>974</v>
      </c>
      <c r="C1423" s="82" t="s">
        <v>16</v>
      </c>
      <c r="D1423" s="82" t="s">
        <v>975</v>
      </c>
      <c r="E1423" s="181" t="s">
        <v>976</v>
      </c>
      <c r="F1423" s="181"/>
      <c r="G1423" s="83" t="s">
        <v>37</v>
      </c>
      <c r="H1423" s="84">
        <v>1</v>
      </c>
      <c r="I1423" s="85">
        <v>10.4</v>
      </c>
      <c r="J1423" s="85">
        <v>10.4</v>
      </c>
    </row>
    <row r="1424" spans="1:10" ht="25.5">
      <c r="A1424" s="87" t="s">
        <v>479</v>
      </c>
      <c r="B1424" s="86" t="s">
        <v>572</v>
      </c>
      <c r="C1424" s="87" t="s">
        <v>16</v>
      </c>
      <c r="D1424" s="87" t="s">
        <v>573</v>
      </c>
      <c r="E1424" s="182" t="s">
        <v>570</v>
      </c>
      <c r="F1424" s="182"/>
      <c r="G1424" s="88" t="s">
        <v>571</v>
      </c>
      <c r="H1424" s="89">
        <v>0.6</v>
      </c>
      <c r="I1424" s="90">
        <v>3.74</v>
      </c>
      <c r="J1424" s="90">
        <v>2.2400000000000002</v>
      </c>
    </row>
    <row r="1425" spans="1:10">
      <c r="A1425" s="92" t="s">
        <v>485</v>
      </c>
      <c r="B1425" s="91" t="s">
        <v>610</v>
      </c>
      <c r="C1425" s="92" t="s">
        <v>45</v>
      </c>
      <c r="D1425" s="92" t="s">
        <v>611</v>
      </c>
      <c r="E1425" s="183" t="s">
        <v>601</v>
      </c>
      <c r="F1425" s="183"/>
      <c r="G1425" s="93" t="s">
        <v>482</v>
      </c>
      <c r="H1425" s="94">
        <v>0.6</v>
      </c>
      <c r="I1425" s="95">
        <v>13.6</v>
      </c>
      <c r="J1425" s="95">
        <v>8.16</v>
      </c>
    </row>
    <row r="1426" spans="1:10" ht="25.5">
      <c r="A1426" s="98"/>
      <c r="B1426" s="98"/>
      <c r="C1426" s="98"/>
      <c r="D1426" s="98"/>
      <c r="E1426" s="98" t="s">
        <v>495</v>
      </c>
      <c r="F1426" s="97">
        <v>8.16</v>
      </c>
      <c r="G1426" s="98" t="s">
        <v>496</v>
      </c>
      <c r="H1426" s="97">
        <v>0</v>
      </c>
      <c r="I1426" s="98" t="s">
        <v>497</v>
      </c>
      <c r="J1426" s="97">
        <v>8.16</v>
      </c>
    </row>
    <row r="1427" spans="1:10" ht="26.25" thickBot="1">
      <c r="A1427" s="98"/>
      <c r="B1427" s="98"/>
      <c r="C1427" s="98"/>
      <c r="D1427" s="98"/>
      <c r="E1427" s="98" t="s">
        <v>498</v>
      </c>
      <c r="F1427" s="97">
        <v>1.99</v>
      </c>
      <c r="G1427" s="98"/>
      <c r="H1427" s="184" t="s">
        <v>499</v>
      </c>
      <c r="I1427" s="184"/>
      <c r="J1427" s="97">
        <v>12.39</v>
      </c>
    </row>
    <row r="1428" spans="1:10" ht="15" thickTop="1">
      <c r="A1428" s="99"/>
      <c r="B1428" s="99"/>
      <c r="C1428" s="99"/>
      <c r="D1428" s="99"/>
      <c r="E1428" s="99"/>
      <c r="F1428" s="99"/>
      <c r="G1428" s="99"/>
      <c r="H1428" s="99"/>
      <c r="I1428" s="99"/>
      <c r="J1428" s="99"/>
    </row>
    <row r="1429" spans="1:10" ht="15">
      <c r="A1429" s="100"/>
      <c r="B1429" s="102" t="s">
        <v>470</v>
      </c>
      <c r="C1429" s="100" t="s">
        <v>471</v>
      </c>
      <c r="D1429" s="100" t="s">
        <v>472</v>
      </c>
      <c r="E1429" s="180" t="s">
        <v>473</v>
      </c>
      <c r="F1429" s="180"/>
      <c r="G1429" s="103" t="s">
        <v>474</v>
      </c>
      <c r="H1429" s="102" t="s">
        <v>475</v>
      </c>
      <c r="I1429" s="102" t="s">
        <v>476</v>
      </c>
      <c r="J1429" s="102" t="s">
        <v>477</v>
      </c>
    </row>
    <row r="1430" spans="1:10" ht="51">
      <c r="A1430" s="82" t="s">
        <v>478</v>
      </c>
      <c r="B1430" s="81" t="s">
        <v>1245</v>
      </c>
      <c r="C1430" s="82" t="s">
        <v>675</v>
      </c>
      <c r="D1430" s="82" t="s">
        <v>1246</v>
      </c>
      <c r="E1430" s="181" t="s">
        <v>466</v>
      </c>
      <c r="F1430" s="181"/>
      <c r="G1430" s="83" t="s">
        <v>1247</v>
      </c>
      <c r="H1430" s="84">
        <v>1</v>
      </c>
      <c r="I1430" s="85">
        <v>34.75</v>
      </c>
      <c r="J1430" s="85">
        <v>34.75</v>
      </c>
    </row>
    <row r="1431" spans="1:10" ht="15">
      <c r="A1431" s="180" t="s">
        <v>361</v>
      </c>
      <c r="B1431" s="186" t="s">
        <v>470</v>
      </c>
      <c r="C1431" s="180" t="s">
        <v>471</v>
      </c>
      <c r="D1431" s="180" t="s">
        <v>1248</v>
      </c>
      <c r="E1431" s="186" t="s">
        <v>1249</v>
      </c>
      <c r="F1431" s="187" t="s">
        <v>1250</v>
      </c>
      <c r="G1431" s="186"/>
      <c r="H1431" s="187" t="s">
        <v>1251</v>
      </c>
      <c r="I1431" s="186"/>
      <c r="J1431" s="186" t="s">
        <v>1252</v>
      </c>
    </row>
    <row r="1432" spans="1:10" ht="30">
      <c r="A1432" s="186"/>
      <c r="B1432" s="186"/>
      <c r="C1432" s="186"/>
      <c r="D1432" s="186"/>
      <c r="E1432" s="186"/>
      <c r="F1432" s="102" t="s">
        <v>1253</v>
      </c>
      <c r="G1432" s="102" t="s">
        <v>1254</v>
      </c>
      <c r="H1432" s="102" t="s">
        <v>1253</v>
      </c>
      <c r="I1432" s="102" t="s">
        <v>1254</v>
      </c>
      <c r="J1432" s="186"/>
    </row>
    <row r="1433" spans="1:10" ht="25.5">
      <c r="A1433" s="92" t="s">
        <v>485</v>
      </c>
      <c r="B1433" s="91" t="s">
        <v>1255</v>
      </c>
      <c r="C1433" s="92" t="s">
        <v>675</v>
      </c>
      <c r="D1433" s="92" t="s">
        <v>1256</v>
      </c>
      <c r="E1433" s="94">
        <v>1</v>
      </c>
      <c r="F1433" s="95">
        <v>1</v>
      </c>
      <c r="G1433" s="95">
        <v>0</v>
      </c>
      <c r="H1433" s="105">
        <v>294.63490000000002</v>
      </c>
      <c r="I1433" s="105">
        <v>75.326999999999998</v>
      </c>
      <c r="J1433" s="105">
        <v>294.63490000000002</v>
      </c>
    </row>
    <row r="1434" spans="1:10">
      <c r="A1434" s="175"/>
      <c r="B1434" s="175"/>
      <c r="C1434" s="175"/>
      <c r="D1434" s="175"/>
      <c r="E1434" s="175"/>
      <c r="F1434" s="175"/>
      <c r="G1434" s="175" t="s">
        <v>1257</v>
      </c>
      <c r="H1434" s="175"/>
      <c r="I1434" s="175"/>
      <c r="J1434" s="104">
        <v>294.63490000000002</v>
      </c>
    </row>
    <row r="1435" spans="1:10" ht="30">
      <c r="A1435" s="100" t="s">
        <v>384</v>
      </c>
      <c r="B1435" s="102" t="s">
        <v>470</v>
      </c>
      <c r="C1435" s="100" t="s">
        <v>471</v>
      </c>
      <c r="D1435" s="100" t="s">
        <v>601</v>
      </c>
      <c r="E1435" s="102" t="s">
        <v>1249</v>
      </c>
      <c r="F1435" s="186" t="s">
        <v>1258</v>
      </c>
      <c r="G1435" s="186"/>
      <c r="H1435" s="186"/>
      <c r="I1435" s="186"/>
      <c r="J1435" s="102" t="s">
        <v>1252</v>
      </c>
    </row>
    <row r="1436" spans="1:10">
      <c r="A1436" s="92" t="s">
        <v>485</v>
      </c>
      <c r="B1436" s="91" t="s">
        <v>1259</v>
      </c>
      <c r="C1436" s="92" t="s">
        <v>675</v>
      </c>
      <c r="D1436" s="92" t="s">
        <v>1260</v>
      </c>
      <c r="E1436" s="94">
        <v>6</v>
      </c>
      <c r="F1436" s="92"/>
      <c r="G1436" s="92"/>
      <c r="H1436" s="92"/>
      <c r="I1436" s="105">
        <v>19.466699999999999</v>
      </c>
      <c r="J1436" s="105">
        <v>116.8002</v>
      </c>
    </row>
    <row r="1437" spans="1:10">
      <c r="A1437" s="175"/>
      <c r="B1437" s="175"/>
      <c r="C1437" s="175"/>
      <c r="D1437" s="175"/>
      <c r="E1437" s="175"/>
      <c r="F1437" s="175"/>
      <c r="G1437" s="175" t="s">
        <v>1261</v>
      </c>
      <c r="H1437" s="175"/>
      <c r="I1437" s="175"/>
      <c r="J1437" s="104">
        <v>116.8002</v>
      </c>
    </row>
    <row r="1438" spans="1:10">
      <c r="A1438" s="175"/>
      <c r="B1438" s="175"/>
      <c r="C1438" s="175"/>
      <c r="D1438" s="175"/>
      <c r="E1438" s="175"/>
      <c r="F1438" s="175"/>
      <c r="G1438" s="175" t="s">
        <v>1262</v>
      </c>
      <c r="H1438" s="175"/>
      <c r="I1438" s="175"/>
      <c r="J1438" s="104">
        <v>0</v>
      </c>
    </row>
    <row r="1439" spans="1:10">
      <c r="A1439" s="175"/>
      <c r="B1439" s="175"/>
      <c r="C1439" s="175"/>
      <c r="D1439" s="175"/>
      <c r="E1439" s="175"/>
      <c r="F1439" s="175"/>
      <c r="G1439" s="175" t="s">
        <v>1263</v>
      </c>
      <c r="H1439" s="175"/>
      <c r="I1439" s="175"/>
      <c r="J1439" s="104">
        <v>411.43509999999998</v>
      </c>
    </row>
    <row r="1440" spans="1:10">
      <c r="A1440" s="175"/>
      <c r="B1440" s="175"/>
      <c r="C1440" s="175"/>
      <c r="D1440" s="175"/>
      <c r="E1440" s="175"/>
      <c r="F1440" s="175"/>
      <c r="G1440" s="175" t="s">
        <v>1264</v>
      </c>
      <c r="H1440" s="175"/>
      <c r="I1440" s="175"/>
      <c r="J1440" s="104">
        <v>0</v>
      </c>
    </row>
    <row r="1441" spans="1:10">
      <c r="A1441" s="175"/>
      <c r="B1441" s="175"/>
      <c r="C1441" s="175"/>
      <c r="D1441" s="175"/>
      <c r="E1441" s="175"/>
      <c r="F1441" s="175"/>
      <c r="G1441" s="175" t="s">
        <v>1265</v>
      </c>
      <c r="H1441" s="175"/>
      <c r="I1441" s="175"/>
      <c r="J1441" s="104">
        <v>0</v>
      </c>
    </row>
    <row r="1442" spans="1:10">
      <c r="A1442" s="175"/>
      <c r="B1442" s="175"/>
      <c r="C1442" s="175"/>
      <c r="D1442" s="175"/>
      <c r="E1442" s="175"/>
      <c r="F1442" s="175"/>
      <c r="G1442" s="175" t="s">
        <v>1266</v>
      </c>
      <c r="H1442" s="175"/>
      <c r="I1442" s="175"/>
      <c r="J1442" s="104">
        <v>11.84</v>
      </c>
    </row>
    <row r="1443" spans="1:10">
      <c r="A1443" s="175"/>
      <c r="B1443" s="175"/>
      <c r="C1443" s="175"/>
      <c r="D1443" s="175"/>
      <c r="E1443" s="175"/>
      <c r="F1443" s="175"/>
      <c r="G1443" s="175" t="s">
        <v>1267</v>
      </c>
      <c r="H1443" s="175"/>
      <c r="I1443" s="175"/>
      <c r="J1443" s="104">
        <v>34.749600000000001</v>
      </c>
    </row>
    <row r="1444" spans="1:10" ht="25.5">
      <c r="A1444" s="98"/>
      <c r="B1444" s="98"/>
      <c r="C1444" s="98"/>
      <c r="D1444" s="98"/>
      <c r="E1444" s="98" t="s">
        <v>495</v>
      </c>
      <c r="F1444" s="97">
        <v>9.8648817567567573</v>
      </c>
      <c r="G1444" s="98" t="s">
        <v>496</v>
      </c>
      <c r="H1444" s="97">
        <v>0</v>
      </c>
      <c r="I1444" s="98" t="s">
        <v>497</v>
      </c>
      <c r="J1444" s="97">
        <v>9.8648817567567573</v>
      </c>
    </row>
    <row r="1445" spans="1:10" ht="26.25" thickBot="1">
      <c r="A1445" s="98"/>
      <c r="B1445" s="98"/>
      <c r="C1445" s="98"/>
      <c r="D1445" s="98"/>
      <c r="E1445" s="98" t="s">
        <v>498</v>
      </c>
      <c r="F1445" s="97">
        <v>6.67</v>
      </c>
      <c r="G1445" s="98"/>
      <c r="H1445" s="184" t="s">
        <v>499</v>
      </c>
      <c r="I1445" s="184"/>
      <c r="J1445" s="97">
        <v>41.42</v>
      </c>
    </row>
    <row r="1446" spans="1:10" ht="15" thickTop="1">
      <c r="A1446" s="99"/>
      <c r="B1446" s="99"/>
      <c r="C1446" s="99"/>
      <c r="D1446" s="99"/>
      <c r="E1446" s="99"/>
      <c r="F1446" s="99"/>
      <c r="G1446" s="99"/>
      <c r="H1446" s="99"/>
      <c r="I1446" s="99"/>
      <c r="J1446" s="99"/>
    </row>
    <row r="1447" spans="1:10" ht="15">
      <c r="A1447" s="100"/>
      <c r="B1447" s="102" t="s">
        <v>470</v>
      </c>
      <c r="C1447" s="100" t="s">
        <v>471</v>
      </c>
      <c r="D1447" s="100" t="s">
        <v>472</v>
      </c>
      <c r="E1447" s="180" t="s">
        <v>473</v>
      </c>
      <c r="F1447" s="180"/>
      <c r="G1447" s="103" t="s">
        <v>474</v>
      </c>
      <c r="H1447" s="102" t="s">
        <v>475</v>
      </c>
      <c r="I1447" s="102" t="s">
        <v>476</v>
      </c>
      <c r="J1447" s="102" t="s">
        <v>477</v>
      </c>
    </row>
    <row r="1448" spans="1:10">
      <c r="A1448" s="82" t="s">
        <v>478</v>
      </c>
      <c r="B1448" s="81" t="s">
        <v>505</v>
      </c>
      <c r="C1448" s="82" t="s">
        <v>4</v>
      </c>
      <c r="D1448" s="82" t="s">
        <v>506</v>
      </c>
      <c r="E1448" s="181" t="s">
        <v>466</v>
      </c>
      <c r="F1448" s="181"/>
      <c r="G1448" s="83" t="s">
        <v>502</v>
      </c>
      <c r="H1448" s="84">
        <v>1</v>
      </c>
      <c r="I1448" s="85">
        <v>48.82</v>
      </c>
      <c r="J1448" s="85">
        <v>48.82</v>
      </c>
    </row>
    <row r="1449" spans="1:10" ht="51">
      <c r="A1449" s="87" t="s">
        <v>479</v>
      </c>
      <c r="B1449" s="86" t="s">
        <v>879</v>
      </c>
      <c r="C1449" s="87" t="s">
        <v>4</v>
      </c>
      <c r="D1449" s="87" t="s">
        <v>842</v>
      </c>
      <c r="E1449" s="182" t="s">
        <v>466</v>
      </c>
      <c r="F1449" s="182"/>
      <c r="G1449" s="88" t="s">
        <v>482</v>
      </c>
      <c r="H1449" s="89">
        <v>0.5</v>
      </c>
      <c r="I1449" s="90">
        <v>17.670000000000002</v>
      </c>
      <c r="J1449" s="90">
        <v>8.83</v>
      </c>
    </row>
    <row r="1450" spans="1:10" ht="51">
      <c r="A1450" s="87" t="s">
        <v>479</v>
      </c>
      <c r="B1450" s="86" t="s">
        <v>880</v>
      </c>
      <c r="C1450" s="87" t="s">
        <v>4</v>
      </c>
      <c r="D1450" s="87" t="s">
        <v>840</v>
      </c>
      <c r="E1450" s="182" t="s">
        <v>466</v>
      </c>
      <c r="F1450" s="182"/>
      <c r="G1450" s="88" t="s">
        <v>482</v>
      </c>
      <c r="H1450" s="89">
        <v>0.5</v>
      </c>
      <c r="I1450" s="90">
        <v>21.97</v>
      </c>
      <c r="J1450" s="90">
        <v>10.98</v>
      </c>
    </row>
    <row r="1451" spans="1:10">
      <c r="A1451" s="92" t="s">
        <v>485</v>
      </c>
      <c r="B1451" s="91" t="s">
        <v>897</v>
      </c>
      <c r="C1451" s="92" t="s">
        <v>4</v>
      </c>
      <c r="D1451" s="92" t="s">
        <v>898</v>
      </c>
      <c r="E1451" s="183" t="s">
        <v>488</v>
      </c>
      <c r="F1451" s="183"/>
      <c r="G1451" s="93" t="s">
        <v>513</v>
      </c>
      <c r="H1451" s="94">
        <v>0.28000000000000003</v>
      </c>
      <c r="I1451" s="95">
        <v>0.4</v>
      </c>
      <c r="J1451" s="95">
        <v>0.11</v>
      </c>
    </row>
    <row r="1452" spans="1:10">
      <c r="A1452" s="92" t="s">
        <v>485</v>
      </c>
      <c r="B1452" s="91" t="s">
        <v>1268</v>
      </c>
      <c r="C1452" s="92" t="s">
        <v>4</v>
      </c>
      <c r="D1452" s="92" t="s">
        <v>506</v>
      </c>
      <c r="E1452" s="183" t="s">
        <v>488</v>
      </c>
      <c r="F1452" s="183"/>
      <c r="G1452" s="93" t="s">
        <v>502</v>
      </c>
      <c r="H1452" s="94">
        <v>1</v>
      </c>
      <c r="I1452" s="95">
        <v>28.9</v>
      </c>
      <c r="J1452" s="95">
        <v>28.9</v>
      </c>
    </row>
    <row r="1453" spans="1:10" ht="25.5">
      <c r="A1453" s="98"/>
      <c r="B1453" s="98"/>
      <c r="C1453" s="98"/>
      <c r="D1453" s="98"/>
      <c r="E1453" s="98" t="s">
        <v>495</v>
      </c>
      <c r="F1453" s="97">
        <v>13.95</v>
      </c>
      <c r="G1453" s="98" t="s">
        <v>496</v>
      </c>
      <c r="H1453" s="97">
        <v>0</v>
      </c>
      <c r="I1453" s="98" t="s">
        <v>497</v>
      </c>
      <c r="J1453" s="97">
        <v>13.950000000000001</v>
      </c>
    </row>
    <row r="1454" spans="1:10" ht="26.25" thickBot="1">
      <c r="A1454" s="98"/>
      <c r="B1454" s="98"/>
      <c r="C1454" s="98"/>
      <c r="D1454" s="98"/>
      <c r="E1454" s="98" t="s">
        <v>498</v>
      </c>
      <c r="F1454" s="97">
        <v>9.3699999999999992</v>
      </c>
      <c r="G1454" s="98"/>
      <c r="H1454" s="184" t="s">
        <v>499</v>
      </c>
      <c r="I1454" s="184"/>
      <c r="J1454" s="97">
        <v>58.19</v>
      </c>
    </row>
    <row r="1455" spans="1:10" ht="15" thickTop="1">
      <c r="A1455" s="99"/>
      <c r="B1455" s="99"/>
      <c r="C1455" s="99"/>
      <c r="D1455" s="99"/>
      <c r="E1455" s="99"/>
      <c r="F1455" s="99"/>
      <c r="G1455" s="99"/>
      <c r="H1455" s="99"/>
      <c r="I1455" s="99"/>
      <c r="J1455" s="99"/>
    </row>
    <row r="1456" spans="1:10" ht="14.25" customHeight="1">
      <c r="A1456" s="100"/>
      <c r="B1456" s="102" t="s">
        <v>470</v>
      </c>
      <c r="C1456" s="100" t="s">
        <v>471</v>
      </c>
      <c r="D1456" s="100" t="s">
        <v>472</v>
      </c>
      <c r="E1456" s="180" t="s">
        <v>473</v>
      </c>
      <c r="F1456" s="180"/>
      <c r="G1456" s="103" t="s">
        <v>474</v>
      </c>
      <c r="H1456" s="102" t="s">
        <v>475</v>
      </c>
      <c r="I1456" s="102" t="s">
        <v>476</v>
      </c>
      <c r="J1456" s="102" t="s">
        <v>477</v>
      </c>
    </row>
    <row r="1457" spans="1:10">
      <c r="A1457" s="82" t="s">
        <v>478</v>
      </c>
      <c r="B1457" s="81" t="s">
        <v>1243</v>
      </c>
      <c r="C1457" s="82" t="s">
        <v>4</v>
      </c>
      <c r="D1457" s="82" t="s">
        <v>1244</v>
      </c>
      <c r="E1457" s="181" t="s">
        <v>466</v>
      </c>
      <c r="F1457" s="181"/>
      <c r="G1457" s="83" t="s">
        <v>6</v>
      </c>
      <c r="H1457" s="84">
        <v>1</v>
      </c>
      <c r="I1457" s="85">
        <v>52.45</v>
      </c>
      <c r="J1457" s="85">
        <v>52.45</v>
      </c>
    </row>
    <row r="1458" spans="1:10" ht="25.5">
      <c r="A1458" s="87" t="s">
        <v>479</v>
      </c>
      <c r="B1458" s="86" t="s">
        <v>612</v>
      </c>
      <c r="C1458" s="87" t="s">
        <v>4</v>
      </c>
      <c r="D1458" s="87" t="s">
        <v>613</v>
      </c>
      <c r="E1458" s="182" t="s">
        <v>466</v>
      </c>
      <c r="F1458" s="182"/>
      <c r="G1458" s="88" t="s">
        <v>482</v>
      </c>
      <c r="H1458" s="89">
        <v>1</v>
      </c>
      <c r="I1458" s="90">
        <v>22.54</v>
      </c>
      <c r="J1458" s="90">
        <v>22.54</v>
      </c>
    </row>
    <row r="1459" spans="1:10" ht="25.5">
      <c r="A1459" s="87" t="s">
        <v>479</v>
      </c>
      <c r="B1459" s="86" t="s">
        <v>480</v>
      </c>
      <c r="C1459" s="87" t="s">
        <v>4</v>
      </c>
      <c r="D1459" s="87" t="s">
        <v>481</v>
      </c>
      <c r="E1459" s="182" t="s">
        <v>466</v>
      </c>
      <c r="F1459" s="182"/>
      <c r="G1459" s="88" t="s">
        <v>482</v>
      </c>
      <c r="H1459" s="89">
        <v>1</v>
      </c>
      <c r="I1459" s="90">
        <v>17.96</v>
      </c>
      <c r="J1459" s="90">
        <v>17.96</v>
      </c>
    </row>
    <row r="1460" spans="1:10">
      <c r="A1460" s="92" t="s">
        <v>485</v>
      </c>
      <c r="B1460" s="91" t="s">
        <v>1136</v>
      </c>
      <c r="C1460" s="92" t="s">
        <v>4</v>
      </c>
      <c r="D1460" s="92" t="s">
        <v>1137</v>
      </c>
      <c r="E1460" s="183" t="s">
        <v>488</v>
      </c>
      <c r="F1460" s="183"/>
      <c r="G1460" s="93" t="s">
        <v>1138</v>
      </c>
      <c r="H1460" s="94">
        <v>0.2</v>
      </c>
      <c r="I1460" s="95">
        <v>50</v>
      </c>
      <c r="J1460" s="95">
        <v>10</v>
      </c>
    </row>
    <row r="1461" spans="1:10">
      <c r="A1461" s="92" t="s">
        <v>485</v>
      </c>
      <c r="B1461" s="91" t="s">
        <v>654</v>
      </c>
      <c r="C1461" s="92" t="s">
        <v>4</v>
      </c>
      <c r="D1461" s="92" t="s">
        <v>655</v>
      </c>
      <c r="E1461" s="183" t="s">
        <v>488</v>
      </c>
      <c r="F1461" s="183"/>
      <c r="G1461" s="93" t="s">
        <v>37</v>
      </c>
      <c r="H1461" s="94">
        <v>2.1999999999999999E-2</v>
      </c>
      <c r="I1461" s="95">
        <v>88.82</v>
      </c>
      <c r="J1461" s="95">
        <v>1.95</v>
      </c>
    </row>
    <row r="1462" spans="1:10" ht="15" customHeight="1">
      <c r="A1462" s="98"/>
      <c r="B1462" s="98"/>
      <c r="C1462" s="98"/>
      <c r="D1462" s="98"/>
      <c r="E1462" s="98" t="s">
        <v>495</v>
      </c>
      <c r="F1462" s="97">
        <v>27.74</v>
      </c>
      <c r="G1462" s="98" t="s">
        <v>496</v>
      </c>
      <c r="H1462" s="97">
        <v>0</v>
      </c>
      <c r="I1462" s="98" t="s">
        <v>497</v>
      </c>
      <c r="J1462" s="97">
        <v>27.74</v>
      </c>
    </row>
    <row r="1463" spans="1:10" ht="26.25" thickBot="1">
      <c r="A1463" s="98"/>
      <c r="B1463" s="98"/>
      <c r="C1463" s="98"/>
      <c r="D1463" s="98"/>
      <c r="E1463" s="98" t="s">
        <v>498</v>
      </c>
      <c r="F1463" s="97">
        <v>10.07</v>
      </c>
      <c r="G1463" s="98"/>
      <c r="H1463" s="184" t="s">
        <v>499</v>
      </c>
      <c r="I1463" s="184"/>
      <c r="J1463" s="97">
        <v>62.52</v>
      </c>
    </row>
    <row r="1464" spans="1:10" ht="15" thickTop="1">
      <c r="A1464" s="99"/>
      <c r="B1464" s="99"/>
      <c r="C1464" s="99"/>
      <c r="D1464" s="99"/>
      <c r="E1464" s="99"/>
      <c r="F1464" s="99"/>
      <c r="G1464" s="99"/>
      <c r="H1464" s="99"/>
      <c r="I1464" s="99"/>
      <c r="J1464" s="99"/>
    </row>
    <row r="1465" spans="1:10" ht="14.25" customHeight="1">
      <c r="A1465" s="100"/>
      <c r="B1465" s="102" t="s">
        <v>470</v>
      </c>
      <c r="C1465" s="100" t="s">
        <v>471</v>
      </c>
      <c r="D1465" s="100" t="s">
        <v>472</v>
      </c>
      <c r="E1465" s="180" t="s">
        <v>473</v>
      </c>
      <c r="F1465" s="180"/>
      <c r="G1465" s="103" t="s">
        <v>474</v>
      </c>
      <c r="H1465" s="102" t="s">
        <v>475</v>
      </c>
      <c r="I1465" s="102" t="s">
        <v>476</v>
      </c>
      <c r="J1465" s="102" t="s">
        <v>477</v>
      </c>
    </row>
    <row r="1466" spans="1:10" ht="38.25">
      <c r="A1466" s="82" t="s">
        <v>478</v>
      </c>
      <c r="B1466" s="81" t="s">
        <v>200</v>
      </c>
      <c r="C1466" s="82" t="s">
        <v>4</v>
      </c>
      <c r="D1466" s="82" t="s">
        <v>201</v>
      </c>
      <c r="E1466" s="181" t="s">
        <v>466</v>
      </c>
      <c r="F1466" s="181"/>
      <c r="G1466" s="83" t="s">
        <v>37</v>
      </c>
      <c r="H1466" s="84">
        <v>1</v>
      </c>
      <c r="I1466" s="85">
        <v>3374.21</v>
      </c>
      <c r="J1466" s="85">
        <v>3374.21</v>
      </c>
    </row>
    <row r="1467" spans="1:10" ht="25.5">
      <c r="A1467" s="87" t="s">
        <v>479</v>
      </c>
      <c r="B1467" s="86" t="s">
        <v>688</v>
      </c>
      <c r="C1467" s="87" t="s">
        <v>4</v>
      </c>
      <c r="D1467" s="87" t="s">
        <v>689</v>
      </c>
      <c r="E1467" s="182" t="s">
        <v>466</v>
      </c>
      <c r="F1467" s="182"/>
      <c r="G1467" s="88" t="s">
        <v>6</v>
      </c>
      <c r="H1467" s="89">
        <v>12</v>
      </c>
      <c r="I1467" s="90">
        <v>104.14</v>
      </c>
      <c r="J1467" s="90">
        <v>1249.68</v>
      </c>
    </row>
    <row r="1468" spans="1:10" ht="14.25" customHeight="1">
      <c r="A1468" s="87" t="s">
        <v>479</v>
      </c>
      <c r="B1468" s="86" t="s">
        <v>830</v>
      </c>
      <c r="C1468" s="87" t="s">
        <v>4</v>
      </c>
      <c r="D1468" s="87" t="s">
        <v>831</v>
      </c>
      <c r="E1468" s="182" t="s">
        <v>466</v>
      </c>
      <c r="F1468" s="182"/>
      <c r="G1468" s="88" t="s">
        <v>37</v>
      </c>
      <c r="H1468" s="89">
        <v>1</v>
      </c>
      <c r="I1468" s="90">
        <v>818.37</v>
      </c>
      <c r="J1468" s="90">
        <v>818.37</v>
      </c>
    </row>
    <row r="1469" spans="1:10" ht="14.25" customHeight="1">
      <c r="A1469" s="87" t="s">
        <v>479</v>
      </c>
      <c r="B1469" s="86" t="s">
        <v>686</v>
      </c>
      <c r="C1469" s="87" t="s">
        <v>4</v>
      </c>
      <c r="D1469" s="87" t="s">
        <v>687</v>
      </c>
      <c r="E1469" s="182" t="s">
        <v>466</v>
      </c>
      <c r="F1469" s="182"/>
      <c r="G1469" s="88" t="s">
        <v>6</v>
      </c>
      <c r="H1469" s="89">
        <v>12</v>
      </c>
      <c r="I1469" s="90">
        <v>5.38</v>
      </c>
      <c r="J1469" s="90">
        <v>64.56</v>
      </c>
    </row>
    <row r="1470" spans="1:10" ht="14.25" customHeight="1">
      <c r="A1470" s="87" t="s">
        <v>479</v>
      </c>
      <c r="B1470" s="86" t="s">
        <v>690</v>
      </c>
      <c r="C1470" s="87" t="s">
        <v>4</v>
      </c>
      <c r="D1470" s="87" t="s">
        <v>691</v>
      </c>
      <c r="E1470" s="182" t="s">
        <v>466</v>
      </c>
      <c r="F1470" s="182"/>
      <c r="G1470" s="88" t="s">
        <v>494</v>
      </c>
      <c r="H1470" s="89">
        <v>80</v>
      </c>
      <c r="I1470" s="90">
        <v>15.52</v>
      </c>
      <c r="J1470" s="90">
        <v>1241.5999999999999</v>
      </c>
    </row>
    <row r="1471" spans="1:10" ht="14.25" customHeight="1">
      <c r="A1471" s="98"/>
      <c r="B1471" s="98"/>
      <c r="C1471" s="98"/>
      <c r="D1471" s="98"/>
      <c r="E1471" s="98" t="s">
        <v>495</v>
      </c>
      <c r="F1471" s="97">
        <v>734.73</v>
      </c>
      <c r="G1471" s="98" t="s">
        <v>496</v>
      </c>
      <c r="H1471" s="97">
        <v>0</v>
      </c>
      <c r="I1471" s="98" t="s">
        <v>497</v>
      </c>
      <c r="J1471" s="97">
        <v>734.73</v>
      </c>
    </row>
    <row r="1472" spans="1:10" ht="14.25" customHeight="1" thickBot="1">
      <c r="A1472" s="98"/>
      <c r="B1472" s="98"/>
      <c r="C1472" s="98"/>
      <c r="D1472" s="98"/>
      <c r="E1472" s="98" t="s">
        <v>498</v>
      </c>
      <c r="F1472" s="97">
        <v>648.17999999999995</v>
      </c>
      <c r="G1472" s="98"/>
      <c r="H1472" s="184" t="s">
        <v>499</v>
      </c>
      <c r="I1472" s="184"/>
      <c r="J1472" s="97">
        <v>4022.39</v>
      </c>
    </row>
    <row r="1473" spans="1:10" ht="14.25" customHeight="1" thickTop="1">
      <c r="A1473" s="99"/>
      <c r="B1473" s="99"/>
      <c r="C1473" s="99"/>
      <c r="D1473" s="99"/>
      <c r="E1473" s="99"/>
      <c r="F1473" s="99"/>
      <c r="G1473" s="99"/>
      <c r="H1473" s="99"/>
      <c r="I1473" s="99"/>
      <c r="J1473" s="99"/>
    </row>
    <row r="1474" spans="1:10" ht="14.25" customHeight="1">
      <c r="A1474" s="100"/>
      <c r="B1474" s="102" t="s">
        <v>470</v>
      </c>
      <c r="C1474" s="100" t="s">
        <v>471</v>
      </c>
      <c r="D1474" s="100" t="s">
        <v>472</v>
      </c>
      <c r="E1474" s="180" t="s">
        <v>473</v>
      </c>
      <c r="F1474" s="180"/>
      <c r="G1474" s="103" t="s">
        <v>474</v>
      </c>
      <c r="H1474" s="102" t="s">
        <v>475</v>
      </c>
      <c r="I1474" s="102" t="s">
        <v>476</v>
      </c>
      <c r="J1474" s="102" t="s">
        <v>477</v>
      </c>
    </row>
    <row r="1475" spans="1:10" ht="38.25">
      <c r="A1475" s="82" t="s">
        <v>478</v>
      </c>
      <c r="B1475" s="81" t="s">
        <v>985</v>
      </c>
      <c r="C1475" s="82" t="s">
        <v>4</v>
      </c>
      <c r="D1475" s="82" t="s">
        <v>986</v>
      </c>
      <c r="E1475" s="181" t="s">
        <v>466</v>
      </c>
      <c r="F1475" s="181"/>
      <c r="G1475" s="83" t="s">
        <v>37</v>
      </c>
      <c r="H1475" s="84">
        <v>1</v>
      </c>
      <c r="I1475" s="85">
        <v>3387.32</v>
      </c>
      <c r="J1475" s="85">
        <v>3387.32</v>
      </c>
    </row>
    <row r="1476" spans="1:10" ht="25.5">
      <c r="A1476" s="87" t="s">
        <v>479</v>
      </c>
      <c r="B1476" s="86" t="s">
        <v>688</v>
      </c>
      <c r="C1476" s="87" t="s">
        <v>4</v>
      </c>
      <c r="D1476" s="87" t="s">
        <v>689</v>
      </c>
      <c r="E1476" s="182" t="s">
        <v>466</v>
      </c>
      <c r="F1476" s="182"/>
      <c r="G1476" s="88" t="s">
        <v>6</v>
      </c>
      <c r="H1476" s="89">
        <v>12</v>
      </c>
      <c r="I1476" s="90">
        <v>104.14</v>
      </c>
      <c r="J1476" s="90">
        <v>1249.68</v>
      </c>
    </row>
    <row r="1477" spans="1:10" ht="25.5">
      <c r="A1477" s="87" t="s">
        <v>479</v>
      </c>
      <c r="B1477" s="86" t="s">
        <v>686</v>
      </c>
      <c r="C1477" s="87" t="s">
        <v>4</v>
      </c>
      <c r="D1477" s="87" t="s">
        <v>687</v>
      </c>
      <c r="E1477" s="182" t="s">
        <v>466</v>
      </c>
      <c r="F1477" s="182"/>
      <c r="G1477" s="88" t="s">
        <v>6</v>
      </c>
      <c r="H1477" s="89">
        <v>12</v>
      </c>
      <c r="I1477" s="90">
        <v>5.38</v>
      </c>
      <c r="J1477" s="90">
        <v>64.56</v>
      </c>
    </row>
    <row r="1478" spans="1:10" ht="25.5">
      <c r="A1478" s="87" t="s">
        <v>479</v>
      </c>
      <c r="B1478" s="86" t="s">
        <v>690</v>
      </c>
      <c r="C1478" s="87" t="s">
        <v>4</v>
      </c>
      <c r="D1478" s="87" t="s">
        <v>691</v>
      </c>
      <c r="E1478" s="182" t="s">
        <v>466</v>
      </c>
      <c r="F1478" s="182"/>
      <c r="G1478" s="88" t="s">
        <v>494</v>
      </c>
      <c r="H1478" s="89">
        <v>80</v>
      </c>
      <c r="I1478" s="90">
        <v>15.52</v>
      </c>
      <c r="J1478" s="90">
        <v>1241.5999999999999</v>
      </c>
    </row>
    <row r="1479" spans="1:10" ht="38.25">
      <c r="A1479" s="87" t="s">
        <v>479</v>
      </c>
      <c r="B1479" s="86" t="s">
        <v>1269</v>
      </c>
      <c r="C1479" s="87" t="s">
        <v>4</v>
      </c>
      <c r="D1479" s="87" t="s">
        <v>1270</v>
      </c>
      <c r="E1479" s="182" t="s">
        <v>466</v>
      </c>
      <c r="F1479" s="182"/>
      <c r="G1479" s="88" t="s">
        <v>37</v>
      </c>
      <c r="H1479" s="89">
        <v>1</v>
      </c>
      <c r="I1479" s="90">
        <v>831.48</v>
      </c>
      <c r="J1479" s="90">
        <v>831.48</v>
      </c>
    </row>
    <row r="1480" spans="1:10" ht="25.5">
      <c r="A1480" s="98"/>
      <c r="B1480" s="98"/>
      <c r="C1480" s="98"/>
      <c r="D1480" s="98"/>
      <c r="E1480" s="98" t="s">
        <v>495</v>
      </c>
      <c r="F1480" s="97">
        <v>734.73</v>
      </c>
      <c r="G1480" s="98" t="s">
        <v>496</v>
      </c>
      <c r="H1480" s="97">
        <v>0</v>
      </c>
      <c r="I1480" s="98" t="s">
        <v>497</v>
      </c>
      <c r="J1480" s="97">
        <v>734.73</v>
      </c>
    </row>
    <row r="1481" spans="1:10" ht="26.25" thickBot="1">
      <c r="A1481" s="98"/>
      <c r="B1481" s="98"/>
      <c r="C1481" s="98"/>
      <c r="D1481" s="98"/>
      <c r="E1481" s="98" t="s">
        <v>498</v>
      </c>
      <c r="F1481" s="97">
        <v>650.70000000000005</v>
      </c>
      <c r="G1481" s="98"/>
      <c r="H1481" s="184" t="s">
        <v>499</v>
      </c>
      <c r="I1481" s="184"/>
      <c r="J1481" s="97">
        <v>4038.02</v>
      </c>
    </row>
    <row r="1482" spans="1:10" ht="15" thickTop="1">
      <c r="A1482" s="99"/>
      <c r="B1482" s="99"/>
      <c r="C1482" s="99"/>
      <c r="D1482" s="99"/>
      <c r="E1482" s="99"/>
      <c r="F1482" s="99"/>
      <c r="G1482" s="99"/>
      <c r="H1482" s="99"/>
      <c r="I1482" s="99"/>
      <c r="J1482" s="99"/>
    </row>
    <row r="1483" spans="1:10" ht="15">
      <c r="A1483" s="100"/>
      <c r="B1483" s="102" t="s">
        <v>470</v>
      </c>
      <c r="C1483" s="100" t="s">
        <v>471</v>
      </c>
      <c r="D1483" s="100" t="s">
        <v>472</v>
      </c>
      <c r="E1483" s="180" t="s">
        <v>473</v>
      </c>
      <c r="F1483" s="180"/>
      <c r="G1483" s="103" t="s">
        <v>474</v>
      </c>
      <c r="H1483" s="102" t="s">
        <v>475</v>
      </c>
      <c r="I1483" s="102" t="s">
        <v>476</v>
      </c>
      <c r="J1483" s="102" t="s">
        <v>477</v>
      </c>
    </row>
    <row r="1484" spans="1:10" ht="38.25">
      <c r="A1484" s="82" t="s">
        <v>478</v>
      </c>
      <c r="B1484" s="81" t="s">
        <v>830</v>
      </c>
      <c r="C1484" s="82" t="s">
        <v>4</v>
      </c>
      <c r="D1484" s="82" t="s">
        <v>831</v>
      </c>
      <c r="E1484" s="181" t="s">
        <v>466</v>
      </c>
      <c r="F1484" s="181"/>
      <c r="G1484" s="83" t="s">
        <v>37</v>
      </c>
      <c r="H1484" s="84">
        <v>1</v>
      </c>
      <c r="I1484" s="85">
        <v>818.37</v>
      </c>
      <c r="J1484" s="85">
        <v>818.37</v>
      </c>
    </row>
    <row r="1485" spans="1:10" ht="51">
      <c r="A1485" s="87" t="s">
        <v>479</v>
      </c>
      <c r="B1485" s="86" t="s">
        <v>1271</v>
      </c>
      <c r="C1485" s="87" t="s">
        <v>4</v>
      </c>
      <c r="D1485" s="87" t="s">
        <v>1272</v>
      </c>
      <c r="E1485" s="182" t="s">
        <v>466</v>
      </c>
      <c r="F1485" s="182"/>
      <c r="G1485" s="88" t="s">
        <v>482</v>
      </c>
      <c r="H1485" s="89">
        <v>0.31</v>
      </c>
      <c r="I1485" s="90">
        <v>21.48</v>
      </c>
      <c r="J1485" s="90">
        <v>6.65</v>
      </c>
    </row>
    <row r="1486" spans="1:10" ht="25.5">
      <c r="A1486" s="87" t="s">
        <v>479</v>
      </c>
      <c r="B1486" s="86" t="s">
        <v>612</v>
      </c>
      <c r="C1486" s="87" t="s">
        <v>4</v>
      </c>
      <c r="D1486" s="87" t="s">
        <v>613</v>
      </c>
      <c r="E1486" s="182" t="s">
        <v>466</v>
      </c>
      <c r="F1486" s="182"/>
      <c r="G1486" s="88" t="s">
        <v>482</v>
      </c>
      <c r="H1486" s="89">
        <v>1.65</v>
      </c>
      <c r="I1486" s="90">
        <v>22.54</v>
      </c>
      <c r="J1486" s="90">
        <v>37.19</v>
      </c>
    </row>
    <row r="1487" spans="1:10" ht="25.5">
      <c r="A1487" s="87" t="s">
        <v>479</v>
      </c>
      <c r="B1487" s="86" t="s">
        <v>480</v>
      </c>
      <c r="C1487" s="87" t="s">
        <v>4</v>
      </c>
      <c r="D1487" s="87" t="s">
        <v>481</v>
      </c>
      <c r="E1487" s="182" t="s">
        <v>466</v>
      </c>
      <c r="F1487" s="182"/>
      <c r="G1487" s="88" t="s">
        <v>482</v>
      </c>
      <c r="H1487" s="89">
        <v>10.5</v>
      </c>
      <c r="I1487" s="90">
        <v>17.96</v>
      </c>
      <c r="J1487" s="90">
        <v>188.58</v>
      </c>
    </row>
    <row r="1488" spans="1:10" ht="51">
      <c r="A1488" s="92" t="s">
        <v>485</v>
      </c>
      <c r="B1488" s="91" t="s">
        <v>1611</v>
      </c>
      <c r="C1488" s="92" t="s">
        <v>4</v>
      </c>
      <c r="D1488" s="92" t="s">
        <v>1612</v>
      </c>
      <c r="E1488" s="183" t="s">
        <v>637</v>
      </c>
      <c r="F1488" s="183"/>
      <c r="G1488" s="93" t="s">
        <v>482</v>
      </c>
      <c r="H1488" s="94">
        <v>0.65</v>
      </c>
      <c r="I1488" s="95">
        <v>2.16</v>
      </c>
      <c r="J1488" s="95">
        <v>1.4</v>
      </c>
    </row>
    <row r="1489" spans="1:10">
      <c r="A1489" s="92" t="s">
        <v>485</v>
      </c>
      <c r="B1489" s="91" t="s">
        <v>654</v>
      </c>
      <c r="C1489" s="92" t="s">
        <v>4</v>
      </c>
      <c r="D1489" s="92" t="s">
        <v>655</v>
      </c>
      <c r="E1489" s="183" t="s">
        <v>488</v>
      </c>
      <c r="F1489" s="183"/>
      <c r="G1489" s="93" t="s">
        <v>37</v>
      </c>
      <c r="H1489" s="94">
        <v>0.88</v>
      </c>
      <c r="I1489" s="95">
        <v>88.82</v>
      </c>
      <c r="J1489" s="95">
        <v>78.16</v>
      </c>
    </row>
    <row r="1490" spans="1:10">
      <c r="A1490" s="92" t="s">
        <v>485</v>
      </c>
      <c r="B1490" s="91" t="s">
        <v>1136</v>
      </c>
      <c r="C1490" s="92" t="s">
        <v>4</v>
      </c>
      <c r="D1490" s="92" t="s">
        <v>1137</v>
      </c>
      <c r="E1490" s="183" t="s">
        <v>488</v>
      </c>
      <c r="F1490" s="183"/>
      <c r="G1490" s="93" t="s">
        <v>1138</v>
      </c>
      <c r="H1490" s="94">
        <v>6.16</v>
      </c>
      <c r="I1490" s="95">
        <v>50</v>
      </c>
      <c r="J1490" s="95">
        <v>308</v>
      </c>
    </row>
    <row r="1491" spans="1:10">
      <c r="A1491" s="92" t="s">
        <v>485</v>
      </c>
      <c r="B1491" s="91" t="s">
        <v>1273</v>
      </c>
      <c r="C1491" s="92" t="s">
        <v>4</v>
      </c>
      <c r="D1491" s="92" t="s">
        <v>1274</v>
      </c>
      <c r="E1491" s="183" t="s">
        <v>488</v>
      </c>
      <c r="F1491" s="183"/>
      <c r="G1491" s="93" t="s">
        <v>37</v>
      </c>
      <c r="H1491" s="94">
        <v>0.84</v>
      </c>
      <c r="I1491" s="95">
        <v>235</v>
      </c>
      <c r="J1491" s="95">
        <v>197.4</v>
      </c>
    </row>
    <row r="1492" spans="1:10">
      <c r="A1492" s="92" t="s">
        <v>485</v>
      </c>
      <c r="B1492" s="91" t="s">
        <v>1275</v>
      </c>
      <c r="C1492" s="92" t="s">
        <v>4</v>
      </c>
      <c r="D1492" s="92" t="s">
        <v>1276</v>
      </c>
      <c r="E1492" s="183" t="s">
        <v>637</v>
      </c>
      <c r="F1492" s="183"/>
      <c r="G1492" s="93" t="s">
        <v>482</v>
      </c>
      <c r="H1492" s="94">
        <v>0.31</v>
      </c>
      <c r="I1492" s="95">
        <v>3.2</v>
      </c>
      <c r="J1492" s="95">
        <v>0.99</v>
      </c>
    </row>
    <row r="1493" spans="1:10" ht="25.5">
      <c r="A1493" s="98"/>
      <c r="B1493" s="98"/>
      <c r="C1493" s="98"/>
      <c r="D1493" s="98"/>
      <c r="E1493" s="98" t="s">
        <v>495</v>
      </c>
      <c r="F1493" s="97">
        <v>153.77000000000001</v>
      </c>
      <c r="G1493" s="98" t="s">
        <v>496</v>
      </c>
      <c r="H1493" s="97">
        <v>0</v>
      </c>
      <c r="I1493" s="98" t="s">
        <v>497</v>
      </c>
      <c r="J1493" s="97">
        <v>153.77000000000001</v>
      </c>
    </row>
    <row r="1494" spans="1:10" ht="26.25" thickBot="1">
      <c r="A1494" s="98"/>
      <c r="B1494" s="98"/>
      <c r="C1494" s="98"/>
      <c r="D1494" s="98"/>
      <c r="E1494" s="98" t="s">
        <v>498</v>
      </c>
      <c r="F1494" s="97">
        <v>157.19999999999999</v>
      </c>
      <c r="G1494" s="98"/>
      <c r="H1494" s="184" t="s">
        <v>499</v>
      </c>
      <c r="I1494" s="184"/>
      <c r="J1494" s="97">
        <v>975.57</v>
      </c>
    </row>
    <row r="1495" spans="1:10" ht="15" thickTop="1">
      <c r="A1495" s="99"/>
      <c r="B1495" s="99"/>
      <c r="C1495" s="99"/>
      <c r="D1495" s="99"/>
      <c r="E1495" s="99"/>
      <c r="F1495" s="99"/>
      <c r="G1495" s="99"/>
      <c r="H1495" s="99"/>
      <c r="I1495" s="99"/>
      <c r="J1495" s="99"/>
    </row>
    <row r="1496" spans="1:10" ht="15">
      <c r="A1496" s="100"/>
      <c r="B1496" s="102" t="s">
        <v>470</v>
      </c>
      <c r="C1496" s="100" t="s">
        <v>471</v>
      </c>
      <c r="D1496" s="100" t="s">
        <v>472</v>
      </c>
      <c r="E1496" s="180" t="s">
        <v>473</v>
      </c>
      <c r="F1496" s="180"/>
      <c r="G1496" s="103" t="s">
        <v>474</v>
      </c>
      <c r="H1496" s="102" t="s">
        <v>475</v>
      </c>
      <c r="I1496" s="102" t="s">
        <v>476</v>
      </c>
      <c r="J1496" s="102" t="s">
        <v>477</v>
      </c>
    </row>
    <row r="1497" spans="1:10" ht="38.25">
      <c r="A1497" s="82" t="s">
        <v>478</v>
      </c>
      <c r="B1497" s="81" t="s">
        <v>830</v>
      </c>
      <c r="C1497" s="82" t="s">
        <v>4</v>
      </c>
      <c r="D1497" s="82" t="s">
        <v>831</v>
      </c>
      <c r="E1497" s="181" t="s">
        <v>466</v>
      </c>
      <c r="F1497" s="181"/>
      <c r="G1497" s="83" t="s">
        <v>37</v>
      </c>
      <c r="H1497" s="84">
        <v>1</v>
      </c>
      <c r="I1497" s="85">
        <v>818.37</v>
      </c>
      <c r="J1497" s="85">
        <v>818.37</v>
      </c>
    </row>
    <row r="1498" spans="1:10" ht="51">
      <c r="A1498" s="87" t="s">
        <v>479</v>
      </c>
      <c r="B1498" s="86" t="s">
        <v>1271</v>
      </c>
      <c r="C1498" s="87" t="s">
        <v>4</v>
      </c>
      <c r="D1498" s="87" t="s">
        <v>1272</v>
      </c>
      <c r="E1498" s="182" t="s">
        <v>466</v>
      </c>
      <c r="F1498" s="182"/>
      <c r="G1498" s="88" t="s">
        <v>482</v>
      </c>
      <c r="H1498" s="89">
        <v>0.31</v>
      </c>
      <c r="I1498" s="90">
        <v>21.48</v>
      </c>
      <c r="J1498" s="90">
        <v>6.65</v>
      </c>
    </row>
    <row r="1499" spans="1:10" ht="25.5">
      <c r="A1499" s="87" t="s">
        <v>479</v>
      </c>
      <c r="B1499" s="86" t="s">
        <v>612</v>
      </c>
      <c r="C1499" s="87" t="s">
        <v>4</v>
      </c>
      <c r="D1499" s="87" t="s">
        <v>613</v>
      </c>
      <c r="E1499" s="182" t="s">
        <v>466</v>
      </c>
      <c r="F1499" s="182"/>
      <c r="G1499" s="88" t="s">
        <v>482</v>
      </c>
      <c r="H1499" s="89">
        <v>1.65</v>
      </c>
      <c r="I1499" s="90">
        <v>22.54</v>
      </c>
      <c r="J1499" s="90">
        <v>37.19</v>
      </c>
    </row>
    <row r="1500" spans="1:10" ht="25.5">
      <c r="A1500" s="87" t="s">
        <v>479</v>
      </c>
      <c r="B1500" s="86" t="s">
        <v>480</v>
      </c>
      <c r="C1500" s="87" t="s">
        <v>4</v>
      </c>
      <c r="D1500" s="87" t="s">
        <v>481</v>
      </c>
      <c r="E1500" s="182" t="s">
        <v>466</v>
      </c>
      <c r="F1500" s="182"/>
      <c r="G1500" s="88" t="s">
        <v>482</v>
      </c>
      <c r="H1500" s="89">
        <v>10.5</v>
      </c>
      <c r="I1500" s="90">
        <v>17.96</v>
      </c>
      <c r="J1500" s="90">
        <v>188.58</v>
      </c>
    </row>
    <row r="1501" spans="1:10">
      <c r="A1501" s="92" t="s">
        <v>485</v>
      </c>
      <c r="B1501" s="91" t="s">
        <v>1136</v>
      </c>
      <c r="C1501" s="92" t="s">
        <v>4</v>
      </c>
      <c r="D1501" s="92" t="s">
        <v>1137</v>
      </c>
      <c r="E1501" s="183" t="s">
        <v>488</v>
      </c>
      <c r="F1501" s="183"/>
      <c r="G1501" s="93" t="s">
        <v>1138</v>
      </c>
      <c r="H1501" s="94">
        <v>6.16</v>
      </c>
      <c r="I1501" s="95">
        <v>50</v>
      </c>
      <c r="J1501" s="95">
        <v>308</v>
      </c>
    </row>
    <row r="1502" spans="1:10" ht="51">
      <c r="A1502" s="92" t="s">
        <v>485</v>
      </c>
      <c r="B1502" s="91" t="s">
        <v>1611</v>
      </c>
      <c r="C1502" s="92" t="s">
        <v>4</v>
      </c>
      <c r="D1502" s="92" t="s">
        <v>1612</v>
      </c>
      <c r="E1502" s="183" t="s">
        <v>637</v>
      </c>
      <c r="F1502" s="183"/>
      <c r="G1502" s="93" t="s">
        <v>482</v>
      </c>
      <c r="H1502" s="94">
        <v>0.65</v>
      </c>
      <c r="I1502" s="95">
        <v>2.16</v>
      </c>
      <c r="J1502" s="95">
        <v>1.4</v>
      </c>
    </row>
    <row r="1503" spans="1:10">
      <c r="A1503" s="92" t="s">
        <v>485</v>
      </c>
      <c r="B1503" s="91" t="s">
        <v>1273</v>
      </c>
      <c r="C1503" s="92" t="s">
        <v>4</v>
      </c>
      <c r="D1503" s="92" t="s">
        <v>1274</v>
      </c>
      <c r="E1503" s="183" t="s">
        <v>488</v>
      </c>
      <c r="F1503" s="183"/>
      <c r="G1503" s="93" t="s">
        <v>37</v>
      </c>
      <c r="H1503" s="94">
        <v>0.84</v>
      </c>
      <c r="I1503" s="95">
        <v>235</v>
      </c>
      <c r="J1503" s="95">
        <v>197.4</v>
      </c>
    </row>
    <row r="1504" spans="1:10">
      <c r="A1504" s="92" t="s">
        <v>485</v>
      </c>
      <c r="B1504" s="91" t="s">
        <v>1275</v>
      </c>
      <c r="C1504" s="92" t="s">
        <v>4</v>
      </c>
      <c r="D1504" s="92" t="s">
        <v>1276</v>
      </c>
      <c r="E1504" s="183" t="s">
        <v>637</v>
      </c>
      <c r="F1504" s="183"/>
      <c r="G1504" s="93" t="s">
        <v>482</v>
      </c>
      <c r="H1504" s="94">
        <v>0.31</v>
      </c>
      <c r="I1504" s="95">
        <v>3.2</v>
      </c>
      <c r="J1504" s="95">
        <v>0.99</v>
      </c>
    </row>
    <row r="1505" spans="1:10">
      <c r="A1505" s="92" t="s">
        <v>485</v>
      </c>
      <c r="B1505" s="91" t="s">
        <v>654</v>
      </c>
      <c r="C1505" s="92" t="s">
        <v>4</v>
      </c>
      <c r="D1505" s="92" t="s">
        <v>655</v>
      </c>
      <c r="E1505" s="183" t="s">
        <v>488</v>
      </c>
      <c r="F1505" s="183"/>
      <c r="G1505" s="93" t="s">
        <v>37</v>
      </c>
      <c r="H1505" s="94">
        <v>0.88</v>
      </c>
      <c r="I1505" s="95">
        <v>88.82</v>
      </c>
      <c r="J1505" s="95">
        <v>78.16</v>
      </c>
    </row>
    <row r="1506" spans="1:10" ht="25.5">
      <c r="A1506" s="98"/>
      <c r="B1506" s="98"/>
      <c r="C1506" s="98"/>
      <c r="D1506" s="98"/>
      <c r="E1506" s="98" t="s">
        <v>495</v>
      </c>
      <c r="F1506" s="97">
        <v>153.77000000000001</v>
      </c>
      <c r="G1506" s="98" t="s">
        <v>496</v>
      </c>
      <c r="H1506" s="97">
        <v>0</v>
      </c>
      <c r="I1506" s="98" t="s">
        <v>497</v>
      </c>
      <c r="J1506" s="97">
        <v>153.77000000000001</v>
      </c>
    </row>
    <row r="1507" spans="1:10" ht="26.25" thickBot="1">
      <c r="A1507" s="98"/>
      <c r="B1507" s="98"/>
      <c r="C1507" s="98"/>
      <c r="D1507" s="98"/>
      <c r="E1507" s="98" t="s">
        <v>498</v>
      </c>
      <c r="F1507" s="97">
        <v>157.19999999999999</v>
      </c>
      <c r="G1507" s="98"/>
      <c r="H1507" s="184" t="s">
        <v>499</v>
      </c>
      <c r="I1507" s="184"/>
      <c r="J1507" s="97">
        <v>975.57</v>
      </c>
    </row>
    <row r="1508" spans="1:10" ht="15" thickTop="1">
      <c r="A1508" s="99"/>
      <c r="B1508" s="99"/>
      <c r="C1508" s="99"/>
      <c r="D1508" s="99"/>
      <c r="E1508" s="99"/>
      <c r="F1508" s="99"/>
      <c r="G1508" s="99"/>
      <c r="H1508" s="99"/>
      <c r="I1508" s="99"/>
      <c r="J1508" s="99"/>
    </row>
    <row r="1509" spans="1:10" ht="15">
      <c r="A1509" s="100"/>
      <c r="B1509" s="102" t="s">
        <v>470</v>
      </c>
      <c r="C1509" s="100" t="s">
        <v>471</v>
      </c>
      <c r="D1509" s="100" t="s">
        <v>472</v>
      </c>
      <c r="E1509" s="180" t="s">
        <v>473</v>
      </c>
      <c r="F1509" s="180"/>
      <c r="G1509" s="103" t="s">
        <v>474</v>
      </c>
      <c r="H1509" s="102" t="s">
        <v>475</v>
      </c>
      <c r="I1509" s="102" t="s">
        <v>476</v>
      </c>
      <c r="J1509" s="102" t="s">
        <v>477</v>
      </c>
    </row>
    <row r="1510" spans="1:10" ht="38.25">
      <c r="A1510" s="82" t="s">
        <v>478</v>
      </c>
      <c r="B1510" s="81" t="s">
        <v>1269</v>
      </c>
      <c r="C1510" s="82" t="s">
        <v>4</v>
      </c>
      <c r="D1510" s="82" t="s">
        <v>1270</v>
      </c>
      <c r="E1510" s="181" t="s">
        <v>466</v>
      </c>
      <c r="F1510" s="181"/>
      <c r="G1510" s="83" t="s">
        <v>37</v>
      </c>
      <c r="H1510" s="84">
        <v>1</v>
      </c>
      <c r="I1510" s="85">
        <v>831.48</v>
      </c>
      <c r="J1510" s="85">
        <v>831.48</v>
      </c>
    </row>
    <row r="1511" spans="1:10" ht="51">
      <c r="A1511" s="87" t="s">
        <v>479</v>
      </c>
      <c r="B1511" s="86" t="s">
        <v>1271</v>
      </c>
      <c r="C1511" s="87" t="s">
        <v>4</v>
      </c>
      <c r="D1511" s="87" t="s">
        <v>1272</v>
      </c>
      <c r="E1511" s="182" t="s">
        <v>466</v>
      </c>
      <c r="F1511" s="182"/>
      <c r="G1511" s="88" t="s">
        <v>482</v>
      </c>
      <c r="H1511" s="89">
        <v>0.31</v>
      </c>
      <c r="I1511" s="90">
        <v>21.48</v>
      </c>
      <c r="J1511" s="90">
        <v>6.65</v>
      </c>
    </row>
    <row r="1512" spans="1:10" ht="25.5">
      <c r="A1512" s="87" t="s">
        <v>479</v>
      </c>
      <c r="B1512" s="86" t="s">
        <v>612</v>
      </c>
      <c r="C1512" s="87" t="s">
        <v>4</v>
      </c>
      <c r="D1512" s="87" t="s">
        <v>613</v>
      </c>
      <c r="E1512" s="182" t="s">
        <v>466</v>
      </c>
      <c r="F1512" s="182"/>
      <c r="G1512" s="88" t="s">
        <v>482</v>
      </c>
      <c r="H1512" s="89">
        <v>1.65</v>
      </c>
      <c r="I1512" s="90">
        <v>22.54</v>
      </c>
      <c r="J1512" s="90">
        <v>37.19</v>
      </c>
    </row>
    <row r="1513" spans="1:10" ht="14.25" customHeight="1">
      <c r="A1513" s="87" t="s">
        <v>479</v>
      </c>
      <c r="B1513" s="86" t="s">
        <v>480</v>
      </c>
      <c r="C1513" s="87" t="s">
        <v>4</v>
      </c>
      <c r="D1513" s="87" t="s">
        <v>481</v>
      </c>
      <c r="E1513" s="182" t="s">
        <v>466</v>
      </c>
      <c r="F1513" s="182"/>
      <c r="G1513" s="88" t="s">
        <v>482</v>
      </c>
      <c r="H1513" s="89">
        <v>10.5</v>
      </c>
      <c r="I1513" s="90">
        <v>17.96</v>
      </c>
      <c r="J1513" s="90">
        <v>188.58</v>
      </c>
    </row>
    <row r="1514" spans="1:10">
      <c r="A1514" s="92" t="s">
        <v>485</v>
      </c>
      <c r="B1514" s="91" t="s">
        <v>1136</v>
      </c>
      <c r="C1514" s="92" t="s">
        <v>4</v>
      </c>
      <c r="D1514" s="92" t="s">
        <v>1137</v>
      </c>
      <c r="E1514" s="183" t="s">
        <v>488</v>
      </c>
      <c r="F1514" s="183"/>
      <c r="G1514" s="93" t="s">
        <v>1138</v>
      </c>
      <c r="H1514" s="94">
        <v>6.44</v>
      </c>
      <c r="I1514" s="95">
        <v>50</v>
      </c>
      <c r="J1514" s="95">
        <v>322</v>
      </c>
    </row>
    <row r="1515" spans="1:10" ht="51">
      <c r="A1515" s="92" t="s">
        <v>485</v>
      </c>
      <c r="B1515" s="91" t="s">
        <v>1611</v>
      </c>
      <c r="C1515" s="92" t="s">
        <v>4</v>
      </c>
      <c r="D1515" s="92" t="s">
        <v>1612</v>
      </c>
      <c r="E1515" s="183" t="s">
        <v>637</v>
      </c>
      <c r="F1515" s="183"/>
      <c r="G1515" s="93" t="s">
        <v>482</v>
      </c>
      <c r="H1515" s="94">
        <v>0.65</v>
      </c>
      <c r="I1515" s="95">
        <v>2.16</v>
      </c>
      <c r="J1515" s="95">
        <v>1.4</v>
      </c>
    </row>
    <row r="1516" spans="1:10">
      <c r="A1516" s="92" t="s">
        <v>485</v>
      </c>
      <c r="B1516" s="91" t="s">
        <v>1273</v>
      </c>
      <c r="C1516" s="92" t="s">
        <v>4</v>
      </c>
      <c r="D1516" s="92" t="s">
        <v>1274</v>
      </c>
      <c r="E1516" s="183" t="s">
        <v>488</v>
      </c>
      <c r="F1516" s="183"/>
      <c r="G1516" s="93" t="s">
        <v>37</v>
      </c>
      <c r="H1516" s="94">
        <v>0.84</v>
      </c>
      <c r="I1516" s="95">
        <v>235</v>
      </c>
      <c r="J1516" s="95">
        <v>197.4</v>
      </c>
    </row>
    <row r="1517" spans="1:10">
      <c r="A1517" s="92" t="s">
        <v>485</v>
      </c>
      <c r="B1517" s="91" t="s">
        <v>1275</v>
      </c>
      <c r="C1517" s="92" t="s">
        <v>4</v>
      </c>
      <c r="D1517" s="92" t="s">
        <v>1276</v>
      </c>
      <c r="E1517" s="183" t="s">
        <v>637</v>
      </c>
      <c r="F1517" s="183"/>
      <c r="G1517" s="93" t="s">
        <v>482</v>
      </c>
      <c r="H1517" s="94">
        <v>0.31</v>
      </c>
      <c r="I1517" s="95">
        <v>3.2</v>
      </c>
      <c r="J1517" s="95">
        <v>0.99</v>
      </c>
    </row>
    <row r="1518" spans="1:10">
      <c r="A1518" s="92" t="s">
        <v>485</v>
      </c>
      <c r="B1518" s="91" t="s">
        <v>654</v>
      </c>
      <c r="C1518" s="92" t="s">
        <v>4</v>
      </c>
      <c r="D1518" s="92" t="s">
        <v>655</v>
      </c>
      <c r="E1518" s="183" t="s">
        <v>488</v>
      </c>
      <c r="F1518" s="183"/>
      <c r="G1518" s="93" t="s">
        <v>37</v>
      </c>
      <c r="H1518" s="94">
        <v>0.87</v>
      </c>
      <c r="I1518" s="95">
        <v>88.82</v>
      </c>
      <c r="J1518" s="95">
        <v>77.27</v>
      </c>
    </row>
    <row r="1519" spans="1:10" ht="25.5">
      <c r="A1519" s="98"/>
      <c r="B1519" s="98"/>
      <c r="C1519" s="98"/>
      <c r="D1519" s="98"/>
      <c r="E1519" s="98" t="s">
        <v>495</v>
      </c>
      <c r="F1519" s="97">
        <v>153.77000000000001</v>
      </c>
      <c r="G1519" s="98" t="s">
        <v>496</v>
      </c>
      <c r="H1519" s="97">
        <v>0</v>
      </c>
      <c r="I1519" s="98" t="s">
        <v>497</v>
      </c>
      <c r="J1519" s="97">
        <v>153.77000000000001</v>
      </c>
    </row>
    <row r="1520" spans="1:10" ht="26.25" thickBot="1">
      <c r="A1520" s="98"/>
      <c r="B1520" s="98"/>
      <c r="C1520" s="98"/>
      <c r="D1520" s="98"/>
      <c r="E1520" s="98" t="s">
        <v>498</v>
      </c>
      <c r="F1520" s="97">
        <v>159.72</v>
      </c>
      <c r="G1520" s="98"/>
      <c r="H1520" s="184" t="s">
        <v>499</v>
      </c>
      <c r="I1520" s="184"/>
      <c r="J1520" s="97">
        <v>991.2</v>
      </c>
    </row>
    <row r="1521" spans="1:10" ht="15" thickTop="1">
      <c r="A1521" s="99"/>
      <c r="B1521" s="99"/>
      <c r="C1521" s="99"/>
      <c r="D1521" s="99"/>
      <c r="E1521" s="99"/>
      <c r="F1521" s="99"/>
      <c r="G1521" s="99"/>
      <c r="H1521" s="99"/>
      <c r="I1521" s="99"/>
      <c r="J1521" s="99"/>
    </row>
    <row r="1522" spans="1:10" ht="15">
      <c r="A1522" s="100"/>
      <c r="B1522" s="102" t="s">
        <v>470</v>
      </c>
      <c r="C1522" s="100" t="s">
        <v>471</v>
      </c>
      <c r="D1522" s="100" t="s">
        <v>472</v>
      </c>
      <c r="E1522" s="180" t="s">
        <v>473</v>
      </c>
      <c r="F1522" s="180"/>
      <c r="G1522" s="103" t="s">
        <v>474</v>
      </c>
      <c r="H1522" s="102" t="s">
        <v>475</v>
      </c>
      <c r="I1522" s="102" t="s">
        <v>476</v>
      </c>
      <c r="J1522" s="102" t="s">
        <v>477</v>
      </c>
    </row>
    <row r="1523" spans="1:10" ht="38.25">
      <c r="A1523" s="82" t="s">
        <v>478</v>
      </c>
      <c r="B1523" s="81" t="s">
        <v>692</v>
      </c>
      <c r="C1523" s="82" t="s">
        <v>4</v>
      </c>
      <c r="D1523" s="82" t="s">
        <v>693</v>
      </c>
      <c r="E1523" s="181" t="s">
        <v>466</v>
      </c>
      <c r="F1523" s="181"/>
      <c r="G1523" s="83" t="s">
        <v>37</v>
      </c>
      <c r="H1523" s="84">
        <v>1</v>
      </c>
      <c r="I1523" s="85">
        <v>843.7</v>
      </c>
      <c r="J1523" s="85">
        <v>843.7</v>
      </c>
    </row>
    <row r="1524" spans="1:10" ht="51">
      <c r="A1524" s="87" t="s">
        <v>479</v>
      </c>
      <c r="B1524" s="86" t="s">
        <v>1271</v>
      </c>
      <c r="C1524" s="87" t="s">
        <v>4</v>
      </c>
      <c r="D1524" s="87" t="s">
        <v>1272</v>
      </c>
      <c r="E1524" s="182" t="s">
        <v>466</v>
      </c>
      <c r="F1524" s="182"/>
      <c r="G1524" s="88" t="s">
        <v>482</v>
      </c>
      <c r="H1524" s="89">
        <v>0.31</v>
      </c>
      <c r="I1524" s="90">
        <v>21.48</v>
      </c>
      <c r="J1524" s="90">
        <v>6.65</v>
      </c>
    </row>
    <row r="1525" spans="1:10" ht="14.25" customHeight="1">
      <c r="A1525" s="87" t="s">
        <v>479</v>
      </c>
      <c r="B1525" s="86" t="s">
        <v>612</v>
      </c>
      <c r="C1525" s="87" t="s">
        <v>4</v>
      </c>
      <c r="D1525" s="87" t="s">
        <v>613</v>
      </c>
      <c r="E1525" s="182" t="s">
        <v>466</v>
      </c>
      <c r="F1525" s="182"/>
      <c r="G1525" s="88" t="s">
        <v>482</v>
      </c>
      <c r="H1525" s="89">
        <v>1.65</v>
      </c>
      <c r="I1525" s="90">
        <v>22.54</v>
      </c>
      <c r="J1525" s="90">
        <v>37.19</v>
      </c>
    </row>
    <row r="1526" spans="1:10" ht="25.5">
      <c r="A1526" s="87" t="s">
        <v>479</v>
      </c>
      <c r="B1526" s="86" t="s">
        <v>480</v>
      </c>
      <c r="C1526" s="87" t="s">
        <v>4</v>
      </c>
      <c r="D1526" s="87" t="s">
        <v>481</v>
      </c>
      <c r="E1526" s="182" t="s">
        <v>466</v>
      </c>
      <c r="F1526" s="182"/>
      <c r="G1526" s="88" t="s">
        <v>482</v>
      </c>
      <c r="H1526" s="89">
        <v>10.5</v>
      </c>
      <c r="I1526" s="90">
        <v>17.96</v>
      </c>
      <c r="J1526" s="90">
        <v>188.58</v>
      </c>
    </row>
    <row r="1527" spans="1:10">
      <c r="A1527" s="92" t="s">
        <v>485</v>
      </c>
      <c r="B1527" s="91" t="s">
        <v>1136</v>
      </c>
      <c r="C1527" s="92" t="s">
        <v>4</v>
      </c>
      <c r="D1527" s="92" t="s">
        <v>1137</v>
      </c>
      <c r="E1527" s="183" t="s">
        <v>488</v>
      </c>
      <c r="F1527" s="183"/>
      <c r="G1527" s="93" t="s">
        <v>1138</v>
      </c>
      <c r="H1527" s="94">
        <v>6.72</v>
      </c>
      <c r="I1527" s="95">
        <v>50</v>
      </c>
      <c r="J1527" s="95">
        <v>336</v>
      </c>
    </row>
    <row r="1528" spans="1:10" ht="51">
      <c r="A1528" s="92" t="s">
        <v>485</v>
      </c>
      <c r="B1528" s="91" t="s">
        <v>1611</v>
      </c>
      <c r="C1528" s="92" t="s">
        <v>4</v>
      </c>
      <c r="D1528" s="92" t="s">
        <v>1612</v>
      </c>
      <c r="E1528" s="183" t="s">
        <v>637</v>
      </c>
      <c r="F1528" s="183"/>
      <c r="G1528" s="93" t="s">
        <v>482</v>
      </c>
      <c r="H1528" s="94">
        <v>0.65</v>
      </c>
      <c r="I1528" s="95">
        <v>2.16</v>
      </c>
      <c r="J1528" s="95">
        <v>1.4</v>
      </c>
    </row>
    <row r="1529" spans="1:10">
      <c r="A1529" s="92" t="s">
        <v>485</v>
      </c>
      <c r="B1529" s="91" t="s">
        <v>1273</v>
      </c>
      <c r="C1529" s="92" t="s">
        <v>4</v>
      </c>
      <c r="D1529" s="92" t="s">
        <v>1274</v>
      </c>
      <c r="E1529" s="183" t="s">
        <v>488</v>
      </c>
      <c r="F1529" s="183"/>
      <c r="G1529" s="93" t="s">
        <v>37</v>
      </c>
      <c r="H1529" s="94">
        <v>0.84</v>
      </c>
      <c r="I1529" s="95">
        <v>235</v>
      </c>
      <c r="J1529" s="95">
        <v>197.4</v>
      </c>
    </row>
    <row r="1530" spans="1:10">
      <c r="A1530" s="92" t="s">
        <v>485</v>
      </c>
      <c r="B1530" s="91" t="s">
        <v>1275</v>
      </c>
      <c r="C1530" s="92" t="s">
        <v>4</v>
      </c>
      <c r="D1530" s="92" t="s">
        <v>1276</v>
      </c>
      <c r="E1530" s="183" t="s">
        <v>637</v>
      </c>
      <c r="F1530" s="183"/>
      <c r="G1530" s="93" t="s">
        <v>482</v>
      </c>
      <c r="H1530" s="94">
        <v>0.31</v>
      </c>
      <c r="I1530" s="95">
        <v>3.2</v>
      </c>
      <c r="J1530" s="95">
        <v>0.99</v>
      </c>
    </row>
    <row r="1531" spans="1:10">
      <c r="A1531" s="92" t="s">
        <v>485</v>
      </c>
      <c r="B1531" s="91" t="s">
        <v>654</v>
      </c>
      <c r="C1531" s="92" t="s">
        <v>4</v>
      </c>
      <c r="D1531" s="92" t="s">
        <v>655</v>
      </c>
      <c r="E1531" s="183" t="s">
        <v>488</v>
      </c>
      <c r="F1531" s="183"/>
      <c r="G1531" s="93" t="s">
        <v>37</v>
      </c>
      <c r="H1531" s="94">
        <v>0.85</v>
      </c>
      <c r="I1531" s="95">
        <v>88.82</v>
      </c>
      <c r="J1531" s="95">
        <v>75.489999999999995</v>
      </c>
    </row>
    <row r="1532" spans="1:10" ht="25.5">
      <c r="A1532" s="98"/>
      <c r="B1532" s="98"/>
      <c r="C1532" s="98"/>
      <c r="D1532" s="98"/>
      <c r="E1532" s="98" t="s">
        <v>495</v>
      </c>
      <c r="F1532" s="97">
        <v>153.77000000000001</v>
      </c>
      <c r="G1532" s="98" t="s">
        <v>496</v>
      </c>
      <c r="H1532" s="97">
        <v>0</v>
      </c>
      <c r="I1532" s="98" t="s">
        <v>497</v>
      </c>
      <c r="J1532" s="97">
        <v>153.77000000000001</v>
      </c>
    </row>
    <row r="1533" spans="1:10" ht="26.25" thickBot="1">
      <c r="A1533" s="98"/>
      <c r="B1533" s="98"/>
      <c r="C1533" s="98"/>
      <c r="D1533" s="98"/>
      <c r="E1533" s="98" t="s">
        <v>498</v>
      </c>
      <c r="F1533" s="97">
        <v>162.07</v>
      </c>
      <c r="G1533" s="98"/>
      <c r="H1533" s="184" t="s">
        <v>499</v>
      </c>
      <c r="I1533" s="184"/>
      <c r="J1533" s="97">
        <v>1005.77</v>
      </c>
    </row>
    <row r="1534" spans="1:10" ht="15" thickTop="1">
      <c r="A1534" s="99"/>
      <c r="B1534" s="99"/>
      <c r="C1534" s="99"/>
      <c r="D1534" s="99"/>
      <c r="E1534" s="99"/>
      <c r="F1534" s="99"/>
      <c r="G1534" s="99"/>
      <c r="H1534" s="99"/>
      <c r="I1534" s="99"/>
      <c r="J1534" s="99"/>
    </row>
    <row r="1535" spans="1:10" ht="15">
      <c r="A1535" s="100"/>
      <c r="B1535" s="102" t="s">
        <v>470</v>
      </c>
      <c r="C1535" s="100" t="s">
        <v>471</v>
      </c>
      <c r="D1535" s="100" t="s">
        <v>472</v>
      </c>
      <c r="E1535" s="180" t="s">
        <v>473</v>
      </c>
      <c r="F1535" s="180"/>
      <c r="G1535" s="103" t="s">
        <v>474</v>
      </c>
      <c r="H1535" s="102" t="s">
        <v>475</v>
      </c>
      <c r="I1535" s="102" t="s">
        <v>476</v>
      </c>
      <c r="J1535" s="102" t="s">
        <v>477</v>
      </c>
    </row>
    <row r="1536" spans="1:10" ht="38.25">
      <c r="A1536" s="82" t="s">
        <v>478</v>
      </c>
      <c r="B1536" s="81" t="s">
        <v>789</v>
      </c>
      <c r="C1536" s="82" t="s">
        <v>4</v>
      </c>
      <c r="D1536" s="82" t="s">
        <v>790</v>
      </c>
      <c r="E1536" s="181" t="s">
        <v>466</v>
      </c>
      <c r="F1536" s="181"/>
      <c r="G1536" s="83" t="s">
        <v>37</v>
      </c>
      <c r="H1536" s="84">
        <v>1</v>
      </c>
      <c r="I1536" s="85">
        <v>881.29</v>
      </c>
      <c r="J1536" s="85">
        <v>881.29</v>
      </c>
    </row>
    <row r="1537" spans="1:10" ht="14.25" customHeight="1">
      <c r="A1537" s="87" t="s">
        <v>479</v>
      </c>
      <c r="B1537" s="86" t="s">
        <v>717</v>
      </c>
      <c r="C1537" s="87" t="s">
        <v>4</v>
      </c>
      <c r="D1537" s="87" t="s">
        <v>718</v>
      </c>
      <c r="E1537" s="182" t="s">
        <v>466</v>
      </c>
      <c r="F1537" s="182"/>
      <c r="G1537" s="88" t="s">
        <v>482</v>
      </c>
      <c r="H1537" s="89">
        <v>10.5</v>
      </c>
      <c r="I1537" s="90">
        <v>18.079999999999998</v>
      </c>
      <c r="J1537" s="90">
        <v>189.84</v>
      </c>
    </row>
    <row r="1538" spans="1:10" ht="51">
      <c r="A1538" s="87" t="s">
        <v>479</v>
      </c>
      <c r="B1538" s="86" t="s">
        <v>1271</v>
      </c>
      <c r="C1538" s="87" t="s">
        <v>4</v>
      </c>
      <c r="D1538" s="87" t="s">
        <v>1272</v>
      </c>
      <c r="E1538" s="182" t="s">
        <v>466</v>
      </c>
      <c r="F1538" s="182"/>
      <c r="G1538" s="88" t="s">
        <v>482</v>
      </c>
      <c r="H1538" s="89">
        <v>0.31</v>
      </c>
      <c r="I1538" s="90">
        <v>21.48</v>
      </c>
      <c r="J1538" s="90">
        <v>6.65</v>
      </c>
    </row>
    <row r="1539" spans="1:10" ht="25.5">
      <c r="A1539" s="87" t="s">
        <v>479</v>
      </c>
      <c r="B1539" s="86" t="s">
        <v>612</v>
      </c>
      <c r="C1539" s="87" t="s">
        <v>4</v>
      </c>
      <c r="D1539" s="87" t="s">
        <v>613</v>
      </c>
      <c r="E1539" s="182" t="s">
        <v>466</v>
      </c>
      <c r="F1539" s="182"/>
      <c r="G1539" s="88" t="s">
        <v>482</v>
      </c>
      <c r="H1539" s="89">
        <v>1.65</v>
      </c>
      <c r="I1539" s="90">
        <v>22.54</v>
      </c>
      <c r="J1539" s="90">
        <v>37.19</v>
      </c>
    </row>
    <row r="1540" spans="1:10" ht="51">
      <c r="A1540" s="92" t="s">
        <v>485</v>
      </c>
      <c r="B1540" s="91" t="s">
        <v>1611</v>
      </c>
      <c r="C1540" s="92" t="s">
        <v>4</v>
      </c>
      <c r="D1540" s="92" t="s">
        <v>1612</v>
      </c>
      <c r="E1540" s="183" t="s">
        <v>637</v>
      </c>
      <c r="F1540" s="183"/>
      <c r="G1540" s="93" t="s">
        <v>482</v>
      </c>
      <c r="H1540" s="94">
        <v>0.65</v>
      </c>
      <c r="I1540" s="95">
        <v>2.16</v>
      </c>
      <c r="J1540" s="95">
        <v>1.4</v>
      </c>
    </row>
    <row r="1541" spans="1:10">
      <c r="A1541" s="92" t="s">
        <v>485</v>
      </c>
      <c r="B1541" s="91" t="s">
        <v>654</v>
      </c>
      <c r="C1541" s="92" t="s">
        <v>4</v>
      </c>
      <c r="D1541" s="92" t="s">
        <v>655</v>
      </c>
      <c r="E1541" s="183" t="s">
        <v>488</v>
      </c>
      <c r="F1541" s="183"/>
      <c r="G1541" s="93" t="s">
        <v>37</v>
      </c>
      <c r="H1541" s="94">
        <v>0.91</v>
      </c>
      <c r="I1541" s="95">
        <v>88.82</v>
      </c>
      <c r="J1541" s="95">
        <v>80.819999999999993</v>
      </c>
    </row>
    <row r="1542" spans="1:10">
      <c r="A1542" s="92" t="s">
        <v>485</v>
      </c>
      <c r="B1542" s="91" t="s">
        <v>1136</v>
      </c>
      <c r="C1542" s="92" t="s">
        <v>4</v>
      </c>
      <c r="D1542" s="92" t="s">
        <v>1137</v>
      </c>
      <c r="E1542" s="183" t="s">
        <v>488</v>
      </c>
      <c r="F1542" s="183"/>
      <c r="G1542" s="93" t="s">
        <v>1138</v>
      </c>
      <c r="H1542" s="94">
        <v>7.34</v>
      </c>
      <c r="I1542" s="95">
        <v>50</v>
      </c>
      <c r="J1542" s="95">
        <v>367</v>
      </c>
    </row>
    <row r="1543" spans="1:10">
      <c r="A1543" s="92" t="s">
        <v>485</v>
      </c>
      <c r="B1543" s="91" t="s">
        <v>1273</v>
      </c>
      <c r="C1543" s="92" t="s">
        <v>4</v>
      </c>
      <c r="D1543" s="92" t="s">
        <v>1274</v>
      </c>
      <c r="E1543" s="183" t="s">
        <v>488</v>
      </c>
      <c r="F1543" s="183"/>
      <c r="G1543" s="93" t="s">
        <v>37</v>
      </c>
      <c r="H1543" s="94">
        <v>0.84</v>
      </c>
      <c r="I1543" s="95">
        <v>235</v>
      </c>
      <c r="J1543" s="95">
        <v>197.4</v>
      </c>
    </row>
    <row r="1544" spans="1:10">
      <c r="A1544" s="92" t="s">
        <v>485</v>
      </c>
      <c r="B1544" s="91" t="s">
        <v>1275</v>
      </c>
      <c r="C1544" s="92" t="s">
        <v>4</v>
      </c>
      <c r="D1544" s="92" t="s">
        <v>1276</v>
      </c>
      <c r="E1544" s="183" t="s">
        <v>637</v>
      </c>
      <c r="F1544" s="183"/>
      <c r="G1544" s="93" t="s">
        <v>482</v>
      </c>
      <c r="H1544" s="94">
        <v>0.31</v>
      </c>
      <c r="I1544" s="95">
        <v>3.2</v>
      </c>
      <c r="J1544" s="95">
        <v>0.99</v>
      </c>
    </row>
    <row r="1545" spans="1:10" ht="25.5">
      <c r="A1545" s="98"/>
      <c r="B1545" s="98"/>
      <c r="C1545" s="98"/>
      <c r="D1545" s="98"/>
      <c r="E1545" s="98" t="s">
        <v>495</v>
      </c>
      <c r="F1545" s="97">
        <v>153.77000000000001</v>
      </c>
      <c r="G1545" s="98" t="s">
        <v>496</v>
      </c>
      <c r="H1545" s="97">
        <v>0</v>
      </c>
      <c r="I1545" s="98" t="s">
        <v>497</v>
      </c>
      <c r="J1545" s="97">
        <v>153.77000000000001</v>
      </c>
    </row>
    <row r="1546" spans="1:10" ht="26.25" thickBot="1">
      <c r="A1546" s="98"/>
      <c r="B1546" s="98"/>
      <c r="C1546" s="98"/>
      <c r="D1546" s="98"/>
      <c r="E1546" s="98" t="s">
        <v>498</v>
      </c>
      <c r="F1546" s="97">
        <v>169.29</v>
      </c>
      <c r="G1546" s="98"/>
      <c r="H1546" s="184" t="s">
        <v>499</v>
      </c>
      <c r="I1546" s="184"/>
      <c r="J1546" s="97">
        <v>1050.58</v>
      </c>
    </row>
    <row r="1547" spans="1:10" ht="15" thickTop="1">
      <c r="A1547" s="99"/>
      <c r="B1547" s="99"/>
      <c r="C1547" s="99"/>
      <c r="D1547" s="99"/>
      <c r="E1547" s="99"/>
      <c r="F1547" s="99"/>
      <c r="G1547" s="99"/>
      <c r="H1547" s="99"/>
      <c r="I1547" s="99"/>
      <c r="J1547" s="99"/>
    </row>
    <row r="1548" spans="1:10" ht="15">
      <c r="A1548" s="100"/>
      <c r="B1548" s="102" t="s">
        <v>470</v>
      </c>
      <c r="C1548" s="100" t="s">
        <v>471</v>
      </c>
      <c r="D1548" s="100" t="s">
        <v>472</v>
      </c>
      <c r="E1548" s="180" t="s">
        <v>473</v>
      </c>
      <c r="F1548" s="180"/>
      <c r="G1548" s="103" t="s">
        <v>474</v>
      </c>
      <c r="H1548" s="102" t="s">
        <v>475</v>
      </c>
      <c r="I1548" s="102" t="s">
        <v>476</v>
      </c>
      <c r="J1548" s="102" t="s">
        <v>477</v>
      </c>
    </row>
    <row r="1549" spans="1:10" ht="14.25" customHeight="1">
      <c r="A1549" s="82" t="s">
        <v>478</v>
      </c>
      <c r="B1549" s="81" t="s">
        <v>565</v>
      </c>
      <c r="C1549" s="82" t="s">
        <v>16</v>
      </c>
      <c r="D1549" s="82" t="s">
        <v>566</v>
      </c>
      <c r="E1549" s="181" t="s">
        <v>567</v>
      </c>
      <c r="F1549" s="181"/>
      <c r="G1549" s="83" t="s">
        <v>37</v>
      </c>
      <c r="H1549" s="84">
        <v>1</v>
      </c>
      <c r="I1549" s="85">
        <v>629.14</v>
      </c>
      <c r="J1549" s="85">
        <v>629.14</v>
      </c>
    </row>
    <row r="1550" spans="1:10" ht="25.5">
      <c r="A1550" s="87" t="s">
        <v>479</v>
      </c>
      <c r="B1550" s="86" t="s">
        <v>572</v>
      </c>
      <c r="C1550" s="87" t="s">
        <v>16</v>
      </c>
      <c r="D1550" s="87" t="s">
        <v>573</v>
      </c>
      <c r="E1550" s="182" t="s">
        <v>570</v>
      </c>
      <c r="F1550" s="182"/>
      <c r="G1550" s="88" t="s">
        <v>571</v>
      </c>
      <c r="H1550" s="89">
        <v>6</v>
      </c>
      <c r="I1550" s="90">
        <v>3.74</v>
      </c>
      <c r="J1550" s="90">
        <v>22.44</v>
      </c>
    </row>
    <row r="1551" spans="1:10" ht="51">
      <c r="A1551" s="92" t="s">
        <v>485</v>
      </c>
      <c r="B1551" s="91" t="s">
        <v>1277</v>
      </c>
      <c r="C1551" s="92" t="s">
        <v>45</v>
      </c>
      <c r="D1551" s="92" t="s">
        <v>1278</v>
      </c>
      <c r="E1551" s="183" t="s">
        <v>488</v>
      </c>
      <c r="F1551" s="183"/>
      <c r="G1551" s="93" t="s">
        <v>37</v>
      </c>
      <c r="H1551" s="94">
        <v>0.94299999999999995</v>
      </c>
      <c r="I1551" s="95">
        <v>91.17</v>
      </c>
      <c r="J1551" s="95">
        <v>85.97</v>
      </c>
    </row>
    <row r="1552" spans="1:10" ht="25.5">
      <c r="A1552" s="92" t="s">
        <v>485</v>
      </c>
      <c r="B1552" s="91" t="s">
        <v>1100</v>
      </c>
      <c r="C1552" s="92" t="s">
        <v>45</v>
      </c>
      <c r="D1552" s="92" t="s">
        <v>1101</v>
      </c>
      <c r="E1552" s="183" t="s">
        <v>488</v>
      </c>
      <c r="F1552" s="183"/>
      <c r="G1552" s="93" t="s">
        <v>494</v>
      </c>
      <c r="H1552" s="94">
        <v>255</v>
      </c>
      <c r="I1552" s="95">
        <v>1.1000000000000001</v>
      </c>
      <c r="J1552" s="95">
        <v>280.5</v>
      </c>
    </row>
    <row r="1553" spans="1:10" ht="51">
      <c r="A1553" s="92" t="s">
        <v>485</v>
      </c>
      <c r="B1553" s="91" t="s">
        <v>679</v>
      </c>
      <c r="C1553" s="92" t="s">
        <v>45</v>
      </c>
      <c r="D1553" s="92" t="s">
        <v>680</v>
      </c>
      <c r="E1553" s="183" t="s">
        <v>488</v>
      </c>
      <c r="F1553" s="183"/>
      <c r="G1553" s="93" t="s">
        <v>37</v>
      </c>
      <c r="H1553" s="94">
        <v>0.627</v>
      </c>
      <c r="I1553" s="95">
        <v>190</v>
      </c>
      <c r="J1553" s="95">
        <v>119.13</v>
      </c>
    </row>
    <row r="1554" spans="1:10" ht="51">
      <c r="A1554" s="92" t="s">
        <v>485</v>
      </c>
      <c r="B1554" s="91" t="s">
        <v>1193</v>
      </c>
      <c r="C1554" s="92" t="s">
        <v>45</v>
      </c>
      <c r="D1554" s="92" t="s">
        <v>1194</v>
      </c>
      <c r="E1554" s="183" t="s">
        <v>488</v>
      </c>
      <c r="F1554" s="183"/>
      <c r="G1554" s="93" t="s">
        <v>37</v>
      </c>
      <c r="H1554" s="94">
        <v>0.20899999999999999</v>
      </c>
      <c r="I1554" s="95">
        <v>189</v>
      </c>
      <c r="J1554" s="95">
        <v>39.5</v>
      </c>
    </row>
    <row r="1555" spans="1:10">
      <c r="A1555" s="92" t="s">
        <v>485</v>
      </c>
      <c r="B1555" s="91" t="s">
        <v>610</v>
      </c>
      <c r="C1555" s="92" t="s">
        <v>45</v>
      </c>
      <c r="D1555" s="92" t="s">
        <v>611</v>
      </c>
      <c r="E1555" s="183" t="s">
        <v>601</v>
      </c>
      <c r="F1555" s="183"/>
      <c r="G1555" s="93" t="s">
        <v>482</v>
      </c>
      <c r="H1555" s="94">
        <v>6</v>
      </c>
      <c r="I1555" s="95">
        <v>13.6</v>
      </c>
      <c r="J1555" s="95">
        <v>81.599999999999994</v>
      </c>
    </row>
    <row r="1556" spans="1:10" ht="25.5">
      <c r="A1556" s="98"/>
      <c r="B1556" s="98"/>
      <c r="C1556" s="98"/>
      <c r="D1556" s="98"/>
      <c r="E1556" s="98" t="s">
        <v>495</v>
      </c>
      <c r="F1556" s="97">
        <v>81.599999999999994</v>
      </c>
      <c r="G1556" s="98" t="s">
        <v>496</v>
      </c>
      <c r="H1556" s="97">
        <v>0</v>
      </c>
      <c r="I1556" s="98" t="s">
        <v>497</v>
      </c>
      <c r="J1556" s="97">
        <v>81.599999999999994</v>
      </c>
    </row>
    <row r="1557" spans="1:10" ht="26.25" thickBot="1">
      <c r="A1557" s="98"/>
      <c r="B1557" s="98"/>
      <c r="C1557" s="98"/>
      <c r="D1557" s="98"/>
      <c r="E1557" s="98" t="s">
        <v>498</v>
      </c>
      <c r="F1557" s="97">
        <v>120.85</v>
      </c>
      <c r="G1557" s="98"/>
      <c r="H1557" s="184" t="s">
        <v>499</v>
      </c>
      <c r="I1557" s="184"/>
      <c r="J1557" s="97">
        <v>749.99</v>
      </c>
    </row>
    <row r="1558" spans="1:10" ht="15" thickTop="1">
      <c r="A1558" s="99"/>
      <c r="B1558" s="99"/>
      <c r="C1558" s="99"/>
      <c r="D1558" s="99"/>
      <c r="E1558" s="99"/>
      <c r="F1558" s="99"/>
      <c r="G1558" s="99"/>
      <c r="H1558" s="99"/>
      <c r="I1558" s="99"/>
      <c r="J1558" s="99"/>
    </row>
    <row r="1559" spans="1:10" ht="15">
      <c r="A1559" s="100"/>
      <c r="B1559" s="102" t="s">
        <v>470</v>
      </c>
      <c r="C1559" s="100" t="s">
        <v>471</v>
      </c>
      <c r="D1559" s="100" t="s">
        <v>472</v>
      </c>
      <c r="E1559" s="180" t="s">
        <v>473</v>
      </c>
      <c r="F1559" s="180"/>
      <c r="G1559" s="103" t="s">
        <v>474</v>
      </c>
      <c r="H1559" s="102" t="s">
        <v>475</v>
      </c>
      <c r="I1559" s="102" t="s">
        <v>476</v>
      </c>
      <c r="J1559" s="102" t="s">
        <v>477</v>
      </c>
    </row>
    <row r="1560" spans="1:10" ht="14.25" customHeight="1">
      <c r="A1560" s="82" t="s">
        <v>478</v>
      </c>
      <c r="B1560" s="81" t="s">
        <v>949</v>
      </c>
      <c r="C1560" s="82" t="s">
        <v>16</v>
      </c>
      <c r="D1560" s="82" t="s">
        <v>950</v>
      </c>
      <c r="E1560" s="181" t="s">
        <v>951</v>
      </c>
      <c r="F1560" s="181"/>
      <c r="G1560" s="83" t="s">
        <v>37</v>
      </c>
      <c r="H1560" s="84">
        <v>1</v>
      </c>
      <c r="I1560" s="85">
        <v>677.32</v>
      </c>
      <c r="J1560" s="85">
        <v>677.32</v>
      </c>
    </row>
    <row r="1561" spans="1:10" ht="51">
      <c r="A1561" s="87" t="s">
        <v>479</v>
      </c>
      <c r="B1561" s="86" t="s">
        <v>565</v>
      </c>
      <c r="C1561" s="87" t="s">
        <v>16</v>
      </c>
      <c r="D1561" s="87" t="s">
        <v>566</v>
      </c>
      <c r="E1561" s="182" t="s">
        <v>567</v>
      </c>
      <c r="F1561" s="182"/>
      <c r="G1561" s="88" t="s">
        <v>37</v>
      </c>
      <c r="H1561" s="89">
        <v>1</v>
      </c>
      <c r="I1561" s="90">
        <v>629.14</v>
      </c>
      <c r="J1561" s="90">
        <v>629.14</v>
      </c>
    </row>
    <row r="1562" spans="1:10" ht="63.75">
      <c r="A1562" s="87" t="s">
        <v>479</v>
      </c>
      <c r="B1562" s="86" t="s">
        <v>1279</v>
      </c>
      <c r="C1562" s="87" t="s">
        <v>16</v>
      </c>
      <c r="D1562" s="87" t="s">
        <v>1280</v>
      </c>
      <c r="E1562" s="182" t="s">
        <v>567</v>
      </c>
      <c r="F1562" s="182"/>
      <c r="G1562" s="88" t="s">
        <v>37</v>
      </c>
      <c r="H1562" s="89">
        <v>1</v>
      </c>
      <c r="I1562" s="90">
        <v>48.18</v>
      </c>
      <c r="J1562" s="90">
        <v>48.18</v>
      </c>
    </row>
    <row r="1563" spans="1:10" ht="25.5">
      <c r="A1563" s="98"/>
      <c r="B1563" s="98"/>
      <c r="C1563" s="98"/>
      <c r="D1563" s="98"/>
      <c r="E1563" s="98" t="s">
        <v>495</v>
      </c>
      <c r="F1563" s="97">
        <v>120.52999999999999</v>
      </c>
      <c r="G1563" s="98" t="s">
        <v>496</v>
      </c>
      <c r="H1563" s="97">
        <v>0</v>
      </c>
      <c r="I1563" s="98" t="s">
        <v>497</v>
      </c>
      <c r="J1563" s="97">
        <v>120.52999999999999</v>
      </c>
    </row>
    <row r="1564" spans="1:10" ht="26.25" thickBot="1">
      <c r="A1564" s="98"/>
      <c r="B1564" s="98"/>
      <c r="C1564" s="98"/>
      <c r="D1564" s="98"/>
      <c r="E1564" s="98" t="s">
        <v>498</v>
      </c>
      <c r="F1564" s="97">
        <v>130.11000000000001</v>
      </c>
      <c r="G1564" s="98"/>
      <c r="H1564" s="184" t="s">
        <v>499</v>
      </c>
      <c r="I1564" s="184"/>
      <c r="J1564" s="97">
        <v>807.43</v>
      </c>
    </row>
    <row r="1565" spans="1:10" ht="38.25" customHeight="1" thickTop="1">
      <c r="A1565" s="99"/>
      <c r="B1565" s="99"/>
      <c r="C1565" s="99"/>
      <c r="D1565" s="99"/>
      <c r="E1565" s="99"/>
      <c r="F1565" s="99"/>
      <c r="G1565" s="99"/>
      <c r="H1565" s="99"/>
      <c r="I1565" s="99"/>
      <c r="J1565" s="99"/>
    </row>
    <row r="1566" spans="1:10" ht="15">
      <c r="A1566" s="100"/>
      <c r="B1566" s="102" t="s">
        <v>470</v>
      </c>
      <c r="C1566" s="100" t="s">
        <v>471</v>
      </c>
      <c r="D1566" s="100" t="s">
        <v>472</v>
      </c>
      <c r="E1566" s="180" t="s">
        <v>473</v>
      </c>
      <c r="F1566" s="180"/>
      <c r="G1566" s="103" t="s">
        <v>474</v>
      </c>
      <c r="H1566" s="102" t="s">
        <v>475</v>
      </c>
      <c r="I1566" s="102" t="s">
        <v>476</v>
      </c>
      <c r="J1566" s="102" t="s">
        <v>477</v>
      </c>
    </row>
    <row r="1567" spans="1:10" ht="76.5">
      <c r="A1567" s="82" t="s">
        <v>478</v>
      </c>
      <c r="B1567" s="81" t="s">
        <v>1281</v>
      </c>
      <c r="C1567" s="82" t="s">
        <v>45</v>
      </c>
      <c r="D1567" s="82" t="s">
        <v>1282</v>
      </c>
      <c r="E1567" s="181" t="s">
        <v>630</v>
      </c>
      <c r="F1567" s="181"/>
      <c r="G1567" s="83" t="s">
        <v>482</v>
      </c>
      <c r="H1567" s="84">
        <v>1</v>
      </c>
      <c r="I1567" s="85">
        <v>6.91</v>
      </c>
      <c r="J1567" s="85">
        <v>6.91</v>
      </c>
    </row>
    <row r="1568" spans="1:10">
      <c r="A1568" s="92" t="s">
        <v>485</v>
      </c>
      <c r="B1568" s="91" t="s">
        <v>1283</v>
      </c>
      <c r="C1568" s="92" t="s">
        <v>45</v>
      </c>
      <c r="D1568" s="92" t="s">
        <v>1284</v>
      </c>
      <c r="E1568" s="183" t="s">
        <v>488</v>
      </c>
      <c r="F1568" s="183"/>
      <c r="G1568" s="93" t="s">
        <v>426</v>
      </c>
      <c r="H1568" s="94">
        <v>1.44</v>
      </c>
      <c r="I1568" s="95">
        <v>4.8</v>
      </c>
      <c r="J1568" s="95">
        <v>6.91</v>
      </c>
    </row>
    <row r="1569" spans="1:10" ht="25.5">
      <c r="A1569" s="98"/>
      <c r="B1569" s="98"/>
      <c r="C1569" s="98"/>
      <c r="D1569" s="98"/>
      <c r="E1569" s="98" t="s">
        <v>495</v>
      </c>
      <c r="F1569" s="97">
        <v>0</v>
      </c>
      <c r="G1569" s="98" t="s">
        <v>496</v>
      </c>
      <c r="H1569" s="97">
        <v>0</v>
      </c>
      <c r="I1569" s="98" t="s">
        <v>497</v>
      </c>
      <c r="J1569" s="97">
        <v>0</v>
      </c>
    </row>
    <row r="1570" spans="1:10" ht="26.25" thickBot="1">
      <c r="A1570" s="98"/>
      <c r="B1570" s="98"/>
      <c r="C1570" s="98"/>
      <c r="D1570" s="98"/>
      <c r="E1570" s="98" t="s">
        <v>498</v>
      </c>
      <c r="F1570" s="97">
        <v>1.32</v>
      </c>
      <c r="G1570" s="98"/>
      <c r="H1570" s="184" t="s">
        <v>499</v>
      </c>
      <c r="I1570" s="184"/>
      <c r="J1570" s="97">
        <v>8.23</v>
      </c>
    </row>
    <row r="1571" spans="1:10" ht="15" thickTop="1">
      <c r="A1571" s="99"/>
      <c r="B1571" s="99"/>
      <c r="C1571" s="99"/>
      <c r="D1571" s="99"/>
      <c r="E1571" s="99"/>
      <c r="F1571" s="99"/>
      <c r="G1571" s="99"/>
      <c r="H1571" s="99"/>
      <c r="I1571" s="99"/>
      <c r="J1571" s="99"/>
    </row>
    <row r="1572" spans="1:10" ht="76.5" customHeight="1">
      <c r="A1572" s="100"/>
      <c r="B1572" s="102" t="s">
        <v>470</v>
      </c>
      <c r="C1572" s="100" t="s">
        <v>471</v>
      </c>
      <c r="D1572" s="100" t="s">
        <v>472</v>
      </c>
      <c r="E1572" s="180" t="s">
        <v>473</v>
      </c>
      <c r="F1572" s="180"/>
      <c r="G1572" s="103" t="s">
        <v>474</v>
      </c>
      <c r="H1572" s="102" t="s">
        <v>475</v>
      </c>
      <c r="I1572" s="102" t="s">
        <v>476</v>
      </c>
      <c r="J1572" s="102" t="s">
        <v>477</v>
      </c>
    </row>
    <row r="1573" spans="1:10" ht="63.75">
      <c r="A1573" s="82" t="s">
        <v>478</v>
      </c>
      <c r="B1573" s="81" t="s">
        <v>801</v>
      </c>
      <c r="C1573" s="82" t="s">
        <v>45</v>
      </c>
      <c r="D1573" s="82" t="s">
        <v>802</v>
      </c>
      <c r="E1573" s="181" t="s">
        <v>630</v>
      </c>
      <c r="F1573" s="181"/>
      <c r="G1573" s="83" t="s">
        <v>631</v>
      </c>
      <c r="H1573" s="84">
        <v>1</v>
      </c>
      <c r="I1573" s="85">
        <v>8.0500000000000007</v>
      </c>
      <c r="J1573" s="85">
        <v>8.0500000000000007</v>
      </c>
    </row>
    <row r="1574" spans="1:10" ht="63.75">
      <c r="A1574" s="87" t="s">
        <v>479</v>
      </c>
      <c r="B1574" s="86" t="s">
        <v>1285</v>
      </c>
      <c r="C1574" s="87" t="s">
        <v>45</v>
      </c>
      <c r="D1574" s="87" t="s">
        <v>1286</v>
      </c>
      <c r="E1574" s="182" t="s">
        <v>630</v>
      </c>
      <c r="F1574" s="182"/>
      <c r="G1574" s="88" t="s">
        <v>482</v>
      </c>
      <c r="H1574" s="89">
        <v>1</v>
      </c>
      <c r="I1574" s="90">
        <v>0.55000000000000004</v>
      </c>
      <c r="J1574" s="90">
        <v>0.55000000000000004</v>
      </c>
    </row>
    <row r="1575" spans="1:10" ht="63.75">
      <c r="A1575" s="87" t="s">
        <v>479</v>
      </c>
      <c r="B1575" s="86" t="s">
        <v>1287</v>
      </c>
      <c r="C1575" s="87" t="s">
        <v>45</v>
      </c>
      <c r="D1575" s="87" t="s">
        <v>1288</v>
      </c>
      <c r="E1575" s="182" t="s">
        <v>630</v>
      </c>
      <c r="F1575" s="182"/>
      <c r="G1575" s="88" t="s">
        <v>482</v>
      </c>
      <c r="H1575" s="89">
        <v>1</v>
      </c>
      <c r="I1575" s="90">
        <v>0.05</v>
      </c>
      <c r="J1575" s="90">
        <v>0.05</v>
      </c>
    </row>
    <row r="1576" spans="1:10" ht="63.75">
      <c r="A1576" s="87" t="s">
        <v>479</v>
      </c>
      <c r="B1576" s="86" t="s">
        <v>1289</v>
      </c>
      <c r="C1576" s="87" t="s">
        <v>45</v>
      </c>
      <c r="D1576" s="87" t="s">
        <v>1290</v>
      </c>
      <c r="E1576" s="182" t="s">
        <v>630</v>
      </c>
      <c r="F1576" s="182"/>
      <c r="G1576" s="88" t="s">
        <v>482</v>
      </c>
      <c r="H1576" s="89">
        <v>1</v>
      </c>
      <c r="I1576" s="90">
        <v>0.54</v>
      </c>
      <c r="J1576" s="90">
        <v>0.54</v>
      </c>
    </row>
    <row r="1577" spans="1:10" ht="76.5">
      <c r="A1577" s="87" t="s">
        <v>479</v>
      </c>
      <c r="B1577" s="86" t="s">
        <v>1281</v>
      </c>
      <c r="C1577" s="87" t="s">
        <v>45</v>
      </c>
      <c r="D1577" s="87" t="s">
        <v>1282</v>
      </c>
      <c r="E1577" s="182" t="s">
        <v>630</v>
      </c>
      <c r="F1577" s="182"/>
      <c r="G1577" s="88" t="s">
        <v>482</v>
      </c>
      <c r="H1577" s="89">
        <v>1</v>
      </c>
      <c r="I1577" s="90">
        <v>6.91</v>
      </c>
      <c r="J1577" s="90">
        <v>6.91</v>
      </c>
    </row>
    <row r="1578" spans="1:10" ht="63.75" customHeight="1">
      <c r="A1578" s="98"/>
      <c r="B1578" s="98"/>
      <c r="C1578" s="98"/>
      <c r="D1578" s="98"/>
      <c r="E1578" s="98" t="s">
        <v>495</v>
      </c>
      <c r="F1578" s="97">
        <v>0</v>
      </c>
      <c r="G1578" s="98" t="s">
        <v>496</v>
      </c>
      <c r="H1578" s="97">
        <v>0</v>
      </c>
      <c r="I1578" s="98" t="s">
        <v>497</v>
      </c>
      <c r="J1578" s="97">
        <v>0</v>
      </c>
    </row>
    <row r="1579" spans="1:10" ht="63.75" customHeight="1" thickBot="1">
      <c r="A1579" s="98"/>
      <c r="B1579" s="98"/>
      <c r="C1579" s="98"/>
      <c r="D1579" s="98"/>
      <c r="E1579" s="98" t="s">
        <v>498</v>
      </c>
      <c r="F1579" s="97">
        <v>1.54</v>
      </c>
      <c r="G1579" s="98"/>
      <c r="H1579" s="184" t="s">
        <v>499</v>
      </c>
      <c r="I1579" s="184"/>
      <c r="J1579" s="97">
        <v>9.59</v>
      </c>
    </row>
    <row r="1580" spans="1:10" ht="63.75" customHeight="1" thickTop="1">
      <c r="A1580" s="99"/>
      <c r="B1580" s="99"/>
      <c r="C1580" s="99"/>
      <c r="D1580" s="99"/>
      <c r="E1580" s="99"/>
      <c r="F1580" s="99"/>
      <c r="G1580" s="99"/>
      <c r="H1580" s="99"/>
      <c r="I1580" s="99"/>
      <c r="J1580" s="99"/>
    </row>
    <row r="1581" spans="1:10" ht="76.5" customHeight="1">
      <c r="A1581" s="100"/>
      <c r="B1581" s="102" t="s">
        <v>470</v>
      </c>
      <c r="C1581" s="100" t="s">
        <v>471</v>
      </c>
      <c r="D1581" s="100" t="s">
        <v>472</v>
      </c>
      <c r="E1581" s="180" t="s">
        <v>473</v>
      </c>
      <c r="F1581" s="180"/>
      <c r="G1581" s="103" t="s">
        <v>474</v>
      </c>
      <c r="H1581" s="102" t="s">
        <v>475</v>
      </c>
      <c r="I1581" s="102" t="s">
        <v>476</v>
      </c>
      <c r="J1581" s="102" t="s">
        <v>477</v>
      </c>
    </row>
    <row r="1582" spans="1:10" ht="63.75" customHeight="1">
      <c r="A1582" s="82" t="s">
        <v>478</v>
      </c>
      <c r="B1582" s="81" t="s">
        <v>1285</v>
      </c>
      <c r="C1582" s="82" t="s">
        <v>45</v>
      </c>
      <c r="D1582" s="82" t="s">
        <v>1286</v>
      </c>
      <c r="E1582" s="181" t="s">
        <v>630</v>
      </c>
      <c r="F1582" s="181"/>
      <c r="G1582" s="83" t="s">
        <v>482</v>
      </c>
      <c r="H1582" s="84">
        <v>1</v>
      </c>
      <c r="I1582" s="85">
        <v>0.55000000000000004</v>
      </c>
      <c r="J1582" s="85">
        <v>0.55000000000000004</v>
      </c>
    </row>
    <row r="1583" spans="1:10" ht="51">
      <c r="A1583" s="92" t="s">
        <v>485</v>
      </c>
      <c r="B1583" s="91" t="s">
        <v>1291</v>
      </c>
      <c r="C1583" s="92" t="s">
        <v>45</v>
      </c>
      <c r="D1583" s="92" t="s">
        <v>1292</v>
      </c>
      <c r="E1583" s="183" t="s">
        <v>637</v>
      </c>
      <c r="F1583" s="183"/>
      <c r="G1583" s="93" t="s">
        <v>502</v>
      </c>
      <c r="H1583" s="94">
        <v>7.2000000000000002E-5</v>
      </c>
      <c r="I1583" s="95">
        <v>7770</v>
      </c>
      <c r="J1583" s="95">
        <v>0.55000000000000004</v>
      </c>
    </row>
    <row r="1584" spans="1:10" ht="25.5">
      <c r="A1584" s="98"/>
      <c r="B1584" s="98"/>
      <c r="C1584" s="98"/>
      <c r="D1584" s="98"/>
      <c r="E1584" s="98" t="s">
        <v>495</v>
      </c>
      <c r="F1584" s="97">
        <v>0</v>
      </c>
      <c r="G1584" s="98" t="s">
        <v>496</v>
      </c>
      <c r="H1584" s="97">
        <v>0</v>
      </c>
      <c r="I1584" s="98" t="s">
        <v>497</v>
      </c>
      <c r="J1584" s="97">
        <v>0</v>
      </c>
    </row>
    <row r="1585" spans="1:10" ht="26.25" thickBot="1">
      <c r="A1585" s="98"/>
      <c r="B1585" s="98"/>
      <c r="C1585" s="98"/>
      <c r="D1585" s="98"/>
      <c r="E1585" s="98" t="s">
        <v>498</v>
      </c>
      <c r="F1585" s="97">
        <v>0.1</v>
      </c>
      <c r="G1585" s="98"/>
      <c r="H1585" s="184" t="s">
        <v>499</v>
      </c>
      <c r="I1585" s="184"/>
      <c r="J1585" s="97">
        <v>0.65</v>
      </c>
    </row>
    <row r="1586" spans="1:10" ht="15" thickTop="1">
      <c r="A1586" s="99"/>
      <c r="B1586" s="99"/>
      <c r="C1586" s="99"/>
      <c r="D1586" s="99"/>
      <c r="E1586" s="99"/>
      <c r="F1586" s="99"/>
      <c r="G1586" s="99"/>
      <c r="H1586" s="99"/>
      <c r="I1586" s="99"/>
      <c r="J1586" s="99"/>
    </row>
    <row r="1587" spans="1:10" ht="63.75" customHeight="1">
      <c r="A1587" s="100"/>
      <c r="B1587" s="102" t="s">
        <v>470</v>
      </c>
      <c r="C1587" s="100" t="s">
        <v>471</v>
      </c>
      <c r="D1587" s="100" t="s">
        <v>472</v>
      </c>
      <c r="E1587" s="180" t="s">
        <v>473</v>
      </c>
      <c r="F1587" s="180"/>
      <c r="G1587" s="103" t="s">
        <v>474</v>
      </c>
      <c r="H1587" s="102" t="s">
        <v>475</v>
      </c>
      <c r="I1587" s="102" t="s">
        <v>476</v>
      </c>
      <c r="J1587" s="102" t="s">
        <v>477</v>
      </c>
    </row>
    <row r="1588" spans="1:10" ht="63.75">
      <c r="A1588" s="82" t="s">
        <v>478</v>
      </c>
      <c r="B1588" s="81" t="s">
        <v>1287</v>
      </c>
      <c r="C1588" s="82" t="s">
        <v>45</v>
      </c>
      <c r="D1588" s="82" t="s">
        <v>1288</v>
      </c>
      <c r="E1588" s="181" t="s">
        <v>630</v>
      </c>
      <c r="F1588" s="181"/>
      <c r="G1588" s="83" t="s">
        <v>482</v>
      </c>
      <c r="H1588" s="84">
        <v>1</v>
      </c>
      <c r="I1588" s="85">
        <v>0.05</v>
      </c>
      <c r="J1588" s="85">
        <v>0.05</v>
      </c>
    </row>
    <row r="1589" spans="1:10" ht="51">
      <c r="A1589" s="92" t="s">
        <v>485</v>
      </c>
      <c r="B1589" s="91" t="s">
        <v>1291</v>
      </c>
      <c r="C1589" s="92" t="s">
        <v>45</v>
      </c>
      <c r="D1589" s="92" t="s">
        <v>1292</v>
      </c>
      <c r="E1589" s="183" t="s">
        <v>637</v>
      </c>
      <c r="F1589" s="183"/>
      <c r="G1589" s="93" t="s">
        <v>502</v>
      </c>
      <c r="H1589" s="94">
        <v>7.6000000000000001E-6</v>
      </c>
      <c r="I1589" s="95">
        <v>7770</v>
      </c>
      <c r="J1589" s="95">
        <v>0.05</v>
      </c>
    </row>
    <row r="1590" spans="1:10" ht="25.5">
      <c r="A1590" s="98"/>
      <c r="B1590" s="98"/>
      <c r="C1590" s="98"/>
      <c r="D1590" s="98"/>
      <c r="E1590" s="98" t="s">
        <v>495</v>
      </c>
      <c r="F1590" s="97">
        <v>0</v>
      </c>
      <c r="G1590" s="98" t="s">
        <v>496</v>
      </c>
      <c r="H1590" s="97">
        <v>0</v>
      </c>
      <c r="I1590" s="98" t="s">
        <v>497</v>
      </c>
      <c r="J1590" s="97">
        <v>0</v>
      </c>
    </row>
    <row r="1591" spans="1:10" ht="26.25" thickBot="1">
      <c r="A1591" s="98"/>
      <c r="B1591" s="98"/>
      <c r="C1591" s="98"/>
      <c r="D1591" s="98"/>
      <c r="E1591" s="98" t="s">
        <v>498</v>
      </c>
      <c r="F1591" s="97">
        <v>0</v>
      </c>
      <c r="G1591" s="98"/>
      <c r="H1591" s="184" t="s">
        <v>499</v>
      </c>
      <c r="I1591" s="184"/>
      <c r="J1591" s="97">
        <v>0.05</v>
      </c>
    </row>
    <row r="1592" spans="1:10" ht="15" thickTop="1">
      <c r="A1592" s="99"/>
      <c r="B1592" s="99"/>
      <c r="C1592" s="99"/>
      <c r="D1592" s="99"/>
      <c r="E1592" s="99"/>
      <c r="F1592" s="99"/>
      <c r="G1592" s="99"/>
      <c r="H1592" s="99"/>
      <c r="I1592" s="99"/>
      <c r="J1592" s="99"/>
    </row>
    <row r="1593" spans="1:10" ht="63.75" customHeight="1">
      <c r="A1593" s="100"/>
      <c r="B1593" s="102" t="s">
        <v>470</v>
      </c>
      <c r="C1593" s="100" t="s">
        <v>471</v>
      </c>
      <c r="D1593" s="100" t="s">
        <v>472</v>
      </c>
      <c r="E1593" s="180" t="s">
        <v>473</v>
      </c>
      <c r="F1593" s="180"/>
      <c r="G1593" s="103" t="s">
        <v>474</v>
      </c>
      <c r="H1593" s="102" t="s">
        <v>475</v>
      </c>
      <c r="I1593" s="102" t="s">
        <v>476</v>
      </c>
      <c r="J1593" s="102" t="s">
        <v>477</v>
      </c>
    </row>
    <row r="1594" spans="1:10" ht="63.75">
      <c r="A1594" s="82" t="s">
        <v>478</v>
      </c>
      <c r="B1594" s="81" t="s">
        <v>1289</v>
      </c>
      <c r="C1594" s="82" t="s">
        <v>45</v>
      </c>
      <c r="D1594" s="82" t="s">
        <v>1290</v>
      </c>
      <c r="E1594" s="181" t="s">
        <v>630</v>
      </c>
      <c r="F1594" s="181"/>
      <c r="G1594" s="83" t="s">
        <v>482</v>
      </c>
      <c r="H1594" s="84">
        <v>1</v>
      </c>
      <c r="I1594" s="85">
        <v>0.54</v>
      </c>
      <c r="J1594" s="85">
        <v>0.54</v>
      </c>
    </row>
    <row r="1595" spans="1:10" ht="51">
      <c r="A1595" s="92" t="s">
        <v>485</v>
      </c>
      <c r="B1595" s="91" t="s">
        <v>1291</v>
      </c>
      <c r="C1595" s="92" t="s">
        <v>45</v>
      </c>
      <c r="D1595" s="92" t="s">
        <v>1292</v>
      </c>
      <c r="E1595" s="183" t="s">
        <v>637</v>
      </c>
      <c r="F1595" s="183"/>
      <c r="G1595" s="93" t="s">
        <v>502</v>
      </c>
      <c r="H1595" s="94">
        <v>6.9999999999999994E-5</v>
      </c>
      <c r="I1595" s="95">
        <v>7770</v>
      </c>
      <c r="J1595" s="95">
        <v>0.54</v>
      </c>
    </row>
    <row r="1596" spans="1:10" ht="25.5">
      <c r="A1596" s="98"/>
      <c r="B1596" s="98"/>
      <c r="C1596" s="98"/>
      <c r="D1596" s="98"/>
      <c r="E1596" s="98" t="s">
        <v>495</v>
      </c>
      <c r="F1596" s="97">
        <v>0</v>
      </c>
      <c r="G1596" s="98" t="s">
        <v>496</v>
      </c>
      <c r="H1596" s="97">
        <v>0</v>
      </c>
      <c r="I1596" s="98" t="s">
        <v>497</v>
      </c>
      <c r="J1596" s="97">
        <v>0</v>
      </c>
    </row>
    <row r="1597" spans="1:10" ht="26.25" thickBot="1">
      <c r="A1597" s="98"/>
      <c r="B1597" s="98"/>
      <c r="C1597" s="98"/>
      <c r="D1597" s="98"/>
      <c r="E1597" s="98" t="s">
        <v>498</v>
      </c>
      <c r="F1597" s="97">
        <v>0.1</v>
      </c>
      <c r="G1597" s="98"/>
      <c r="H1597" s="184" t="s">
        <v>499</v>
      </c>
      <c r="I1597" s="184"/>
      <c r="J1597" s="97">
        <v>0.64</v>
      </c>
    </row>
    <row r="1598" spans="1:10" ht="15" thickTop="1">
      <c r="A1598" s="99"/>
      <c r="B1598" s="99"/>
      <c r="C1598" s="99"/>
      <c r="D1598" s="99"/>
      <c r="E1598" s="99"/>
      <c r="F1598" s="99"/>
      <c r="G1598" s="99"/>
      <c r="H1598" s="99"/>
      <c r="I1598" s="99"/>
      <c r="J1598" s="99"/>
    </row>
    <row r="1599" spans="1:10" ht="63.75" customHeight="1">
      <c r="A1599" s="100"/>
      <c r="B1599" s="102" t="s">
        <v>470</v>
      </c>
      <c r="C1599" s="100" t="s">
        <v>471</v>
      </c>
      <c r="D1599" s="100" t="s">
        <v>472</v>
      </c>
      <c r="E1599" s="180" t="s">
        <v>473</v>
      </c>
      <c r="F1599" s="180"/>
      <c r="G1599" s="103" t="s">
        <v>474</v>
      </c>
      <c r="H1599" s="102" t="s">
        <v>475</v>
      </c>
      <c r="I1599" s="102" t="s">
        <v>476</v>
      </c>
      <c r="J1599" s="102" t="s">
        <v>477</v>
      </c>
    </row>
    <row r="1600" spans="1:10">
      <c r="A1600" s="82" t="s">
        <v>478</v>
      </c>
      <c r="B1600" s="81" t="s">
        <v>686</v>
      </c>
      <c r="C1600" s="82" t="s">
        <v>4</v>
      </c>
      <c r="D1600" s="82" t="s">
        <v>687</v>
      </c>
      <c r="E1600" s="181" t="s">
        <v>466</v>
      </c>
      <c r="F1600" s="181"/>
      <c r="G1600" s="83" t="s">
        <v>6</v>
      </c>
      <c r="H1600" s="84">
        <v>1</v>
      </c>
      <c r="I1600" s="85">
        <v>5.38</v>
      </c>
      <c r="J1600" s="85">
        <v>5.38</v>
      </c>
    </row>
    <row r="1601" spans="1:10" ht="25.5">
      <c r="A1601" s="87" t="s">
        <v>479</v>
      </c>
      <c r="B1601" s="86" t="s">
        <v>480</v>
      </c>
      <c r="C1601" s="87" t="s">
        <v>4</v>
      </c>
      <c r="D1601" s="87" t="s">
        <v>481</v>
      </c>
      <c r="E1601" s="182" t="s">
        <v>466</v>
      </c>
      <c r="F1601" s="182"/>
      <c r="G1601" s="88" t="s">
        <v>482</v>
      </c>
      <c r="H1601" s="89">
        <v>0.3</v>
      </c>
      <c r="I1601" s="90">
        <v>17.96</v>
      </c>
      <c r="J1601" s="90">
        <v>5.38</v>
      </c>
    </row>
    <row r="1602" spans="1:10" ht="25.5">
      <c r="A1602" s="98"/>
      <c r="B1602" s="98"/>
      <c r="C1602" s="98"/>
      <c r="D1602" s="98"/>
      <c r="E1602" s="98" t="s">
        <v>495</v>
      </c>
      <c r="F1602" s="97">
        <v>3.49</v>
      </c>
      <c r="G1602" s="98" t="s">
        <v>496</v>
      </c>
      <c r="H1602" s="97">
        <v>0</v>
      </c>
      <c r="I1602" s="98" t="s">
        <v>497</v>
      </c>
      <c r="J1602" s="97">
        <v>3.49</v>
      </c>
    </row>
    <row r="1603" spans="1:10" ht="26.25" thickBot="1">
      <c r="A1603" s="98"/>
      <c r="B1603" s="98"/>
      <c r="C1603" s="98"/>
      <c r="D1603" s="98"/>
      <c r="E1603" s="98" t="s">
        <v>498</v>
      </c>
      <c r="F1603" s="97">
        <v>1.03</v>
      </c>
      <c r="G1603" s="98"/>
      <c r="H1603" s="184" t="s">
        <v>499</v>
      </c>
      <c r="I1603" s="184"/>
      <c r="J1603" s="97">
        <v>6.41</v>
      </c>
    </row>
    <row r="1604" spans="1:10" ht="15" thickTop="1">
      <c r="A1604" s="99"/>
      <c r="B1604" s="99"/>
      <c r="C1604" s="99"/>
      <c r="D1604" s="99"/>
      <c r="E1604" s="99"/>
      <c r="F1604" s="99"/>
      <c r="G1604" s="99"/>
      <c r="H1604" s="99"/>
      <c r="I1604" s="99"/>
      <c r="J1604" s="99"/>
    </row>
    <row r="1605" spans="1:10" ht="15">
      <c r="A1605" s="100"/>
      <c r="B1605" s="102" t="s">
        <v>470</v>
      </c>
      <c r="C1605" s="100" t="s">
        <v>471</v>
      </c>
      <c r="D1605" s="100" t="s">
        <v>472</v>
      </c>
      <c r="E1605" s="180" t="s">
        <v>473</v>
      </c>
      <c r="F1605" s="180"/>
      <c r="G1605" s="103" t="s">
        <v>474</v>
      </c>
      <c r="H1605" s="102" t="s">
        <v>475</v>
      </c>
      <c r="I1605" s="102" t="s">
        <v>476</v>
      </c>
      <c r="J1605" s="102" t="s">
        <v>477</v>
      </c>
    </row>
    <row r="1606" spans="1:10">
      <c r="A1606" s="82" t="s">
        <v>478</v>
      </c>
      <c r="B1606" s="81" t="s">
        <v>686</v>
      </c>
      <c r="C1606" s="82" t="s">
        <v>4</v>
      </c>
      <c r="D1606" s="82" t="s">
        <v>687</v>
      </c>
      <c r="E1606" s="181" t="s">
        <v>466</v>
      </c>
      <c r="F1606" s="181"/>
      <c r="G1606" s="83" t="s">
        <v>6</v>
      </c>
      <c r="H1606" s="84">
        <v>1</v>
      </c>
      <c r="I1606" s="85">
        <v>5.38</v>
      </c>
      <c r="J1606" s="85">
        <v>5.38</v>
      </c>
    </row>
    <row r="1607" spans="1:10" ht="25.5">
      <c r="A1607" s="87" t="s">
        <v>479</v>
      </c>
      <c r="B1607" s="86" t="s">
        <v>480</v>
      </c>
      <c r="C1607" s="87" t="s">
        <v>4</v>
      </c>
      <c r="D1607" s="87" t="s">
        <v>481</v>
      </c>
      <c r="E1607" s="182" t="s">
        <v>466</v>
      </c>
      <c r="F1607" s="182"/>
      <c r="G1607" s="88" t="s">
        <v>482</v>
      </c>
      <c r="H1607" s="89">
        <v>0.3</v>
      </c>
      <c r="I1607" s="90">
        <v>17.96</v>
      </c>
      <c r="J1607" s="90">
        <v>5.38</v>
      </c>
    </row>
    <row r="1608" spans="1:10" ht="25.5">
      <c r="A1608" s="98"/>
      <c r="B1608" s="98"/>
      <c r="C1608" s="98"/>
      <c r="D1608" s="98"/>
      <c r="E1608" s="98" t="s">
        <v>495</v>
      </c>
      <c r="F1608" s="97">
        <v>3.49</v>
      </c>
      <c r="G1608" s="98" t="s">
        <v>496</v>
      </c>
      <c r="H1608" s="97">
        <v>0</v>
      </c>
      <c r="I1608" s="98" t="s">
        <v>497</v>
      </c>
      <c r="J1608" s="97">
        <v>3.49</v>
      </c>
    </row>
    <row r="1609" spans="1:10" ht="26.25" thickBot="1">
      <c r="A1609" s="98"/>
      <c r="B1609" s="98"/>
      <c r="C1609" s="98"/>
      <c r="D1609" s="98"/>
      <c r="E1609" s="98" t="s">
        <v>498</v>
      </c>
      <c r="F1609" s="97">
        <v>1.03</v>
      </c>
      <c r="G1609" s="98"/>
      <c r="H1609" s="184" t="s">
        <v>499</v>
      </c>
      <c r="I1609" s="184"/>
      <c r="J1609" s="97">
        <v>6.41</v>
      </c>
    </row>
    <row r="1610" spans="1:10" ht="15" thickTop="1">
      <c r="A1610" s="99"/>
      <c r="B1610" s="99"/>
      <c r="C1610" s="99"/>
      <c r="D1610" s="99"/>
      <c r="E1610" s="99"/>
      <c r="F1610" s="99"/>
      <c r="G1610" s="99"/>
      <c r="H1610" s="99"/>
      <c r="I1610" s="99"/>
      <c r="J1610" s="99"/>
    </row>
    <row r="1611" spans="1:10" ht="15">
      <c r="A1611" s="100"/>
      <c r="B1611" s="102" t="s">
        <v>470</v>
      </c>
      <c r="C1611" s="100" t="s">
        <v>471</v>
      </c>
      <c r="D1611" s="100" t="s">
        <v>472</v>
      </c>
      <c r="E1611" s="180" t="s">
        <v>473</v>
      </c>
      <c r="F1611" s="180"/>
      <c r="G1611" s="103" t="s">
        <v>474</v>
      </c>
      <c r="H1611" s="102" t="s">
        <v>475</v>
      </c>
      <c r="I1611" s="102" t="s">
        <v>476</v>
      </c>
      <c r="J1611" s="102" t="s">
        <v>477</v>
      </c>
    </row>
    <row r="1612" spans="1:10" ht="38.25">
      <c r="A1612" s="82" t="s">
        <v>478</v>
      </c>
      <c r="B1612" s="81" t="s">
        <v>760</v>
      </c>
      <c r="C1612" s="82" t="s">
        <v>4</v>
      </c>
      <c r="D1612" s="82" t="s">
        <v>754</v>
      </c>
      <c r="E1612" s="181" t="s">
        <v>466</v>
      </c>
      <c r="F1612" s="181"/>
      <c r="G1612" s="83" t="s">
        <v>482</v>
      </c>
      <c r="H1612" s="84">
        <v>1</v>
      </c>
      <c r="I1612" s="85">
        <v>22.56</v>
      </c>
      <c r="J1612" s="85">
        <v>22.56</v>
      </c>
    </row>
    <row r="1613" spans="1:10" ht="14.25" customHeight="1">
      <c r="A1613" s="92" t="s">
        <v>485</v>
      </c>
      <c r="B1613" s="91" t="s">
        <v>1031</v>
      </c>
      <c r="C1613" s="92" t="s">
        <v>4</v>
      </c>
      <c r="D1613" s="92" t="s">
        <v>1032</v>
      </c>
      <c r="E1613" s="183" t="s">
        <v>601</v>
      </c>
      <c r="F1613" s="183"/>
      <c r="G1613" s="93" t="s">
        <v>482</v>
      </c>
      <c r="H1613" s="94">
        <v>1</v>
      </c>
      <c r="I1613" s="95">
        <v>16.100000000000001</v>
      </c>
      <c r="J1613" s="95">
        <v>16.100000000000001</v>
      </c>
    </row>
    <row r="1614" spans="1:10" ht="51">
      <c r="A1614" s="92" t="s">
        <v>485</v>
      </c>
      <c r="B1614" s="91" t="s">
        <v>1072</v>
      </c>
      <c r="C1614" s="92" t="s">
        <v>4</v>
      </c>
      <c r="D1614" s="92" t="s">
        <v>1073</v>
      </c>
      <c r="E1614" s="183" t="s">
        <v>488</v>
      </c>
      <c r="F1614" s="183"/>
      <c r="G1614" s="93" t="s">
        <v>482</v>
      </c>
      <c r="H1614" s="94">
        <v>1</v>
      </c>
      <c r="I1614" s="95">
        <v>0.06</v>
      </c>
      <c r="J1614" s="95">
        <v>0.06</v>
      </c>
    </row>
    <row r="1615" spans="1:10" ht="51">
      <c r="A1615" s="92" t="s">
        <v>485</v>
      </c>
      <c r="B1615" s="91" t="s">
        <v>1074</v>
      </c>
      <c r="C1615" s="92" t="s">
        <v>4</v>
      </c>
      <c r="D1615" s="92" t="s">
        <v>1075</v>
      </c>
      <c r="E1615" s="183" t="s">
        <v>488</v>
      </c>
      <c r="F1615" s="183"/>
      <c r="G1615" s="93" t="s">
        <v>482</v>
      </c>
      <c r="H1615" s="94">
        <v>1</v>
      </c>
      <c r="I1615" s="95">
        <v>0.91</v>
      </c>
      <c r="J1615" s="95">
        <v>0.91</v>
      </c>
    </row>
    <row r="1616" spans="1:10" ht="51">
      <c r="A1616" s="92" t="s">
        <v>485</v>
      </c>
      <c r="B1616" s="91" t="s">
        <v>1077</v>
      </c>
      <c r="C1616" s="92" t="s">
        <v>4</v>
      </c>
      <c r="D1616" s="92" t="s">
        <v>1078</v>
      </c>
      <c r="E1616" s="183" t="s">
        <v>488</v>
      </c>
      <c r="F1616" s="183"/>
      <c r="G1616" s="93" t="s">
        <v>482</v>
      </c>
      <c r="H1616" s="94">
        <v>1</v>
      </c>
      <c r="I1616" s="95">
        <v>2.83</v>
      </c>
      <c r="J1616" s="95">
        <v>2.83</v>
      </c>
    </row>
    <row r="1617" spans="1:10" ht="51">
      <c r="A1617" s="92" t="s">
        <v>485</v>
      </c>
      <c r="B1617" s="91" t="s">
        <v>1070</v>
      </c>
      <c r="C1617" s="92" t="s">
        <v>4</v>
      </c>
      <c r="D1617" s="92" t="s">
        <v>1071</v>
      </c>
      <c r="E1617" s="183" t="s">
        <v>488</v>
      </c>
      <c r="F1617" s="183"/>
      <c r="G1617" s="93" t="s">
        <v>482</v>
      </c>
      <c r="H1617" s="94">
        <v>1</v>
      </c>
      <c r="I1617" s="95">
        <v>0.81</v>
      </c>
      <c r="J1617" s="95">
        <v>0.81</v>
      </c>
    </row>
    <row r="1618" spans="1:10" ht="63.75">
      <c r="A1618" s="92" t="s">
        <v>485</v>
      </c>
      <c r="B1618" s="91" t="s">
        <v>1102</v>
      </c>
      <c r="C1618" s="92" t="s">
        <v>4</v>
      </c>
      <c r="D1618" s="92" t="s">
        <v>1103</v>
      </c>
      <c r="E1618" s="183" t="s">
        <v>488</v>
      </c>
      <c r="F1618" s="183"/>
      <c r="G1618" s="93" t="s">
        <v>482</v>
      </c>
      <c r="H1618" s="94">
        <v>1</v>
      </c>
      <c r="I1618" s="95">
        <v>0.78</v>
      </c>
      <c r="J1618" s="95">
        <v>0.78</v>
      </c>
    </row>
    <row r="1619" spans="1:10" ht="51">
      <c r="A1619" s="92" t="s">
        <v>485</v>
      </c>
      <c r="B1619" s="91" t="s">
        <v>1104</v>
      </c>
      <c r="C1619" s="92" t="s">
        <v>4</v>
      </c>
      <c r="D1619" s="92" t="s">
        <v>1105</v>
      </c>
      <c r="E1619" s="183" t="s">
        <v>488</v>
      </c>
      <c r="F1619" s="183"/>
      <c r="G1619" s="93" t="s">
        <v>482</v>
      </c>
      <c r="H1619" s="94">
        <v>1</v>
      </c>
      <c r="I1619" s="95">
        <v>1.07</v>
      </c>
      <c r="J1619" s="95">
        <v>1.07</v>
      </c>
    </row>
    <row r="1620" spans="1:10" ht="25.5">
      <c r="A1620" s="98"/>
      <c r="B1620" s="98"/>
      <c r="C1620" s="98"/>
      <c r="D1620" s="98"/>
      <c r="E1620" s="98" t="s">
        <v>495</v>
      </c>
      <c r="F1620" s="97">
        <v>16.100000000000001</v>
      </c>
      <c r="G1620" s="98" t="s">
        <v>496</v>
      </c>
      <c r="H1620" s="97">
        <v>0</v>
      </c>
      <c r="I1620" s="98" t="s">
        <v>497</v>
      </c>
      <c r="J1620" s="97">
        <v>16.100000000000001</v>
      </c>
    </row>
    <row r="1621" spans="1:10" ht="26.25" thickBot="1">
      <c r="A1621" s="98"/>
      <c r="B1621" s="98"/>
      <c r="C1621" s="98"/>
      <c r="D1621" s="98"/>
      <c r="E1621" s="98" t="s">
        <v>498</v>
      </c>
      <c r="F1621" s="97">
        <v>4.33</v>
      </c>
      <c r="G1621" s="98"/>
      <c r="H1621" s="184" t="s">
        <v>499</v>
      </c>
      <c r="I1621" s="184"/>
      <c r="J1621" s="97">
        <v>26.89</v>
      </c>
    </row>
    <row r="1622" spans="1:10" ht="15" thickTop="1">
      <c r="A1622" s="99"/>
      <c r="B1622" s="99"/>
      <c r="C1622" s="99"/>
      <c r="D1622" s="99"/>
      <c r="E1622" s="99"/>
      <c r="F1622" s="99"/>
      <c r="G1622" s="99"/>
      <c r="H1622" s="99"/>
      <c r="I1622" s="99"/>
      <c r="J1622" s="99"/>
    </row>
    <row r="1623" spans="1:10" ht="15">
      <c r="A1623" s="100"/>
      <c r="B1623" s="102" t="s">
        <v>470</v>
      </c>
      <c r="C1623" s="100" t="s">
        <v>471</v>
      </c>
      <c r="D1623" s="100" t="s">
        <v>472</v>
      </c>
      <c r="E1623" s="180" t="s">
        <v>473</v>
      </c>
      <c r="F1623" s="180"/>
      <c r="G1623" s="103" t="s">
        <v>474</v>
      </c>
      <c r="H1623" s="102" t="s">
        <v>475</v>
      </c>
      <c r="I1623" s="102" t="s">
        <v>476</v>
      </c>
      <c r="J1623" s="102" t="s">
        <v>477</v>
      </c>
    </row>
    <row r="1624" spans="1:10" ht="38.25" customHeight="1">
      <c r="A1624" s="82" t="s">
        <v>478</v>
      </c>
      <c r="B1624" s="81" t="s">
        <v>753</v>
      </c>
      <c r="C1624" s="82" t="s">
        <v>45</v>
      </c>
      <c r="D1624" s="82" t="s">
        <v>754</v>
      </c>
      <c r="E1624" s="181" t="s">
        <v>561</v>
      </c>
      <c r="F1624" s="181"/>
      <c r="G1624" s="83" t="s">
        <v>482</v>
      </c>
      <c r="H1624" s="84">
        <v>1</v>
      </c>
      <c r="I1624" s="85">
        <v>26.91</v>
      </c>
      <c r="J1624" s="85">
        <v>26.91</v>
      </c>
    </row>
    <row r="1625" spans="1:10" ht="63.75">
      <c r="A1625" s="87" t="s">
        <v>479</v>
      </c>
      <c r="B1625" s="86" t="s">
        <v>1195</v>
      </c>
      <c r="C1625" s="87" t="s">
        <v>45</v>
      </c>
      <c r="D1625" s="87" t="s">
        <v>1196</v>
      </c>
      <c r="E1625" s="182" t="s">
        <v>561</v>
      </c>
      <c r="F1625" s="182"/>
      <c r="G1625" s="88" t="s">
        <v>482</v>
      </c>
      <c r="H1625" s="89">
        <v>1</v>
      </c>
      <c r="I1625" s="90">
        <v>0.73</v>
      </c>
      <c r="J1625" s="90">
        <v>0.73</v>
      </c>
    </row>
    <row r="1626" spans="1:10">
      <c r="A1626" s="92" t="s">
        <v>485</v>
      </c>
      <c r="B1626" s="91" t="s">
        <v>599</v>
      </c>
      <c r="C1626" s="92" t="s">
        <v>45</v>
      </c>
      <c r="D1626" s="92" t="s">
        <v>600</v>
      </c>
      <c r="E1626" s="183" t="s">
        <v>601</v>
      </c>
      <c r="F1626" s="183"/>
      <c r="G1626" s="93" t="s">
        <v>482</v>
      </c>
      <c r="H1626" s="94">
        <v>1</v>
      </c>
      <c r="I1626" s="95">
        <v>18.78</v>
      </c>
      <c r="J1626" s="95">
        <v>18.78</v>
      </c>
    </row>
    <row r="1627" spans="1:10" ht="14.25" customHeight="1">
      <c r="A1627" s="92" t="s">
        <v>485</v>
      </c>
      <c r="B1627" s="91" t="s">
        <v>1053</v>
      </c>
      <c r="C1627" s="92" t="s">
        <v>45</v>
      </c>
      <c r="D1627" s="92" t="s">
        <v>1054</v>
      </c>
      <c r="E1627" s="183" t="s">
        <v>1055</v>
      </c>
      <c r="F1627" s="183"/>
      <c r="G1627" s="93" t="s">
        <v>482</v>
      </c>
      <c r="H1627" s="94">
        <v>1</v>
      </c>
      <c r="I1627" s="95">
        <v>3.18</v>
      </c>
      <c r="J1627" s="95">
        <v>3.18</v>
      </c>
    </row>
    <row r="1628" spans="1:10" ht="25.5">
      <c r="A1628" s="92" t="s">
        <v>485</v>
      </c>
      <c r="B1628" s="91" t="s">
        <v>1067</v>
      </c>
      <c r="C1628" s="92" t="s">
        <v>45</v>
      </c>
      <c r="D1628" s="92" t="s">
        <v>1068</v>
      </c>
      <c r="E1628" s="183" t="s">
        <v>1069</v>
      </c>
      <c r="F1628" s="183"/>
      <c r="G1628" s="93" t="s">
        <v>482</v>
      </c>
      <c r="H1628" s="94">
        <v>1</v>
      </c>
      <c r="I1628" s="95">
        <v>1.02</v>
      </c>
      <c r="J1628" s="95">
        <v>1.02</v>
      </c>
    </row>
    <row r="1629" spans="1:10" ht="25.5">
      <c r="A1629" s="92" t="s">
        <v>485</v>
      </c>
      <c r="B1629" s="91" t="s">
        <v>1060</v>
      </c>
      <c r="C1629" s="92" t="s">
        <v>45</v>
      </c>
      <c r="D1629" s="92" t="s">
        <v>1061</v>
      </c>
      <c r="E1629" s="183" t="s">
        <v>1055</v>
      </c>
      <c r="F1629" s="183"/>
      <c r="G1629" s="93" t="s">
        <v>482</v>
      </c>
      <c r="H1629" s="94">
        <v>1</v>
      </c>
      <c r="I1629" s="95">
        <v>1.1399999999999999</v>
      </c>
      <c r="J1629" s="95">
        <v>1.1399999999999999</v>
      </c>
    </row>
    <row r="1630" spans="1:10" ht="25.5">
      <c r="A1630" s="92" t="s">
        <v>485</v>
      </c>
      <c r="B1630" s="91" t="s">
        <v>1064</v>
      </c>
      <c r="C1630" s="92" t="s">
        <v>45</v>
      </c>
      <c r="D1630" s="92" t="s">
        <v>1065</v>
      </c>
      <c r="E1630" s="183" t="s">
        <v>1066</v>
      </c>
      <c r="F1630" s="183"/>
      <c r="G1630" s="93" t="s">
        <v>482</v>
      </c>
      <c r="H1630" s="94">
        <v>1</v>
      </c>
      <c r="I1630" s="95">
        <v>0.06</v>
      </c>
      <c r="J1630" s="95">
        <v>0.06</v>
      </c>
    </row>
    <row r="1631" spans="1:10" ht="63.75">
      <c r="A1631" s="92" t="s">
        <v>485</v>
      </c>
      <c r="B1631" s="91" t="s">
        <v>1111</v>
      </c>
      <c r="C1631" s="92" t="s">
        <v>45</v>
      </c>
      <c r="D1631" s="92" t="s">
        <v>1103</v>
      </c>
      <c r="E1631" s="183" t="s">
        <v>637</v>
      </c>
      <c r="F1631" s="183"/>
      <c r="G1631" s="93" t="s">
        <v>482</v>
      </c>
      <c r="H1631" s="94">
        <v>1</v>
      </c>
      <c r="I1631" s="95">
        <v>0.86</v>
      </c>
      <c r="J1631" s="95">
        <v>0.86</v>
      </c>
    </row>
    <row r="1632" spans="1:10" ht="51">
      <c r="A1632" s="92" t="s">
        <v>485</v>
      </c>
      <c r="B1632" s="91" t="s">
        <v>1110</v>
      </c>
      <c r="C1632" s="92" t="s">
        <v>45</v>
      </c>
      <c r="D1632" s="92" t="s">
        <v>1105</v>
      </c>
      <c r="E1632" s="183" t="s">
        <v>637</v>
      </c>
      <c r="F1632" s="183"/>
      <c r="G1632" s="93" t="s">
        <v>482</v>
      </c>
      <c r="H1632" s="94">
        <v>1</v>
      </c>
      <c r="I1632" s="95">
        <v>1.1399999999999999</v>
      </c>
      <c r="J1632" s="95">
        <v>1.1399999999999999</v>
      </c>
    </row>
    <row r="1633" spans="1:10" ht="25.5">
      <c r="A1633" s="98"/>
      <c r="B1633" s="98"/>
      <c r="C1633" s="98"/>
      <c r="D1633" s="98"/>
      <c r="E1633" s="98" t="s">
        <v>495</v>
      </c>
      <c r="F1633" s="97">
        <v>19.510000000000002</v>
      </c>
      <c r="G1633" s="98" t="s">
        <v>496</v>
      </c>
      <c r="H1633" s="97">
        <v>0</v>
      </c>
      <c r="I1633" s="98" t="s">
        <v>497</v>
      </c>
      <c r="J1633" s="97">
        <v>19.510000000000002</v>
      </c>
    </row>
    <row r="1634" spans="1:10" ht="26.25" thickBot="1">
      <c r="A1634" s="98"/>
      <c r="B1634" s="98"/>
      <c r="C1634" s="98"/>
      <c r="D1634" s="98"/>
      <c r="E1634" s="98" t="s">
        <v>498</v>
      </c>
      <c r="F1634" s="97">
        <v>5.16</v>
      </c>
      <c r="G1634" s="98"/>
      <c r="H1634" s="184" t="s">
        <v>499</v>
      </c>
      <c r="I1634" s="184"/>
      <c r="J1634" s="97">
        <v>32.07</v>
      </c>
    </row>
    <row r="1635" spans="1:10" ht="15" thickTop="1">
      <c r="A1635" s="99"/>
      <c r="B1635" s="99"/>
      <c r="C1635" s="99"/>
      <c r="D1635" s="99"/>
      <c r="E1635" s="99"/>
      <c r="F1635" s="99"/>
      <c r="G1635" s="99"/>
      <c r="H1635" s="99"/>
      <c r="I1635" s="99"/>
      <c r="J1635" s="99"/>
    </row>
    <row r="1636" spans="1:10" ht="15">
      <c r="A1636" s="100"/>
      <c r="B1636" s="102" t="s">
        <v>470</v>
      </c>
      <c r="C1636" s="100" t="s">
        <v>471</v>
      </c>
      <c r="D1636" s="100" t="s">
        <v>472</v>
      </c>
      <c r="E1636" s="180" t="s">
        <v>473</v>
      </c>
      <c r="F1636" s="180"/>
      <c r="G1636" s="103" t="s">
        <v>474</v>
      </c>
      <c r="H1636" s="102" t="s">
        <v>475</v>
      </c>
      <c r="I1636" s="102" t="s">
        <v>476</v>
      </c>
      <c r="J1636" s="102" t="s">
        <v>477</v>
      </c>
    </row>
    <row r="1637" spans="1:10" ht="51">
      <c r="A1637" s="82" t="s">
        <v>478</v>
      </c>
      <c r="B1637" s="81" t="s">
        <v>880</v>
      </c>
      <c r="C1637" s="82" t="s">
        <v>4</v>
      </c>
      <c r="D1637" s="82" t="s">
        <v>840</v>
      </c>
      <c r="E1637" s="181" t="s">
        <v>466</v>
      </c>
      <c r="F1637" s="181"/>
      <c r="G1637" s="83" t="s">
        <v>482</v>
      </c>
      <c r="H1637" s="84">
        <v>1</v>
      </c>
      <c r="I1637" s="85">
        <v>21.97</v>
      </c>
      <c r="J1637" s="85">
        <v>21.97</v>
      </c>
    </row>
    <row r="1638" spans="1:10" ht="25.5">
      <c r="A1638" s="92" t="s">
        <v>485</v>
      </c>
      <c r="B1638" s="91" t="s">
        <v>1033</v>
      </c>
      <c r="C1638" s="92" t="s">
        <v>4</v>
      </c>
      <c r="D1638" s="92" t="s">
        <v>1034</v>
      </c>
      <c r="E1638" s="183" t="s">
        <v>601</v>
      </c>
      <c r="F1638" s="183"/>
      <c r="G1638" s="93" t="s">
        <v>482</v>
      </c>
      <c r="H1638" s="94">
        <v>1</v>
      </c>
      <c r="I1638" s="95">
        <v>16.100000000000001</v>
      </c>
      <c r="J1638" s="95">
        <v>16.100000000000001</v>
      </c>
    </row>
    <row r="1639" spans="1:10" ht="51">
      <c r="A1639" s="92" t="s">
        <v>485</v>
      </c>
      <c r="B1639" s="91" t="s">
        <v>1072</v>
      </c>
      <c r="C1639" s="92" t="s">
        <v>4</v>
      </c>
      <c r="D1639" s="92" t="s">
        <v>1073</v>
      </c>
      <c r="E1639" s="183" t="s">
        <v>488</v>
      </c>
      <c r="F1639" s="183"/>
      <c r="G1639" s="93" t="s">
        <v>482</v>
      </c>
      <c r="H1639" s="94">
        <v>1</v>
      </c>
      <c r="I1639" s="95">
        <v>0.06</v>
      </c>
      <c r="J1639" s="95">
        <v>0.06</v>
      </c>
    </row>
    <row r="1640" spans="1:10" ht="51">
      <c r="A1640" s="92" t="s">
        <v>485</v>
      </c>
      <c r="B1640" s="91" t="s">
        <v>1074</v>
      </c>
      <c r="C1640" s="92" t="s">
        <v>4</v>
      </c>
      <c r="D1640" s="92" t="s">
        <v>1075</v>
      </c>
      <c r="E1640" s="183" t="s">
        <v>488</v>
      </c>
      <c r="F1640" s="183"/>
      <c r="G1640" s="93" t="s">
        <v>482</v>
      </c>
      <c r="H1640" s="94">
        <v>1</v>
      </c>
      <c r="I1640" s="95">
        <v>0.91</v>
      </c>
      <c r="J1640" s="95">
        <v>0.91</v>
      </c>
    </row>
    <row r="1641" spans="1:10" ht="51">
      <c r="A1641" s="92" t="s">
        <v>485</v>
      </c>
      <c r="B1641" s="91" t="s">
        <v>1077</v>
      </c>
      <c r="C1641" s="92" t="s">
        <v>4</v>
      </c>
      <c r="D1641" s="92" t="s">
        <v>1078</v>
      </c>
      <c r="E1641" s="183" t="s">
        <v>488</v>
      </c>
      <c r="F1641" s="183"/>
      <c r="G1641" s="93" t="s">
        <v>482</v>
      </c>
      <c r="H1641" s="94">
        <v>1</v>
      </c>
      <c r="I1641" s="95">
        <v>2.83</v>
      </c>
      <c r="J1641" s="95">
        <v>2.83</v>
      </c>
    </row>
    <row r="1642" spans="1:10" ht="51">
      <c r="A1642" s="92" t="s">
        <v>485</v>
      </c>
      <c r="B1642" s="91" t="s">
        <v>1070</v>
      </c>
      <c r="C1642" s="92" t="s">
        <v>4</v>
      </c>
      <c r="D1642" s="92" t="s">
        <v>1071</v>
      </c>
      <c r="E1642" s="183" t="s">
        <v>488</v>
      </c>
      <c r="F1642" s="183"/>
      <c r="G1642" s="93" t="s">
        <v>482</v>
      </c>
      <c r="H1642" s="94">
        <v>1</v>
      </c>
      <c r="I1642" s="95">
        <v>0.81</v>
      </c>
      <c r="J1642" s="95">
        <v>0.81</v>
      </c>
    </row>
    <row r="1643" spans="1:10" ht="51">
      <c r="A1643" s="92" t="s">
        <v>485</v>
      </c>
      <c r="B1643" s="91" t="s">
        <v>1112</v>
      </c>
      <c r="C1643" s="92" t="s">
        <v>4</v>
      </c>
      <c r="D1643" s="92" t="s">
        <v>1113</v>
      </c>
      <c r="E1643" s="183" t="s">
        <v>488</v>
      </c>
      <c r="F1643" s="183"/>
      <c r="G1643" s="93" t="s">
        <v>482</v>
      </c>
      <c r="H1643" s="94">
        <v>1</v>
      </c>
      <c r="I1643" s="95">
        <v>0.94</v>
      </c>
      <c r="J1643" s="95">
        <v>0.94</v>
      </c>
    </row>
    <row r="1644" spans="1:10" ht="63.75">
      <c r="A1644" s="92" t="s">
        <v>485</v>
      </c>
      <c r="B1644" s="91" t="s">
        <v>1114</v>
      </c>
      <c r="C1644" s="92" t="s">
        <v>4</v>
      </c>
      <c r="D1644" s="92" t="s">
        <v>1115</v>
      </c>
      <c r="E1644" s="183" t="s">
        <v>488</v>
      </c>
      <c r="F1644" s="183"/>
      <c r="G1644" s="93" t="s">
        <v>482</v>
      </c>
      <c r="H1644" s="94">
        <v>1</v>
      </c>
      <c r="I1644" s="95">
        <v>0.32</v>
      </c>
      <c r="J1644" s="95">
        <v>0.32</v>
      </c>
    </row>
    <row r="1645" spans="1:10" ht="25.5">
      <c r="A1645" s="98"/>
      <c r="B1645" s="98"/>
      <c r="C1645" s="98"/>
      <c r="D1645" s="98"/>
      <c r="E1645" s="98" t="s">
        <v>495</v>
      </c>
      <c r="F1645" s="97">
        <v>16.100000000000001</v>
      </c>
      <c r="G1645" s="98" t="s">
        <v>496</v>
      </c>
      <c r="H1645" s="97">
        <v>0</v>
      </c>
      <c r="I1645" s="98" t="s">
        <v>497</v>
      </c>
      <c r="J1645" s="97">
        <v>16.100000000000001</v>
      </c>
    </row>
    <row r="1646" spans="1:10" ht="26.25" thickBot="1">
      <c r="A1646" s="98"/>
      <c r="B1646" s="98"/>
      <c r="C1646" s="98"/>
      <c r="D1646" s="98"/>
      <c r="E1646" s="98" t="s">
        <v>498</v>
      </c>
      <c r="F1646" s="97">
        <v>4.22</v>
      </c>
      <c r="G1646" s="98"/>
      <c r="H1646" s="184" t="s">
        <v>499</v>
      </c>
      <c r="I1646" s="184"/>
      <c r="J1646" s="97">
        <v>26.19</v>
      </c>
    </row>
    <row r="1647" spans="1:10" ht="15" thickTop="1">
      <c r="A1647" s="99"/>
      <c r="B1647" s="99"/>
      <c r="C1647" s="99"/>
      <c r="D1647" s="99"/>
      <c r="E1647" s="99"/>
      <c r="F1647" s="99"/>
      <c r="G1647" s="99"/>
      <c r="H1647" s="99"/>
      <c r="I1647" s="99"/>
      <c r="J1647" s="99"/>
    </row>
    <row r="1648" spans="1:10" ht="15">
      <c r="A1648" s="100"/>
      <c r="B1648" s="102" t="s">
        <v>470</v>
      </c>
      <c r="C1648" s="100" t="s">
        <v>471</v>
      </c>
      <c r="D1648" s="100" t="s">
        <v>472</v>
      </c>
      <c r="E1648" s="180" t="s">
        <v>473</v>
      </c>
      <c r="F1648" s="180"/>
      <c r="G1648" s="103" t="s">
        <v>474</v>
      </c>
      <c r="H1648" s="102" t="s">
        <v>475</v>
      </c>
      <c r="I1648" s="102" t="s">
        <v>476</v>
      </c>
      <c r="J1648" s="102" t="s">
        <v>477</v>
      </c>
    </row>
    <row r="1649" spans="1:10" ht="51">
      <c r="A1649" s="82" t="s">
        <v>478</v>
      </c>
      <c r="B1649" s="81" t="s">
        <v>839</v>
      </c>
      <c r="C1649" s="82" t="s">
        <v>45</v>
      </c>
      <c r="D1649" s="82" t="s">
        <v>840</v>
      </c>
      <c r="E1649" s="181" t="s">
        <v>561</v>
      </c>
      <c r="F1649" s="181"/>
      <c r="G1649" s="83" t="s">
        <v>482</v>
      </c>
      <c r="H1649" s="84">
        <v>1</v>
      </c>
      <c r="I1649" s="85">
        <v>25.86</v>
      </c>
      <c r="J1649" s="85">
        <v>25.86</v>
      </c>
    </row>
    <row r="1650" spans="1:10" ht="51" customHeight="1">
      <c r="A1650" s="87" t="s">
        <v>479</v>
      </c>
      <c r="B1650" s="86" t="s">
        <v>1197</v>
      </c>
      <c r="C1650" s="87" t="s">
        <v>45</v>
      </c>
      <c r="D1650" s="87" t="s">
        <v>1198</v>
      </c>
      <c r="E1650" s="182" t="s">
        <v>561</v>
      </c>
      <c r="F1650" s="182"/>
      <c r="G1650" s="88" t="s">
        <v>482</v>
      </c>
      <c r="H1650" s="89">
        <v>1</v>
      </c>
      <c r="I1650" s="90">
        <v>0.35</v>
      </c>
      <c r="J1650" s="90">
        <v>0.35</v>
      </c>
    </row>
    <row r="1651" spans="1:10" ht="25.5">
      <c r="A1651" s="92" t="s">
        <v>485</v>
      </c>
      <c r="B1651" s="91" t="s">
        <v>707</v>
      </c>
      <c r="C1651" s="92" t="s">
        <v>45</v>
      </c>
      <c r="D1651" s="92" t="s">
        <v>708</v>
      </c>
      <c r="E1651" s="183" t="s">
        <v>601</v>
      </c>
      <c r="F1651" s="183"/>
      <c r="G1651" s="93" t="s">
        <v>482</v>
      </c>
      <c r="H1651" s="94">
        <v>1</v>
      </c>
      <c r="I1651" s="95">
        <v>18.78</v>
      </c>
      <c r="J1651" s="95">
        <v>18.78</v>
      </c>
    </row>
    <row r="1652" spans="1:10" ht="25.5">
      <c r="A1652" s="92" t="s">
        <v>485</v>
      </c>
      <c r="B1652" s="91" t="s">
        <v>1053</v>
      </c>
      <c r="C1652" s="92" t="s">
        <v>45</v>
      </c>
      <c r="D1652" s="92" t="s">
        <v>1054</v>
      </c>
      <c r="E1652" s="183" t="s">
        <v>1055</v>
      </c>
      <c r="F1652" s="183"/>
      <c r="G1652" s="93" t="s">
        <v>482</v>
      </c>
      <c r="H1652" s="94">
        <v>1</v>
      </c>
      <c r="I1652" s="95">
        <v>3.18</v>
      </c>
      <c r="J1652" s="95">
        <v>3.18</v>
      </c>
    </row>
    <row r="1653" spans="1:10" ht="25.5">
      <c r="A1653" s="92" t="s">
        <v>485</v>
      </c>
      <c r="B1653" s="91" t="s">
        <v>1067</v>
      </c>
      <c r="C1653" s="92" t="s">
        <v>45</v>
      </c>
      <c r="D1653" s="92" t="s">
        <v>1068</v>
      </c>
      <c r="E1653" s="183" t="s">
        <v>1069</v>
      </c>
      <c r="F1653" s="183"/>
      <c r="G1653" s="93" t="s">
        <v>482</v>
      </c>
      <c r="H1653" s="94">
        <v>1</v>
      </c>
      <c r="I1653" s="95">
        <v>1.02</v>
      </c>
      <c r="J1653" s="95">
        <v>1.02</v>
      </c>
    </row>
    <row r="1654" spans="1:10" ht="25.5">
      <c r="A1654" s="92" t="s">
        <v>485</v>
      </c>
      <c r="B1654" s="91" t="s">
        <v>1060</v>
      </c>
      <c r="C1654" s="92" t="s">
        <v>45</v>
      </c>
      <c r="D1654" s="92" t="s">
        <v>1061</v>
      </c>
      <c r="E1654" s="183" t="s">
        <v>1055</v>
      </c>
      <c r="F1654" s="183"/>
      <c r="G1654" s="93" t="s">
        <v>482</v>
      </c>
      <c r="H1654" s="94">
        <v>1</v>
      </c>
      <c r="I1654" s="95">
        <v>1.1399999999999999</v>
      </c>
      <c r="J1654" s="95">
        <v>1.1399999999999999</v>
      </c>
    </row>
    <row r="1655" spans="1:10" ht="25.5">
      <c r="A1655" s="92" t="s">
        <v>485</v>
      </c>
      <c r="B1655" s="91" t="s">
        <v>1064</v>
      </c>
      <c r="C1655" s="92" t="s">
        <v>45</v>
      </c>
      <c r="D1655" s="92" t="s">
        <v>1065</v>
      </c>
      <c r="E1655" s="183" t="s">
        <v>1066</v>
      </c>
      <c r="F1655" s="183"/>
      <c r="G1655" s="93" t="s">
        <v>482</v>
      </c>
      <c r="H1655" s="94">
        <v>1</v>
      </c>
      <c r="I1655" s="95">
        <v>0.06</v>
      </c>
      <c r="J1655" s="95">
        <v>0.06</v>
      </c>
    </row>
    <row r="1656" spans="1:10" ht="63.75">
      <c r="A1656" s="92" t="s">
        <v>485</v>
      </c>
      <c r="B1656" s="91" t="s">
        <v>1121</v>
      </c>
      <c r="C1656" s="92" t="s">
        <v>45</v>
      </c>
      <c r="D1656" s="92" t="s">
        <v>1115</v>
      </c>
      <c r="E1656" s="183" t="s">
        <v>637</v>
      </c>
      <c r="F1656" s="183"/>
      <c r="G1656" s="93" t="s">
        <v>482</v>
      </c>
      <c r="H1656" s="94">
        <v>1</v>
      </c>
      <c r="I1656" s="95">
        <v>0.32</v>
      </c>
      <c r="J1656" s="95">
        <v>0.32</v>
      </c>
    </row>
    <row r="1657" spans="1:10" ht="51">
      <c r="A1657" s="92" t="s">
        <v>485</v>
      </c>
      <c r="B1657" s="91" t="s">
        <v>1120</v>
      </c>
      <c r="C1657" s="92" t="s">
        <v>45</v>
      </c>
      <c r="D1657" s="92" t="s">
        <v>1113</v>
      </c>
      <c r="E1657" s="183" t="s">
        <v>637</v>
      </c>
      <c r="F1657" s="183"/>
      <c r="G1657" s="93" t="s">
        <v>482</v>
      </c>
      <c r="H1657" s="94">
        <v>1</v>
      </c>
      <c r="I1657" s="95">
        <v>1.01</v>
      </c>
      <c r="J1657" s="95">
        <v>1.01</v>
      </c>
    </row>
    <row r="1658" spans="1:10" ht="25.5">
      <c r="A1658" s="98"/>
      <c r="B1658" s="98"/>
      <c r="C1658" s="98"/>
      <c r="D1658" s="98"/>
      <c r="E1658" s="98" t="s">
        <v>495</v>
      </c>
      <c r="F1658" s="97">
        <v>19.13</v>
      </c>
      <c r="G1658" s="98" t="s">
        <v>496</v>
      </c>
      <c r="H1658" s="97">
        <v>0</v>
      </c>
      <c r="I1658" s="98" t="s">
        <v>497</v>
      </c>
      <c r="J1658" s="97">
        <v>19.13</v>
      </c>
    </row>
    <row r="1659" spans="1:10" ht="26.25" thickBot="1">
      <c r="A1659" s="98"/>
      <c r="B1659" s="98"/>
      <c r="C1659" s="98"/>
      <c r="D1659" s="98"/>
      <c r="E1659" s="98" t="s">
        <v>498</v>
      </c>
      <c r="F1659" s="97">
        <v>4.96</v>
      </c>
      <c r="G1659" s="98"/>
      <c r="H1659" s="184" t="s">
        <v>499</v>
      </c>
      <c r="I1659" s="184"/>
      <c r="J1659" s="97">
        <v>30.82</v>
      </c>
    </row>
    <row r="1660" spans="1:10" ht="15" thickTop="1">
      <c r="A1660" s="99"/>
      <c r="B1660" s="99"/>
      <c r="C1660" s="99"/>
      <c r="D1660" s="99"/>
      <c r="E1660" s="99"/>
      <c r="F1660" s="99"/>
      <c r="G1660" s="99"/>
      <c r="H1660" s="99"/>
      <c r="I1660" s="99"/>
      <c r="J1660" s="99"/>
    </row>
    <row r="1661" spans="1:10" ht="15">
      <c r="A1661" s="100"/>
      <c r="B1661" s="102" t="s">
        <v>470</v>
      </c>
      <c r="C1661" s="100" t="s">
        <v>471</v>
      </c>
      <c r="D1661" s="100" t="s">
        <v>472</v>
      </c>
      <c r="E1661" s="180" t="s">
        <v>473</v>
      </c>
      <c r="F1661" s="180"/>
      <c r="G1661" s="103" t="s">
        <v>474</v>
      </c>
      <c r="H1661" s="102" t="s">
        <v>475</v>
      </c>
      <c r="I1661" s="102" t="s">
        <v>476</v>
      </c>
      <c r="J1661" s="102" t="s">
        <v>477</v>
      </c>
    </row>
    <row r="1662" spans="1:10" ht="25.5">
      <c r="A1662" s="82" t="s">
        <v>478</v>
      </c>
      <c r="B1662" s="81" t="s">
        <v>1293</v>
      </c>
      <c r="C1662" s="82" t="s">
        <v>16</v>
      </c>
      <c r="D1662" s="82" t="s">
        <v>1294</v>
      </c>
      <c r="E1662" s="181" t="s">
        <v>570</v>
      </c>
      <c r="F1662" s="181"/>
      <c r="G1662" s="83" t="s">
        <v>571</v>
      </c>
      <c r="H1662" s="84">
        <v>1</v>
      </c>
      <c r="I1662" s="85">
        <v>3.55</v>
      </c>
      <c r="J1662" s="85">
        <v>3.55</v>
      </c>
    </row>
    <row r="1663" spans="1:10" ht="25.5">
      <c r="A1663" s="92" t="s">
        <v>485</v>
      </c>
      <c r="B1663" s="91" t="s">
        <v>1297</v>
      </c>
      <c r="C1663" s="92" t="s">
        <v>16</v>
      </c>
      <c r="D1663" s="92" t="s">
        <v>1298</v>
      </c>
      <c r="E1663" s="183">
        <v>0</v>
      </c>
      <c r="F1663" s="183"/>
      <c r="G1663" s="93" t="s">
        <v>25</v>
      </c>
      <c r="H1663" s="94">
        <v>0.1018</v>
      </c>
      <c r="I1663" s="95">
        <v>14</v>
      </c>
      <c r="J1663" s="95">
        <v>1.42</v>
      </c>
    </row>
    <row r="1664" spans="1:10" ht="25.5">
      <c r="A1664" s="92" t="s">
        <v>485</v>
      </c>
      <c r="B1664" s="91" t="s">
        <v>1295</v>
      </c>
      <c r="C1664" s="92" t="s">
        <v>16</v>
      </c>
      <c r="D1664" s="92" t="s">
        <v>1296</v>
      </c>
      <c r="E1664" s="183">
        <v>0</v>
      </c>
      <c r="F1664" s="183"/>
      <c r="G1664" s="93" t="s">
        <v>25</v>
      </c>
      <c r="H1664" s="94">
        <v>1.5E-3</v>
      </c>
      <c r="I1664" s="95">
        <v>175.15</v>
      </c>
      <c r="J1664" s="95">
        <v>0.26</v>
      </c>
    </row>
    <row r="1665" spans="1:10">
      <c r="A1665" s="92" t="s">
        <v>485</v>
      </c>
      <c r="B1665" s="91" t="s">
        <v>1299</v>
      </c>
      <c r="C1665" s="92" t="s">
        <v>16</v>
      </c>
      <c r="D1665" s="92" t="s">
        <v>1300</v>
      </c>
      <c r="E1665" s="183">
        <v>0</v>
      </c>
      <c r="F1665" s="183"/>
      <c r="G1665" s="93" t="s">
        <v>1301</v>
      </c>
      <c r="H1665" s="94">
        <v>8.0000000000000004E-4</v>
      </c>
      <c r="I1665" s="95">
        <v>6.35</v>
      </c>
      <c r="J1665" s="95">
        <v>0</v>
      </c>
    </row>
    <row r="1666" spans="1:10">
      <c r="A1666" s="92" t="s">
        <v>485</v>
      </c>
      <c r="B1666" s="91" t="s">
        <v>1302</v>
      </c>
      <c r="C1666" s="92" t="s">
        <v>16</v>
      </c>
      <c r="D1666" s="92" t="s">
        <v>1303</v>
      </c>
      <c r="E1666" s="183">
        <v>0</v>
      </c>
      <c r="F1666" s="183"/>
      <c r="G1666" s="93" t="s">
        <v>25</v>
      </c>
      <c r="H1666" s="94">
        <v>6.54E-2</v>
      </c>
      <c r="I1666" s="95">
        <v>4.5</v>
      </c>
      <c r="J1666" s="95">
        <v>0.28999999999999998</v>
      </c>
    </row>
    <row r="1667" spans="1:10" ht="25.5">
      <c r="A1667" s="92" t="s">
        <v>485</v>
      </c>
      <c r="B1667" s="91" t="s">
        <v>1304</v>
      </c>
      <c r="C1667" s="92" t="s">
        <v>16</v>
      </c>
      <c r="D1667" s="92" t="s">
        <v>1305</v>
      </c>
      <c r="E1667" s="183">
        <v>0</v>
      </c>
      <c r="F1667" s="183"/>
      <c r="G1667" s="93" t="s">
        <v>25</v>
      </c>
      <c r="H1667" s="94">
        <v>4.4999999999999997E-3</v>
      </c>
      <c r="I1667" s="95">
        <v>12.54</v>
      </c>
      <c r="J1667" s="95">
        <v>0.05</v>
      </c>
    </row>
    <row r="1668" spans="1:10">
      <c r="A1668" s="92" t="s">
        <v>485</v>
      </c>
      <c r="B1668" s="91" t="s">
        <v>1316</v>
      </c>
      <c r="C1668" s="92" t="s">
        <v>16</v>
      </c>
      <c r="D1668" s="92" t="s">
        <v>1317</v>
      </c>
      <c r="E1668" s="183">
        <v>0</v>
      </c>
      <c r="F1668" s="183"/>
      <c r="G1668" s="93" t="s">
        <v>25</v>
      </c>
      <c r="H1668" s="94">
        <v>4.4999999999999997E-3</v>
      </c>
      <c r="I1668" s="95">
        <v>165</v>
      </c>
      <c r="J1668" s="95">
        <v>0.74</v>
      </c>
    </row>
    <row r="1669" spans="1:10" ht="38.25">
      <c r="A1669" s="92" t="s">
        <v>485</v>
      </c>
      <c r="B1669" s="91" t="s">
        <v>1310</v>
      </c>
      <c r="C1669" s="92" t="s">
        <v>16</v>
      </c>
      <c r="D1669" s="92" t="s">
        <v>1311</v>
      </c>
      <c r="E1669" s="183">
        <v>0</v>
      </c>
      <c r="F1669" s="183"/>
      <c r="G1669" s="93" t="s">
        <v>592</v>
      </c>
      <c r="H1669" s="94">
        <v>4.0000000000000002E-4</v>
      </c>
      <c r="I1669" s="95">
        <v>300</v>
      </c>
      <c r="J1669" s="95">
        <v>0.12</v>
      </c>
    </row>
    <row r="1670" spans="1:10">
      <c r="A1670" s="92" t="s">
        <v>485</v>
      </c>
      <c r="B1670" s="91" t="s">
        <v>1306</v>
      </c>
      <c r="C1670" s="92" t="s">
        <v>16</v>
      </c>
      <c r="D1670" s="92" t="s">
        <v>1307</v>
      </c>
      <c r="E1670" s="183">
        <v>0</v>
      </c>
      <c r="F1670" s="183"/>
      <c r="G1670" s="93" t="s">
        <v>25</v>
      </c>
      <c r="H1670" s="94">
        <v>2.0000000000000001E-4</v>
      </c>
      <c r="I1670" s="95">
        <v>21.5</v>
      </c>
      <c r="J1670" s="95">
        <v>0</v>
      </c>
    </row>
    <row r="1671" spans="1:10">
      <c r="A1671" s="92" t="s">
        <v>485</v>
      </c>
      <c r="B1671" s="91" t="s">
        <v>1318</v>
      </c>
      <c r="C1671" s="92" t="s">
        <v>16</v>
      </c>
      <c r="D1671" s="92" t="s">
        <v>1319</v>
      </c>
      <c r="E1671" s="183">
        <v>0</v>
      </c>
      <c r="F1671" s="183"/>
      <c r="G1671" s="93" t="s">
        <v>25</v>
      </c>
      <c r="H1671" s="94">
        <v>2.0000000000000001E-4</v>
      </c>
      <c r="I1671" s="95">
        <v>36.9</v>
      </c>
      <c r="J1671" s="95">
        <v>0</v>
      </c>
    </row>
    <row r="1672" spans="1:10">
      <c r="A1672" s="92" t="s">
        <v>485</v>
      </c>
      <c r="B1672" s="91" t="s">
        <v>1308</v>
      </c>
      <c r="C1672" s="92" t="s">
        <v>16</v>
      </c>
      <c r="D1672" s="92" t="s">
        <v>1309</v>
      </c>
      <c r="E1672" s="183">
        <v>0</v>
      </c>
      <c r="F1672" s="183"/>
      <c r="G1672" s="93" t="s">
        <v>25</v>
      </c>
      <c r="H1672" s="94">
        <v>4.4999999999999997E-3</v>
      </c>
      <c r="I1672" s="95">
        <v>4.9000000000000004</v>
      </c>
      <c r="J1672" s="95">
        <v>0.02</v>
      </c>
    </row>
    <row r="1673" spans="1:10" ht="25.5">
      <c r="A1673" s="92" t="s">
        <v>485</v>
      </c>
      <c r="B1673" s="91" t="s">
        <v>1314</v>
      </c>
      <c r="C1673" s="92" t="s">
        <v>16</v>
      </c>
      <c r="D1673" s="92" t="s">
        <v>1315</v>
      </c>
      <c r="E1673" s="183">
        <v>0</v>
      </c>
      <c r="F1673" s="183"/>
      <c r="G1673" s="93" t="s">
        <v>25</v>
      </c>
      <c r="H1673" s="94">
        <v>1.8E-3</v>
      </c>
      <c r="I1673" s="95">
        <v>35.9</v>
      </c>
      <c r="J1673" s="95">
        <v>0.06</v>
      </c>
    </row>
    <row r="1674" spans="1:10" ht="38.25">
      <c r="A1674" s="92" t="s">
        <v>485</v>
      </c>
      <c r="B1674" s="91" t="s">
        <v>1312</v>
      </c>
      <c r="C1674" s="92" t="s">
        <v>16</v>
      </c>
      <c r="D1674" s="92" t="s">
        <v>1313</v>
      </c>
      <c r="E1674" s="183">
        <v>0</v>
      </c>
      <c r="F1674" s="183"/>
      <c r="G1674" s="93" t="s">
        <v>25</v>
      </c>
      <c r="H1674" s="94">
        <v>0.1018</v>
      </c>
      <c r="I1674" s="95">
        <v>5</v>
      </c>
      <c r="J1674" s="95">
        <v>0.5</v>
      </c>
    </row>
    <row r="1675" spans="1:10" ht="38.25">
      <c r="A1675" s="92" t="s">
        <v>485</v>
      </c>
      <c r="B1675" s="91" t="s">
        <v>1327</v>
      </c>
      <c r="C1675" s="92" t="s">
        <v>45</v>
      </c>
      <c r="D1675" s="92" t="s">
        <v>1328</v>
      </c>
      <c r="E1675" s="183" t="s">
        <v>637</v>
      </c>
      <c r="F1675" s="183"/>
      <c r="G1675" s="93" t="s">
        <v>1322</v>
      </c>
      <c r="H1675" s="94">
        <v>2.3E-3</v>
      </c>
      <c r="I1675" s="95">
        <v>14.4</v>
      </c>
      <c r="J1675" s="95">
        <v>0.03</v>
      </c>
    </row>
    <row r="1676" spans="1:10" ht="38.25">
      <c r="A1676" s="92" t="s">
        <v>485</v>
      </c>
      <c r="B1676" s="91" t="s">
        <v>1320</v>
      </c>
      <c r="C1676" s="92" t="s">
        <v>45</v>
      </c>
      <c r="D1676" s="92" t="s">
        <v>1321</v>
      </c>
      <c r="E1676" s="183" t="s">
        <v>488</v>
      </c>
      <c r="F1676" s="183"/>
      <c r="G1676" s="93" t="s">
        <v>1322</v>
      </c>
      <c r="H1676" s="94">
        <v>8.0000000000000004E-4</v>
      </c>
      <c r="I1676" s="95">
        <v>76.8</v>
      </c>
      <c r="J1676" s="95">
        <v>0.06</v>
      </c>
    </row>
    <row r="1677" spans="1:10" ht="51">
      <c r="A1677" s="92" t="s">
        <v>485</v>
      </c>
      <c r="B1677" s="91" t="s">
        <v>1323</v>
      </c>
      <c r="C1677" s="92" t="s">
        <v>45</v>
      </c>
      <c r="D1677" s="92" t="s">
        <v>1324</v>
      </c>
      <c r="E1677" s="183" t="s">
        <v>488</v>
      </c>
      <c r="F1677" s="183"/>
      <c r="G1677" s="93" t="s">
        <v>502</v>
      </c>
      <c r="H1677" s="94">
        <v>2.0000000000000001E-4</v>
      </c>
      <c r="I1677" s="95">
        <v>20.8</v>
      </c>
      <c r="J1677" s="95">
        <v>0</v>
      </c>
    </row>
    <row r="1678" spans="1:10" ht="63.75">
      <c r="A1678" s="92" t="s">
        <v>485</v>
      </c>
      <c r="B1678" s="91" t="s">
        <v>1325</v>
      </c>
      <c r="C1678" s="92" t="s">
        <v>45</v>
      </c>
      <c r="D1678" s="92" t="s">
        <v>1326</v>
      </c>
      <c r="E1678" s="183" t="s">
        <v>488</v>
      </c>
      <c r="F1678" s="183"/>
      <c r="G1678" s="93" t="s">
        <v>502</v>
      </c>
      <c r="H1678" s="94">
        <v>5.9999999999999995E-4</v>
      </c>
      <c r="I1678" s="95">
        <v>16</v>
      </c>
      <c r="J1678" s="95">
        <v>0</v>
      </c>
    </row>
    <row r="1679" spans="1:10" ht="25.5">
      <c r="A1679" s="98"/>
      <c r="B1679" s="98"/>
      <c r="C1679" s="98"/>
      <c r="D1679" s="98"/>
      <c r="E1679" s="98" t="s">
        <v>495</v>
      </c>
      <c r="F1679" s="97">
        <v>0</v>
      </c>
      <c r="G1679" s="98" t="s">
        <v>496</v>
      </c>
      <c r="H1679" s="97">
        <v>0</v>
      </c>
      <c r="I1679" s="98" t="s">
        <v>497</v>
      </c>
      <c r="J1679" s="97">
        <v>0</v>
      </c>
    </row>
    <row r="1680" spans="1:10" ht="26.25" thickBot="1">
      <c r="A1680" s="98"/>
      <c r="B1680" s="98"/>
      <c r="C1680" s="98"/>
      <c r="D1680" s="98"/>
      <c r="E1680" s="98" t="s">
        <v>498</v>
      </c>
      <c r="F1680" s="97">
        <v>0.68</v>
      </c>
      <c r="G1680" s="98"/>
      <c r="H1680" s="184" t="s">
        <v>499</v>
      </c>
      <c r="I1680" s="184"/>
      <c r="J1680" s="97">
        <v>4.2300000000000004</v>
      </c>
    </row>
    <row r="1681" spans="1:10" ht="15" thickTop="1">
      <c r="A1681" s="99"/>
      <c r="B1681" s="99"/>
      <c r="C1681" s="99"/>
      <c r="D1681" s="99"/>
      <c r="E1681" s="99"/>
      <c r="F1681" s="99"/>
      <c r="G1681" s="99"/>
      <c r="H1681" s="99"/>
      <c r="I1681" s="99"/>
      <c r="J1681" s="99"/>
    </row>
    <row r="1682" spans="1:10" ht="15">
      <c r="A1682" s="100"/>
      <c r="B1682" s="102" t="s">
        <v>470</v>
      </c>
      <c r="C1682" s="100" t="s">
        <v>471</v>
      </c>
      <c r="D1682" s="100" t="s">
        <v>472</v>
      </c>
      <c r="E1682" s="180" t="s">
        <v>473</v>
      </c>
      <c r="F1682" s="180"/>
      <c r="G1682" s="103" t="s">
        <v>474</v>
      </c>
      <c r="H1682" s="102" t="s">
        <v>475</v>
      </c>
      <c r="I1682" s="102" t="s">
        <v>476</v>
      </c>
      <c r="J1682" s="102" t="s">
        <v>477</v>
      </c>
    </row>
    <row r="1683" spans="1:10" ht="25.5">
      <c r="A1683" s="82" t="s">
        <v>478</v>
      </c>
      <c r="B1683" s="81" t="s">
        <v>1329</v>
      </c>
      <c r="C1683" s="82" t="s">
        <v>16</v>
      </c>
      <c r="D1683" s="82" t="s">
        <v>1330</v>
      </c>
      <c r="E1683" s="181" t="s">
        <v>570</v>
      </c>
      <c r="F1683" s="181"/>
      <c r="G1683" s="83" t="s">
        <v>571</v>
      </c>
      <c r="H1683" s="84">
        <v>1</v>
      </c>
      <c r="I1683" s="85">
        <v>3.61</v>
      </c>
      <c r="J1683" s="85">
        <v>3.61</v>
      </c>
    </row>
    <row r="1684" spans="1:10" ht="25.5">
      <c r="A1684" s="92" t="s">
        <v>485</v>
      </c>
      <c r="B1684" s="91" t="s">
        <v>1297</v>
      </c>
      <c r="C1684" s="92" t="s">
        <v>16</v>
      </c>
      <c r="D1684" s="92" t="s">
        <v>1298</v>
      </c>
      <c r="E1684" s="183">
        <v>0</v>
      </c>
      <c r="F1684" s="183"/>
      <c r="G1684" s="93" t="s">
        <v>25</v>
      </c>
      <c r="H1684" s="94">
        <v>0.1018</v>
      </c>
      <c r="I1684" s="95">
        <v>14</v>
      </c>
      <c r="J1684" s="95">
        <v>1.42</v>
      </c>
    </row>
    <row r="1685" spans="1:10" ht="25.5">
      <c r="A1685" s="92" t="s">
        <v>485</v>
      </c>
      <c r="B1685" s="91" t="s">
        <v>1295</v>
      </c>
      <c r="C1685" s="92" t="s">
        <v>16</v>
      </c>
      <c r="D1685" s="92" t="s">
        <v>1296</v>
      </c>
      <c r="E1685" s="183">
        <v>0</v>
      </c>
      <c r="F1685" s="183"/>
      <c r="G1685" s="93" t="s">
        <v>25</v>
      </c>
      <c r="H1685" s="94">
        <v>1.5E-3</v>
      </c>
      <c r="I1685" s="95">
        <v>175.15</v>
      </c>
      <c r="J1685" s="95">
        <v>0.26</v>
      </c>
    </row>
    <row r="1686" spans="1:10">
      <c r="A1686" s="92" t="s">
        <v>485</v>
      </c>
      <c r="B1686" s="91" t="s">
        <v>1299</v>
      </c>
      <c r="C1686" s="92" t="s">
        <v>16</v>
      </c>
      <c r="D1686" s="92" t="s">
        <v>1300</v>
      </c>
      <c r="E1686" s="183">
        <v>0</v>
      </c>
      <c r="F1686" s="183"/>
      <c r="G1686" s="93" t="s">
        <v>1301</v>
      </c>
      <c r="H1686" s="94">
        <v>6.9999999999999999E-4</v>
      </c>
      <c r="I1686" s="95">
        <v>6.35</v>
      </c>
      <c r="J1686" s="95">
        <v>0</v>
      </c>
    </row>
    <row r="1687" spans="1:10">
      <c r="A1687" s="92" t="s">
        <v>485</v>
      </c>
      <c r="B1687" s="91" t="s">
        <v>1302</v>
      </c>
      <c r="C1687" s="92" t="s">
        <v>16</v>
      </c>
      <c r="D1687" s="92" t="s">
        <v>1303</v>
      </c>
      <c r="E1687" s="183">
        <v>0</v>
      </c>
      <c r="F1687" s="183"/>
      <c r="G1687" s="93" t="s">
        <v>25</v>
      </c>
      <c r="H1687" s="94">
        <v>6.54E-2</v>
      </c>
      <c r="I1687" s="95">
        <v>4.5</v>
      </c>
      <c r="J1687" s="95">
        <v>0.28999999999999998</v>
      </c>
    </row>
    <row r="1688" spans="1:10" ht="25.5">
      <c r="A1688" s="92" t="s">
        <v>485</v>
      </c>
      <c r="B1688" s="91" t="s">
        <v>1304</v>
      </c>
      <c r="C1688" s="92" t="s">
        <v>16</v>
      </c>
      <c r="D1688" s="92" t="s">
        <v>1305</v>
      </c>
      <c r="E1688" s="183">
        <v>0</v>
      </c>
      <c r="F1688" s="183"/>
      <c r="G1688" s="93" t="s">
        <v>25</v>
      </c>
      <c r="H1688" s="94">
        <v>4.4999999999999997E-3</v>
      </c>
      <c r="I1688" s="95">
        <v>12.54</v>
      </c>
      <c r="J1688" s="95">
        <v>0.05</v>
      </c>
    </row>
    <row r="1689" spans="1:10">
      <c r="A1689" s="92" t="s">
        <v>485</v>
      </c>
      <c r="B1689" s="91" t="s">
        <v>1316</v>
      </c>
      <c r="C1689" s="92" t="s">
        <v>16</v>
      </c>
      <c r="D1689" s="92" t="s">
        <v>1317</v>
      </c>
      <c r="E1689" s="183">
        <v>0</v>
      </c>
      <c r="F1689" s="183"/>
      <c r="G1689" s="93" t="s">
        <v>25</v>
      </c>
      <c r="H1689" s="94">
        <v>4.4999999999999997E-3</v>
      </c>
      <c r="I1689" s="95">
        <v>165</v>
      </c>
      <c r="J1689" s="95">
        <v>0.74</v>
      </c>
    </row>
    <row r="1690" spans="1:10" ht="38.25">
      <c r="A1690" s="92" t="s">
        <v>485</v>
      </c>
      <c r="B1690" s="91" t="s">
        <v>1310</v>
      </c>
      <c r="C1690" s="92" t="s">
        <v>16</v>
      </c>
      <c r="D1690" s="92" t="s">
        <v>1311</v>
      </c>
      <c r="E1690" s="183">
        <v>0</v>
      </c>
      <c r="F1690" s="183"/>
      <c r="G1690" s="93" t="s">
        <v>592</v>
      </c>
      <c r="H1690" s="94">
        <v>4.0000000000000002E-4</v>
      </c>
      <c r="I1690" s="95">
        <v>300</v>
      </c>
      <c r="J1690" s="95">
        <v>0.12</v>
      </c>
    </row>
    <row r="1691" spans="1:10">
      <c r="A1691" s="92" t="s">
        <v>485</v>
      </c>
      <c r="B1691" s="91" t="s">
        <v>1331</v>
      </c>
      <c r="C1691" s="92" t="s">
        <v>16</v>
      </c>
      <c r="D1691" s="92" t="s">
        <v>1332</v>
      </c>
      <c r="E1691" s="183">
        <v>0</v>
      </c>
      <c r="F1691" s="183"/>
      <c r="G1691" s="93" t="s">
        <v>25</v>
      </c>
      <c r="H1691" s="94">
        <v>1E-4</v>
      </c>
      <c r="I1691" s="95">
        <v>29.9</v>
      </c>
      <c r="J1691" s="95">
        <v>0</v>
      </c>
    </row>
    <row r="1692" spans="1:10">
      <c r="A1692" s="92" t="s">
        <v>485</v>
      </c>
      <c r="B1692" s="91" t="s">
        <v>1335</v>
      </c>
      <c r="C1692" s="92" t="s">
        <v>16</v>
      </c>
      <c r="D1692" s="92" t="s">
        <v>1336</v>
      </c>
      <c r="E1692" s="183">
        <v>0</v>
      </c>
      <c r="F1692" s="183"/>
      <c r="G1692" s="93" t="s">
        <v>25</v>
      </c>
      <c r="H1692" s="94">
        <v>2.0000000000000001E-4</v>
      </c>
      <c r="I1692" s="95">
        <v>15.15</v>
      </c>
      <c r="J1692" s="95">
        <v>0</v>
      </c>
    </row>
    <row r="1693" spans="1:10">
      <c r="A1693" s="92" t="s">
        <v>485</v>
      </c>
      <c r="B1693" s="91" t="s">
        <v>1333</v>
      </c>
      <c r="C1693" s="92" t="s">
        <v>16</v>
      </c>
      <c r="D1693" s="92" t="s">
        <v>1334</v>
      </c>
      <c r="E1693" s="183">
        <v>0</v>
      </c>
      <c r="F1693" s="183"/>
      <c r="G1693" s="93" t="s">
        <v>25</v>
      </c>
      <c r="H1693" s="94">
        <v>2.0000000000000001E-4</v>
      </c>
      <c r="I1693" s="95">
        <v>22.89</v>
      </c>
      <c r="J1693" s="95">
        <v>0</v>
      </c>
    </row>
    <row r="1694" spans="1:10">
      <c r="A1694" s="92" t="s">
        <v>485</v>
      </c>
      <c r="B1694" s="91" t="s">
        <v>1308</v>
      </c>
      <c r="C1694" s="92" t="s">
        <v>16</v>
      </c>
      <c r="D1694" s="92" t="s">
        <v>1309</v>
      </c>
      <c r="E1694" s="183">
        <v>0</v>
      </c>
      <c r="F1694" s="183"/>
      <c r="G1694" s="93" t="s">
        <v>25</v>
      </c>
      <c r="H1694" s="94">
        <v>4.4999999999999997E-3</v>
      </c>
      <c r="I1694" s="95">
        <v>4.9000000000000004</v>
      </c>
      <c r="J1694" s="95">
        <v>0.02</v>
      </c>
    </row>
    <row r="1695" spans="1:10" ht="25.5">
      <c r="A1695" s="92" t="s">
        <v>485</v>
      </c>
      <c r="B1695" s="91" t="s">
        <v>1314</v>
      </c>
      <c r="C1695" s="92" t="s">
        <v>16</v>
      </c>
      <c r="D1695" s="92" t="s">
        <v>1315</v>
      </c>
      <c r="E1695" s="183">
        <v>0</v>
      </c>
      <c r="F1695" s="183"/>
      <c r="G1695" s="93" t="s">
        <v>25</v>
      </c>
      <c r="H1695" s="94">
        <v>1.8E-3</v>
      </c>
      <c r="I1695" s="95">
        <v>35.9</v>
      </c>
      <c r="J1695" s="95">
        <v>0.06</v>
      </c>
    </row>
    <row r="1696" spans="1:10" ht="38.25">
      <c r="A1696" s="92" t="s">
        <v>485</v>
      </c>
      <c r="B1696" s="91" t="s">
        <v>1312</v>
      </c>
      <c r="C1696" s="92" t="s">
        <v>16</v>
      </c>
      <c r="D1696" s="92" t="s">
        <v>1313</v>
      </c>
      <c r="E1696" s="183">
        <v>0</v>
      </c>
      <c r="F1696" s="183"/>
      <c r="G1696" s="93" t="s">
        <v>25</v>
      </c>
      <c r="H1696" s="94">
        <v>0.1018</v>
      </c>
      <c r="I1696" s="95">
        <v>5</v>
      </c>
      <c r="J1696" s="95">
        <v>0.5</v>
      </c>
    </row>
    <row r="1697" spans="1:10">
      <c r="A1697" s="92" t="s">
        <v>485</v>
      </c>
      <c r="B1697" s="91" t="s">
        <v>1339</v>
      </c>
      <c r="C1697" s="92" t="s">
        <v>16</v>
      </c>
      <c r="D1697" s="92" t="s">
        <v>1340</v>
      </c>
      <c r="E1697" s="183">
        <v>0</v>
      </c>
      <c r="F1697" s="183"/>
      <c r="G1697" s="93" t="s">
        <v>25</v>
      </c>
      <c r="H1697" s="94">
        <v>2.0000000000000001E-4</v>
      </c>
      <c r="I1697" s="95">
        <v>37.9</v>
      </c>
      <c r="J1697" s="95">
        <v>0</v>
      </c>
    </row>
    <row r="1698" spans="1:10" ht="38.25">
      <c r="A1698" s="92" t="s">
        <v>485</v>
      </c>
      <c r="B1698" s="91" t="s">
        <v>1341</v>
      </c>
      <c r="C1698" s="92" t="s">
        <v>16</v>
      </c>
      <c r="D1698" s="92" t="s">
        <v>1342</v>
      </c>
      <c r="E1698" s="183">
        <v>0</v>
      </c>
      <c r="F1698" s="183"/>
      <c r="G1698" s="93" t="s">
        <v>25</v>
      </c>
      <c r="H1698" s="94">
        <v>1E-4</v>
      </c>
      <c r="I1698" s="95">
        <v>246</v>
      </c>
      <c r="J1698" s="95">
        <v>0.02</v>
      </c>
    </row>
    <row r="1699" spans="1:10">
      <c r="A1699" s="92" t="s">
        <v>485</v>
      </c>
      <c r="B1699" s="91" t="s">
        <v>1337</v>
      </c>
      <c r="C1699" s="92" t="s">
        <v>16</v>
      </c>
      <c r="D1699" s="92" t="s">
        <v>1338</v>
      </c>
      <c r="E1699" s="183">
        <v>0</v>
      </c>
      <c r="F1699" s="183"/>
      <c r="G1699" s="93" t="s">
        <v>25</v>
      </c>
      <c r="H1699" s="94">
        <v>1E-4</v>
      </c>
      <c r="I1699" s="95">
        <v>518</v>
      </c>
      <c r="J1699" s="95">
        <v>0.05</v>
      </c>
    </row>
    <row r="1700" spans="1:10" ht="38.25">
      <c r="A1700" s="92" t="s">
        <v>485</v>
      </c>
      <c r="B1700" s="91" t="s">
        <v>1327</v>
      </c>
      <c r="C1700" s="92" t="s">
        <v>45</v>
      </c>
      <c r="D1700" s="92" t="s">
        <v>1328</v>
      </c>
      <c r="E1700" s="183" t="s">
        <v>637</v>
      </c>
      <c r="F1700" s="183"/>
      <c r="G1700" s="93" t="s">
        <v>1322</v>
      </c>
      <c r="H1700" s="94">
        <v>2.3E-3</v>
      </c>
      <c r="I1700" s="95">
        <v>14.4</v>
      </c>
      <c r="J1700" s="95">
        <v>0.03</v>
      </c>
    </row>
    <row r="1701" spans="1:10" ht="38.25">
      <c r="A1701" s="92" t="s">
        <v>485</v>
      </c>
      <c r="B1701" s="91" t="s">
        <v>1320</v>
      </c>
      <c r="C1701" s="92" t="s">
        <v>45</v>
      </c>
      <c r="D1701" s="92" t="s">
        <v>1321</v>
      </c>
      <c r="E1701" s="183" t="s">
        <v>488</v>
      </c>
      <c r="F1701" s="183"/>
      <c r="G1701" s="93" t="s">
        <v>1322</v>
      </c>
      <c r="H1701" s="94">
        <v>6.9999999999999999E-4</v>
      </c>
      <c r="I1701" s="95">
        <v>76.8</v>
      </c>
      <c r="J1701" s="95">
        <v>0.05</v>
      </c>
    </row>
    <row r="1702" spans="1:10" ht="51">
      <c r="A1702" s="92" t="s">
        <v>485</v>
      </c>
      <c r="B1702" s="91" t="s">
        <v>1323</v>
      </c>
      <c r="C1702" s="92" t="s">
        <v>45</v>
      </c>
      <c r="D1702" s="92" t="s">
        <v>1324</v>
      </c>
      <c r="E1702" s="183" t="s">
        <v>488</v>
      </c>
      <c r="F1702" s="183"/>
      <c r="G1702" s="93" t="s">
        <v>502</v>
      </c>
      <c r="H1702" s="94">
        <v>2.0000000000000001E-4</v>
      </c>
      <c r="I1702" s="95">
        <v>20.8</v>
      </c>
      <c r="J1702" s="95">
        <v>0</v>
      </c>
    </row>
    <row r="1703" spans="1:10" ht="63.75">
      <c r="A1703" s="92" t="s">
        <v>485</v>
      </c>
      <c r="B1703" s="91" t="s">
        <v>1325</v>
      </c>
      <c r="C1703" s="92" t="s">
        <v>45</v>
      </c>
      <c r="D1703" s="92" t="s">
        <v>1326</v>
      </c>
      <c r="E1703" s="183" t="s">
        <v>488</v>
      </c>
      <c r="F1703" s="183"/>
      <c r="G1703" s="93" t="s">
        <v>502</v>
      </c>
      <c r="H1703" s="94">
        <v>5.9999999999999995E-4</v>
      </c>
      <c r="I1703" s="95">
        <v>16</v>
      </c>
      <c r="J1703" s="95">
        <v>0</v>
      </c>
    </row>
    <row r="1704" spans="1:10" ht="25.5">
      <c r="A1704" s="98"/>
      <c r="B1704" s="98"/>
      <c r="C1704" s="98"/>
      <c r="D1704" s="98"/>
      <c r="E1704" s="98" t="s">
        <v>495</v>
      </c>
      <c r="F1704" s="97">
        <v>0</v>
      </c>
      <c r="G1704" s="98" t="s">
        <v>496</v>
      </c>
      <c r="H1704" s="97">
        <v>0</v>
      </c>
      <c r="I1704" s="98" t="s">
        <v>497</v>
      </c>
      <c r="J1704" s="97">
        <v>0</v>
      </c>
    </row>
    <row r="1705" spans="1:10" ht="26.25" thickBot="1">
      <c r="A1705" s="98"/>
      <c r="B1705" s="98"/>
      <c r="C1705" s="98"/>
      <c r="D1705" s="98"/>
      <c r="E1705" s="98" t="s">
        <v>498</v>
      </c>
      <c r="F1705" s="97">
        <v>0.69</v>
      </c>
      <c r="G1705" s="98"/>
      <c r="H1705" s="184" t="s">
        <v>499</v>
      </c>
      <c r="I1705" s="184"/>
      <c r="J1705" s="97">
        <v>4.3</v>
      </c>
    </row>
    <row r="1706" spans="1:10" ht="15" thickTop="1">
      <c r="A1706" s="99"/>
      <c r="B1706" s="99"/>
      <c r="C1706" s="99"/>
      <c r="D1706" s="99"/>
      <c r="E1706" s="99"/>
      <c r="F1706" s="99"/>
      <c r="G1706" s="99"/>
      <c r="H1706" s="99"/>
      <c r="I1706" s="99"/>
      <c r="J1706" s="99"/>
    </row>
    <row r="1707" spans="1:10" ht="15">
      <c r="A1707" s="100"/>
      <c r="B1707" s="102" t="s">
        <v>470</v>
      </c>
      <c r="C1707" s="100" t="s">
        <v>471</v>
      </c>
      <c r="D1707" s="100" t="s">
        <v>472</v>
      </c>
      <c r="E1707" s="180" t="s">
        <v>473</v>
      </c>
      <c r="F1707" s="180"/>
      <c r="G1707" s="103" t="s">
        <v>474</v>
      </c>
      <c r="H1707" s="102" t="s">
        <v>475</v>
      </c>
      <c r="I1707" s="102" t="s">
        <v>476</v>
      </c>
      <c r="J1707" s="102" t="s">
        <v>477</v>
      </c>
    </row>
    <row r="1708" spans="1:10" ht="25.5">
      <c r="A1708" s="82" t="s">
        <v>478</v>
      </c>
      <c r="B1708" s="81" t="s">
        <v>574</v>
      </c>
      <c r="C1708" s="82" t="s">
        <v>16</v>
      </c>
      <c r="D1708" s="82" t="s">
        <v>575</v>
      </c>
      <c r="E1708" s="181" t="s">
        <v>570</v>
      </c>
      <c r="F1708" s="181"/>
      <c r="G1708" s="83" t="s">
        <v>571</v>
      </c>
      <c r="H1708" s="84">
        <v>1</v>
      </c>
      <c r="I1708" s="85">
        <v>3.57</v>
      </c>
      <c r="J1708" s="85">
        <v>3.57</v>
      </c>
    </row>
    <row r="1709" spans="1:10" ht="25.5">
      <c r="A1709" s="92" t="s">
        <v>485</v>
      </c>
      <c r="B1709" s="91" t="s">
        <v>1297</v>
      </c>
      <c r="C1709" s="92" t="s">
        <v>16</v>
      </c>
      <c r="D1709" s="92" t="s">
        <v>1298</v>
      </c>
      <c r="E1709" s="183">
        <v>0</v>
      </c>
      <c r="F1709" s="183"/>
      <c r="G1709" s="93" t="s">
        <v>25</v>
      </c>
      <c r="H1709" s="94">
        <v>0.1018</v>
      </c>
      <c r="I1709" s="95">
        <v>14</v>
      </c>
      <c r="J1709" s="95">
        <v>1.42</v>
      </c>
    </row>
    <row r="1710" spans="1:10" ht="25.5">
      <c r="A1710" s="92" t="s">
        <v>485</v>
      </c>
      <c r="B1710" s="91" t="s">
        <v>1295</v>
      </c>
      <c r="C1710" s="92" t="s">
        <v>16</v>
      </c>
      <c r="D1710" s="92" t="s">
        <v>1296</v>
      </c>
      <c r="E1710" s="183">
        <v>0</v>
      </c>
      <c r="F1710" s="183"/>
      <c r="G1710" s="93" t="s">
        <v>25</v>
      </c>
      <c r="H1710" s="94">
        <v>1.5E-3</v>
      </c>
      <c r="I1710" s="95">
        <v>175.15</v>
      </c>
      <c r="J1710" s="95">
        <v>0.26</v>
      </c>
    </row>
    <row r="1711" spans="1:10">
      <c r="A1711" s="92" t="s">
        <v>485</v>
      </c>
      <c r="B1711" s="91" t="s">
        <v>1299</v>
      </c>
      <c r="C1711" s="92" t="s">
        <v>16</v>
      </c>
      <c r="D1711" s="92" t="s">
        <v>1300</v>
      </c>
      <c r="E1711" s="183">
        <v>0</v>
      </c>
      <c r="F1711" s="183"/>
      <c r="G1711" s="93" t="s">
        <v>1301</v>
      </c>
      <c r="H1711" s="94">
        <v>8.0000000000000004E-4</v>
      </c>
      <c r="I1711" s="95">
        <v>6.35</v>
      </c>
      <c r="J1711" s="95">
        <v>0</v>
      </c>
    </row>
    <row r="1712" spans="1:10">
      <c r="A1712" s="92" t="s">
        <v>485</v>
      </c>
      <c r="B1712" s="91" t="s">
        <v>1302</v>
      </c>
      <c r="C1712" s="92" t="s">
        <v>16</v>
      </c>
      <c r="D1712" s="92" t="s">
        <v>1303</v>
      </c>
      <c r="E1712" s="183">
        <v>0</v>
      </c>
      <c r="F1712" s="183"/>
      <c r="G1712" s="93" t="s">
        <v>25</v>
      </c>
      <c r="H1712" s="94">
        <v>6.54E-2</v>
      </c>
      <c r="I1712" s="95">
        <v>4.5</v>
      </c>
      <c r="J1712" s="95">
        <v>0.28999999999999998</v>
      </c>
    </row>
    <row r="1713" spans="1:10" ht="25.5">
      <c r="A1713" s="92" t="s">
        <v>485</v>
      </c>
      <c r="B1713" s="91" t="s">
        <v>1304</v>
      </c>
      <c r="C1713" s="92" t="s">
        <v>16</v>
      </c>
      <c r="D1713" s="92" t="s">
        <v>1305</v>
      </c>
      <c r="E1713" s="183">
        <v>0</v>
      </c>
      <c r="F1713" s="183"/>
      <c r="G1713" s="93" t="s">
        <v>25</v>
      </c>
      <c r="H1713" s="94">
        <v>4.4999999999999997E-3</v>
      </c>
      <c r="I1713" s="95">
        <v>12.54</v>
      </c>
      <c r="J1713" s="95">
        <v>0.05</v>
      </c>
    </row>
    <row r="1714" spans="1:10">
      <c r="A1714" s="92" t="s">
        <v>485</v>
      </c>
      <c r="B1714" s="91" t="s">
        <v>1316</v>
      </c>
      <c r="C1714" s="92" t="s">
        <v>16</v>
      </c>
      <c r="D1714" s="92" t="s">
        <v>1317</v>
      </c>
      <c r="E1714" s="183">
        <v>0</v>
      </c>
      <c r="F1714" s="183"/>
      <c r="G1714" s="93" t="s">
        <v>25</v>
      </c>
      <c r="H1714" s="94">
        <v>4.4999999999999997E-3</v>
      </c>
      <c r="I1714" s="95">
        <v>165</v>
      </c>
      <c r="J1714" s="95">
        <v>0.74</v>
      </c>
    </row>
    <row r="1715" spans="1:10" ht="38.25">
      <c r="A1715" s="92" t="s">
        <v>485</v>
      </c>
      <c r="B1715" s="91" t="s">
        <v>1310</v>
      </c>
      <c r="C1715" s="92" t="s">
        <v>16</v>
      </c>
      <c r="D1715" s="92" t="s">
        <v>1311</v>
      </c>
      <c r="E1715" s="183">
        <v>0</v>
      </c>
      <c r="F1715" s="183"/>
      <c r="G1715" s="93" t="s">
        <v>592</v>
      </c>
      <c r="H1715" s="94">
        <v>4.0000000000000002E-4</v>
      </c>
      <c r="I1715" s="95">
        <v>300</v>
      </c>
      <c r="J1715" s="95">
        <v>0.12</v>
      </c>
    </row>
    <row r="1716" spans="1:10">
      <c r="A1716" s="92" t="s">
        <v>485</v>
      </c>
      <c r="B1716" s="91" t="s">
        <v>1333</v>
      </c>
      <c r="C1716" s="92" t="s">
        <v>16</v>
      </c>
      <c r="D1716" s="92" t="s">
        <v>1334</v>
      </c>
      <c r="E1716" s="183">
        <v>0</v>
      </c>
      <c r="F1716" s="183"/>
      <c r="G1716" s="93" t="s">
        <v>25</v>
      </c>
      <c r="H1716" s="94">
        <v>2.0000000000000001E-4</v>
      </c>
      <c r="I1716" s="95">
        <v>22.89</v>
      </c>
      <c r="J1716" s="95">
        <v>0</v>
      </c>
    </row>
    <row r="1717" spans="1:10">
      <c r="A1717" s="92" t="s">
        <v>485</v>
      </c>
      <c r="B1717" s="91" t="s">
        <v>1308</v>
      </c>
      <c r="C1717" s="92" t="s">
        <v>16</v>
      </c>
      <c r="D1717" s="92" t="s">
        <v>1309</v>
      </c>
      <c r="E1717" s="183">
        <v>0</v>
      </c>
      <c r="F1717" s="183"/>
      <c r="G1717" s="93" t="s">
        <v>25</v>
      </c>
      <c r="H1717" s="94">
        <v>4.4999999999999997E-3</v>
      </c>
      <c r="I1717" s="95">
        <v>4.9000000000000004</v>
      </c>
      <c r="J1717" s="95">
        <v>0.02</v>
      </c>
    </row>
    <row r="1718" spans="1:10" ht="25.5">
      <c r="A1718" s="92" t="s">
        <v>485</v>
      </c>
      <c r="B1718" s="91" t="s">
        <v>1314</v>
      </c>
      <c r="C1718" s="92" t="s">
        <v>16</v>
      </c>
      <c r="D1718" s="92" t="s">
        <v>1315</v>
      </c>
      <c r="E1718" s="183">
        <v>0</v>
      </c>
      <c r="F1718" s="183"/>
      <c r="G1718" s="93" t="s">
        <v>25</v>
      </c>
      <c r="H1718" s="94">
        <v>1.8E-3</v>
      </c>
      <c r="I1718" s="95">
        <v>35.9</v>
      </c>
      <c r="J1718" s="95">
        <v>0.06</v>
      </c>
    </row>
    <row r="1719" spans="1:10" ht="38.25">
      <c r="A1719" s="92" t="s">
        <v>485</v>
      </c>
      <c r="B1719" s="91" t="s">
        <v>1312</v>
      </c>
      <c r="C1719" s="92" t="s">
        <v>16</v>
      </c>
      <c r="D1719" s="92" t="s">
        <v>1313</v>
      </c>
      <c r="E1719" s="183">
        <v>0</v>
      </c>
      <c r="F1719" s="183"/>
      <c r="G1719" s="93" t="s">
        <v>25</v>
      </c>
      <c r="H1719" s="94">
        <v>0.1018</v>
      </c>
      <c r="I1719" s="95">
        <v>5</v>
      </c>
      <c r="J1719" s="95">
        <v>0.5</v>
      </c>
    </row>
    <row r="1720" spans="1:10">
      <c r="A1720" s="92" t="s">
        <v>485</v>
      </c>
      <c r="B1720" s="91" t="s">
        <v>1343</v>
      </c>
      <c r="C1720" s="92" t="s">
        <v>16</v>
      </c>
      <c r="D1720" s="92" t="s">
        <v>1344</v>
      </c>
      <c r="E1720" s="183">
        <v>0</v>
      </c>
      <c r="F1720" s="183"/>
      <c r="G1720" s="93" t="s">
        <v>25</v>
      </c>
      <c r="H1720" s="94">
        <v>2.0000000000000001E-4</v>
      </c>
      <c r="I1720" s="95">
        <v>46.3</v>
      </c>
      <c r="J1720" s="95">
        <v>0</v>
      </c>
    </row>
    <row r="1721" spans="1:10">
      <c r="A1721" s="92" t="s">
        <v>485</v>
      </c>
      <c r="B1721" s="91" t="s">
        <v>1347</v>
      </c>
      <c r="C1721" s="92" t="s">
        <v>16</v>
      </c>
      <c r="D1721" s="92" t="s">
        <v>1348</v>
      </c>
      <c r="E1721" s="183">
        <v>0</v>
      </c>
      <c r="F1721" s="183"/>
      <c r="G1721" s="93" t="s">
        <v>25</v>
      </c>
      <c r="H1721" s="94">
        <v>2.0000000000000001E-4</v>
      </c>
      <c r="I1721" s="95">
        <v>155</v>
      </c>
      <c r="J1721" s="95">
        <v>0.03</v>
      </c>
    </row>
    <row r="1722" spans="1:10">
      <c r="A1722" s="92" t="s">
        <v>485</v>
      </c>
      <c r="B1722" s="91" t="s">
        <v>1345</v>
      </c>
      <c r="C1722" s="92" t="s">
        <v>16</v>
      </c>
      <c r="D1722" s="92" t="s">
        <v>1346</v>
      </c>
      <c r="E1722" s="183">
        <v>0</v>
      </c>
      <c r="F1722" s="183"/>
      <c r="G1722" s="93" t="s">
        <v>25</v>
      </c>
      <c r="H1722" s="94">
        <v>1E-4</v>
      </c>
      <c r="I1722" s="95">
        <v>37</v>
      </c>
      <c r="J1722" s="95">
        <v>0</v>
      </c>
    </row>
    <row r="1723" spans="1:10" ht="38.25">
      <c r="A1723" s="92" t="s">
        <v>485</v>
      </c>
      <c r="B1723" s="91" t="s">
        <v>1327</v>
      </c>
      <c r="C1723" s="92" t="s">
        <v>45</v>
      </c>
      <c r="D1723" s="92" t="s">
        <v>1328</v>
      </c>
      <c r="E1723" s="183" t="s">
        <v>637</v>
      </c>
      <c r="F1723" s="183"/>
      <c r="G1723" s="93" t="s">
        <v>1322</v>
      </c>
      <c r="H1723" s="94">
        <v>2.3E-3</v>
      </c>
      <c r="I1723" s="95">
        <v>14.4</v>
      </c>
      <c r="J1723" s="95">
        <v>0.03</v>
      </c>
    </row>
    <row r="1724" spans="1:10" ht="38.25">
      <c r="A1724" s="92" t="s">
        <v>485</v>
      </c>
      <c r="B1724" s="91" t="s">
        <v>1320</v>
      </c>
      <c r="C1724" s="92" t="s">
        <v>45</v>
      </c>
      <c r="D1724" s="92" t="s">
        <v>1321</v>
      </c>
      <c r="E1724" s="183" t="s">
        <v>488</v>
      </c>
      <c r="F1724" s="183"/>
      <c r="G1724" s="93" t="s">
        <v>1322</v>
      </c>
      <c r="H1724" s="94">
        <v>6.9999999999999999E-4</v>
      </c>
      <c r="I1724" s="95">
        <v>76.8</v>
      </c>
      <c r="J1724" s="95">
        <v>0.05</v>
      </c>
    </row>
    <row r="1725" spans="1:10" ht="51">
      <c r="A1725" s="92" t="s">
        <v>485</v>
      </c>
      <c r="B1725" s="91" t="s">
        <v>1323</v>
      </c>
      <c r="C1725" s="92" t="s">
        <v>45</v>
      </c>
      <c r="D1725" s="92" t="s">
        <v>1324</v>
      </c>
      <c r="E1725" s="183" t="s">
        <v>488</v>
      </c>
      <c r="F1725" s="183"/>
      <c r="G1725" s="93" t="s">
        <v>502</v>
      </c>
      <c r="H1725" s="94">
        <v>2.0000000000000001E-4</v>
      </c>
      <c r="I1725" s="95">
        <v>20.8</v>
      </c>
      <c r="J1725" s="95">
        <v>0</v>
      </c>
    </row>
    <row r="1726" spans="1:10" ht="63.75">
      <c r="A1726" s="92" t="s">
        <v>485</v>
      </c>
      <c r="B1726" s="91" t="s">
        <v>1325</v>
      </c>
      <c r="C1726" s="92" t="s">
        <v>45</v>
      </c>
      <c r="D1726" s="92" t="s">
        <v>1326</v>
      </c>
      <c r="E1726" s="183" t="s">
        <v>488</v>
      </c>
      <c r="F1726" s="183"/>
      <c r="G1726" s="93" t="s">
        <v>502</v>
      </c>
      <c r="H1726" s="94">
        <v>5.9999999999999995E-4</v>
      </c>
      <c r="I1726" s="95">
        <v>16</v>
      </c>
      <c r="J1726" s="95">
        <v>0</v>
      </c>
    </row>
    <row r="1727" spans="1:10" ht="25.5">
      <c r="A1727" s="98"/>
      <c r="B1727" s="98"/>
      <c r="C1727" s="98"/>
      <c r="D1727" s="98"/>
      <c r="E1727" s="98" t="s">
        <v>495</v>
      </c>
      <c r="F1727" s="97">
        <v>0</v>
      </c>
      <c r="G1727" s="98" t="s">
        <v>496</v>
      </c>
      <c r="H1727" s="97">
        <v>0</v>
      </c>
      <c r="I1727" s="98" t="s">
        <v>497</v>
      </c>
      <c r="J1727" s="97">
        <v>0</v>
      </c>
    </row>
    <row r="1728" spans="1:10" ht="26.25" thickBot="1">
      <c r="A1728" s="98"/>
      <c r="B1728" s="98"/>
      <c r="C1728" s="98"/>
      <c r="D1728" s="98"/>
      <c r="E1728" s="98" t="s">
        <v>498</v>
      </c>
      <c r="F1728" s="97">
        <v>0.68</v>
      </c>
      <c r="G1728" s="98"/>
      <c r="H1728" s="184" t="s">
        <v>499</v>
      </c>
      <c r="I1728" s="184"/>
      <c r="J1728" s="97">
        <v>4.25</v>
      </c>
    </row>
    <row r="1729" spans="1:10" ht="15" thickTop="1">
      <c r="A1729" s="99"/>
      <c r="B1729" s="99"/>
      <c r="C1729" s="99"/>
      <c r="D1729" s="99"/>
      <c r="E1729" s="99"/>
      <c r="F1729" s="99"/>
      <c r="G1729" s="99"/>
      <c r="H1729" s="99"/>
      <c r="I1729" s="99"/>
      <c r="J1729" s="99"/>
    </row>
    <row r="1730" spans="1:10" ht="15">
      <c r="A1730" s="100"/>
      <c r="B1730" s="102" t="s">
        <v>470</v>
      </c>
      <c r="C1730" s="100" t="s">
        <v>471</v>
      </c>
      <c r="D1730" s="100" t="s">
        <v>472</v>
      </c>
      <c r="E1730" s="180" t="s">
        <v>473</v>
      </c>
      <c r="F1730" s="180"/>
      <c r="G1730" s="103" t="s">
        <v>474</v>
      </c>
      <c r="H1730" s="102" t="s">
        <v>475</v>
      </c>
      <c r="I1730" s="102" t="s">
        <v>476</v>
      </c>
      <c r="J1730" s="102" t="s">
        <v>477</v>
      </c>
    </row>
    <row r="1731" spans="1:10" ht="25.5">
      <c r="A1731" s="82" t="s">
        <v>478</v>
      </c>
      <c r="B1731" s="81" t="s">
        <v>699</v>
      </c>
      <c r="C1731" s="82" t="s">
        <v>16</v>
      </c>
      <c r="D1731" s="82" t="s">
        <v>700</v>
      </c>
      <c r="E1731" s="181" t="s">
        <v>570</v>
      </c>
      <c r="F1731" s="181"/>
      <c r="G1731" s="83" t="s">
        <v>571</v>
      </c>
      <c r="H1731" s="84">
        <v>1</v>
      </c>
      <c r="I1731" s="85">
        <v>3.63</v>
      </c>
      <c r="J1731" s="85">
        <v>3.63</v>
      </c>
    </row>
    <row r="1732" spans="1:10" ht="25.5">
      <c r="A1732" s="92" t="s">
        <v>485</v>
      </c>
      <c r="B1732" s="91" t="s">
        <v>1297</v>
      </c>
      <c r="C1732" s="92" t="s">
        <v>16</v>
      </c>
      <c r="D1732" s="92" t="s">
        <v>1298</v>
      </c>
      <c r="E1732" s="183">
        <v>0</v>
      </c>
      <c r="F1732" s="183"/>
      <c r="G1732" s="93" t="s">
        <v>25</v>
      </c>
      <c r="H1732" s="94">
        <v>0.1018</v>
      </c>
      <c r="I1732" s="95">
        <v>14</v>
      </c>
      <c r="J1732" s="95">
        <v>1.42</v>
      </c>
    </row>
    <row r="1733" spans="1:10" ht="25.5">
      <c r="A1733" s="92" t="s">
        <v>485</v>
      </c>
      <c r="B1733" s="91" t="s">
        <v>1295</v>
      </c>
      <c r="C1733" s="92" t="s">
        <v>16</v>
      </c>
      <c r="D1733" s="92" t="s">
        <v>1296</v>
      </c>
      <c r="E1733" s="183">
        <v>0</v>
      </c>
      <c r="F1733" s="183"/>
      <c r="G1733" s="93" t="s">
        <v>25</v>
      </c>
      <c r="H1733" s="94">
        <v>1.5E-3</v>
      </c>
      <c r="I1733" s="95">
        <v>175.15</v>
      </c>
      <c r="J1733" s="95">
        <v>0.26</v>
      </c>
    </row>
    <row r="1734" spans="1:10">
      <c r="A1734" s="92" t="s">
        <v>485</v>
      </c>
      <c r="B1734" s="91" t="s">
        <v>1299</v>
      </c>
      <c r="C1734" s="92" t="s">
        <v>16</v>
      </c>
      <c r="D1734" s="92" t="s">
        <v>1300</v>
      </c>
      <c r="E1734" s="183">
        <v>0</v>
      </c>
      <c r="F1734" s="183"/>
      <c r="G1734" s="93" t="s">
        <v>1301</v>
      </c>
      <c r="H1734" s="94">
        <v>8.0000000000000004E-4</v>
      </c>
      <c r="I1734" s="95">
        <v>6.35</v>
      </c>
      <c r="J1734" s="95">
        <v>0</v>
      </c>
    </row>
    <row r="1735" spans="1:10">
      <c r="A1735" s="92" t="s">
        <v>485</v>
      </c>
      <c r="B1735" s="91" t="s">
        <v>1302</v>
      </c>
      <c r="C1735" s="92" t="s">
        <v>16</v>
      </c>
      <c r="D1735" s="92" t="s">
        <v>1303</v>
      </c>
      <c r="E1735" s="183">
        <v>0</v>
      </c>
      <c r="F1735" s="183"/>
      <c r="G1735" s="93" t="s">
        <v>25</v>
      </c>
      <c r="H1735" s="94">
        <v>6.54E-2</v>
      </c>
      <c r="I1735" s="95">
        <v>4.5</v>
      </c>
      <c r="J1735" s="95">
        <v>0.28999999999999998</v>
      </c>
    </row>
    <row r="1736" spans="1:10" ht="25.5">
      <c r="A1736" s="92" t="s">
        <v>485</v>
      </c>
      <c r="B1736" s="91" t="s">
        <v>1304</v>
      </c>
      <c r="C1736" s="92" t="s">
        <v>16</v>
      </c>
      <c r="D1736" s="92" t="s">
        <v>1305</v>
      </c>
      <c r="E1736" s="183">
        <v>0</v>
      </c>
      <c r="F1736" s="183"/>
      <c r="G1736" s="93" t="s">
        <v>25</v>
      </c>
      <c r="H1736" s="94">
        <v>4.4999999999999997E-3</v>
      </c>
      <c r="I1736" s="95">
        <v>12.54</v>
      </c>
      <c r="J1736" s="95">
        <v>0.05</v>
      </c>
    </row>
    <row r="1737" spans="1:10">
      <c r="A1737" s="92" t="s">
        <v>485</v>
      </c>
      <c r="B1737" s="91" t="s">
        <v>1316</v>
      </c>
      <c r="C1737" s="92" t="s">
        <v>16</v>
      </c>
      <c r="D1737" s="92" t="s">
        <v>1317</v>
      </c>
      <c r="E1737" s="183">
        <v>0</v>
      </c>
      <c r="F1737" s="183"/>
      <c r="G1737" s="93" t="s">
        <v>25</v>
      </c>
      <c r="H1737" s="94">
        <v>4.4999999999999997E-3</v>
      </c>
      <c r="I1737" s="95">
        <v>165</v>
      </c>
      <c r="J1737" s="95">
        <v>0.74</v>
      </c>
    </row>
    <row r="1738" spans="1:10" ht="38.25">
      <c r="A1738" s="92" t="s">
        <v>485</v>
      </c>
      <c r="B1738" s="91" t="s">
        <v>1310</v>
      </c>
      <c r="C1738" s="92" t="s">
        <v>16</v>
      </c>
      <c r="D1738" s="92" t="s">
        <v>1311</v>
      </c>
      <c r="E1738" s="183">
        <v>0</v>
      </c>
      <c r="F1738" s="183"/>
      <c r="G1738" s="93" t="s">
        <v>592</v>
      </c>
      <c r="H1738" s="94">
        <v>4.0000000000000002E-4</v>
      </c>
      <c r="I1738" s="95">
        <v>300</v>
      </c>
      <c r="J1738" s="95">
        <v>0.12</v>
      </c>
    </row>
    <row r="1739" spans="1:10">
      <c r="A1739" s="92" t="s">
        <v>485</v>
      </c>
      <c r="B1739" s="91" t="s">
        <v>1351</v>
      </c>
      <c r="C1739" s="92" t="s">
        <v>16</v>
      </c>
      <c r="D1739" s="92" t="s">
        <v>1352</v>
      </c>
      <c r="E1739" s="183">
        <v>0</v>
      </c>
      <c r="F1739" s="183"/>
      <c r="G1739" s="93" t="s">
        <v>25</v>
      </c>
      <c r="H1739" s="94">
        <v>1E-4</v>
      </c>
      <c r="I1739" s="95">
        <v>34.76</v>
      </c>
      <c r="J1739" s="95">
        <v>0</v>
      </c>
    </row>
    <row r="1740" spans="1:10">
      <c r="A1740" s="92" t="s">
        <v>485</v>
      </c>
      <c r="B1740" s="91" t="s">
        <v>1349</v>
      </c>
      <c r="C1740" s="92" t="s">
        <v>16</v>
      </c>
      <c r="D1740" s="92" t="s">
        <v>1350</v>
      </c>
      <c r="E1740" s="183">
        <v>0</v>
      </c>
      <c r="F1740" s="183"/>
      <c r="G1740" s="93" t="s">
        <v>25</v>
      </c>
      <c r="H1740" s="94">
        <v>1E-4</v>
      </c>
      <c r="I1740" s="95">
        <v>19.57</v>
      </c>
      <c r="J1740" s="95">
        <v>0</v>
      </c>
    </row>
    <row r="1741" spans="1:10">
      <c r="A1741" s="92" t="s">
        <v>485</v>
      </c>
      <c r="B1741" s="91" t="s">
        <v>1308</v>
      </c>
      <c r="C1741" s="92" t="s">
        <v>16</v>
      </c>
      <c r="D1741" s="92" t="s">
        <v>1309</v>
      </c>
      <c r="E1741" s="183">
        <v>0</v>
      </c>
      <c r="F1741" s="183"/>
      <c r="G1741" s="93" t="s">
        <v>25</v>
      </c>
      <c r="H1741" s="94">
        <v>4.4999999999999997E-3</v>
      </c>
      <c r="I1741" s="95">
        <v>4.9000000000000004</v>
      </c>
      <c r="J1741" s="95">
        <v>0.02</v>
      </c>
    </row>
    <row r="1742" spans="1:10" ht="25.5">
      <c r="A1742" s="92" t="s">
        <v>485</v>
      </c>
      <c r="B1742" s="91" t="s">
        <v>1314</v>
      </c>
      <c r="C1742" s="92" t="s">
        <v>16</v>
      </c>
      <c r="D1742" s="92" t="s">
        <v>1315</v>
      </c>
      <c r="E1742" s="183">
        <v>0</v>
      </c>
      <c r="F1742" s="183"/>
      <c r="G1742" s="93" t="s">
        <v>25</v>
      </c>
      <c r="H1742" s="94">
        <v>1.8E-3</v>
      </c>
      <c r="I1742" s="95">
        <v>35.9</v>
      </c>
      <c r="J1742" s="95">
        <v>0.06</v>
      </c>
    </row>
    <row r="1743" spans="1:10" ht="38.25">
      <c r="A1743" s="92" t="s">
        <v>485</v>
      </c>
      <c r="B1743" s="91" t="s">
        <v>1312</v>
      </c>
      <c r="C1743" s="92" t="s">
        <v>16</v>
      </c>
      <c r="D1743" s="92" t="s">
        <v>1313</v>
      </c>
      <c r="E1743" s="183">
        <v>0</v>
      </c>
      <c r="F1743" s="183"/>
      <c r="G1743" s="93" t="s">
        <v>25</v>
      </c>
      <c r="H1743" s="94">
        <v>0.1018</v>
      </c>
      <c r="I1743" s="95">
        <v>5</v>
      </c>
      <c r="J1743" s="95">
        <v>0.5</v>
      </c>
    </row>
    <row r="1744" spans="1:10" ht="25.5">
      <c r="A1744" s="92" t="s">
        <v>485</v>
      </c>
      <c r="B1744" s="91" t="s">
        <v>1353</v>
      </c>
      <c r="C1744" s="92" t="s">
        <v>16</v>
      </c>
      <c r="D1744" s="92" t="s">
        <v>1354</v>
      </c>
      <c r="E1744" s="183">
        <v>0</v>
      </c>
      <c r="F1744" s="183"/>
      <c r="G1744" s="93" t="s">
        <v>25</v>
      </c>
      <c r="H1744" s="94">
        <v>1.1000000000000001E-3</v>
      </c>
      <c r="I1744" s="95">
        <v>25</v>
      </c>
      <c r="J1744" s="95">
        <v>0.02</v>
      </c>
    </row>
    <row r="1745" spans="1:10" ht="25.5">
      <c r="A1745" s="92" t="s">
        <v>485</v>
      </c>
      <c r="B1745" s="91" t="s">
        <v>1361</v>
      </c>
      <c r="C1745" s="92" t="s">
        <v>16</v>
      </c>
      <c r="D1745" s="92" t="s">
        <v>1362</v>
      </c>
      <c r="E1745" s="183">
        <v>0</v>
      </c>
      <c r="F1745" s="183"/>
      <c r="G1745" s="93" t="s">
        <v>25</v>
      </c>
      <c r="H1745" s="94">
        <v>6.9999999999999999E-4</v>
      </c>
      <c r="I1745" s="95">
        <v>22.8</v>
      </c>
      <c r="J1745" s="95">
        <v>0.01</v>
      </c>
    </row>
    <row r="1746" spans="1:10" ht="25.5">
      <c r="A1746" s="92" t="s">
        <v>485</v>
      </c>
      <c r="B1746" s="91" t="s">
        <v>1357</v>
      </c>
      <c r="C1746" s="92" t="s">
        <v>16</v>
      </c>
      <c r="D1746" s="92" t="s">
        <v>1358</v>
      </c>
      <c r="E1746" s="183">
        <v>0</v>
      </c>
      <c r="F1746" s="183"/>
      <c r="G1746" s="93" t="s">
        <v>25</v>
      </c>
      <c r="H1746" s="94">
        <v>5.9999999999999995E-4</v>
      </c>
      <c r="I1746" s="95">
        <v>43.5</v>
      </c>
      <c r="J1746" s="95">
        <v>0.02</v>
      </c>
    </row>
    <row r="1747" spans="1:10" ht="25.5">
      <c r="A1747" s="92" t="s">
        <v>485</v>
      </c>
      <c r="B1747" s="91" t="s">
        <v>1355</v>
      </c>
      <c r="C1747" s="92" t="s">
        <v>16</v>
      </c>
      <c r="D1747" s="92" t="s">
        <v>1356</v>
      </c>
      <c r="E1747" s="183">
        <v>0</v>
      </c>
      <c r="F1747" s="183"/>
      <c r="G1747" s="93" t="s">
        <v>25</v>
      </c>
      <c r="H1747" s="94">
        <v>4.0000000000000002E-4</v>
      </c>
      <c r="I1747" s="95">
        <v>60</v>
      </c>
      <c r="J1747" s="95">
        <v>0.02</v>
      </c>
    </row>
    <row r="1748" spans="1:10" ht="25.5">
      <c r="A1748" s="92" t="s">
        <v>485</v>
      </c>
      <c r="B1748" s="91" t="s">
        <v>1359</v>
      </c>
      <c r="C1748" s="92" t="s">
        <v>16</v>
      </c>
      <c r="D1748" s="92" t="s">
        <v>1360</v>
      </c>
      <c r="E1748" s="183">
        <v>0</v>
      </c>
      <c r="F1748" s="183"/>
      <c r="G1748" s="93" t="s">
        <v>25</v>
      </c>
      <c r="H1748" s="94">
        <v>4.0000000000000002E-4</v>
      </c>
      <c r="I1748" s="95">
        <v>31.36</v>
      </c>
      <c r="J1748" s="95">
        <v>0.01</v>
      </c>
    </row>
    <row r="1749" spans="1:10" ht="38.25">
      <c r="A1749" s="92" t="s">
        <v>485</v>
      </c>
      <c r="B1749" s="91" t="s">
        <v>1327</v>
      </c>
      <c r="C1749" s="92" t="s">
        <v>45</v>
      </c>
      <c r="D1749" s="92" t="s">
        <v>1328</v>
      </c>
      <c r="E1749" s="183" t="s">
        <v>637</v>
      </c>
      <c r="F1749" s="183"/>
      <c r="G1749" s="93" t="s">
        <v>1322</v>
      </c>
      <c r="H1749" s="94">
        <v>2.3E-3</v>
      </c>
      <c r="I1749" s="95">
        <v>14.4</v>
      </c>
      <c r="J1749" s="95">
        <v>0.03</v>
      </c>
    </row>
    <row r="1750" spans="1:10" ht="38.25">
      <c r="A1750" s="92" t="s">
        <v>485</v>
      </c>
      <c r="B1750" s="91" t="s">
        <v>1320</v>
      </c>
      <c r="C1750" s="92" t="s">
        <v>45</v>
      </c>
      <c r="D1750" s="92" t="s">
        <v>1321</v>
      </c>
      <c r="E1750" s="183" t="s">
        <v>488</v>
      </c>
      <c r="F1750" s="183"/>
      <c r="G1750" s="93" t="s">
        <v>1322</v>
      </c>
      <c r="H1750" s="94">
        <v>8.0000000000000004E-4</v>
      </c>
      <c r="I1750" s="95">
        <v>76.8</v>
      </c>
      <c r="J1750" s="95">
        <v>0.06</v>
      </c>
    </row>
    <row r="1751" spans="1:10" ht="51">
      <c r="A1751" s="92" t="s">
        <v>485</v>
      </c>
      <c r="B1751" s="91" t="s">
        <v>1323</v>
      </c>
      <c r="C1751" s="92" t="s">
        <v>45</v>
      </c>
      <c r="D1751" s="92" t="s">
        <v>1324</v>
      </c>
      <c r="E1751" s="183" t="s">
        <v>488</v>
      </c>
      <c r="F1751" s="183"/>
      <c r="G1751" s="93" t="s">
        <v>502</v>
      </c>
      <c r="H1751" s="94">
        <v>2.0000000000000001E-4</v>
      </c>
      <c r="I1751" s="95">
        <v>20.8</v>
      </c>
      <c r="J1751" s="95">
        <v>0</v>
      </c>
    </row>
    <row r="1752" spans="1:10" ht="63.75">
      <c r="A1752" s="92" t="s">
        <v>485</v>
      </c>
      <c r="B1752" s="91" t="s">
        <v>1325</v>
      </c>
      <c r="C1752" s="92" t="s">
        <v>45</v>
      </c>
      <c r="D1752" s="92" t="s">
        <v>1326</v>
      </c>
      <c r="E1752" s="183" t="s">
        <v>488</v>
      </c>
      <c r="F1752" s="183"/>
      <c r="G1752" s="93" t="s">
        <v>502</v>
      </c>
      <c r="H1752" s="94">
        <v>5.9999999999999995E-4</v>
      </c>
      <c r="I1752" s="95">
        <v>16</v>
      </c>
      <c r="J1752" s="95">
        <v>0</v>
      </c>
    </row>
    <row r="1753" spans="1:10" ht="25.5">
      <c r="A1753" s="98"/>
      <c r="B1753" s="98"/>
      <c r="C1753" s="98"/>
      <c r="D1753" s="98"/>
      <c r="E1753" s="98" t="s">
        <v>495</v>
      </c>
      <c r="F1753" s="97">
        <v>0</v>
      </c>
      <c r="G1753" s="98" t="s">
        <v>496</v>
      </c>
      <c r="H1753" s="97">
        <v>0</v>
      </c>
      <c r="I1753" s="98" t="s">
        <v>497</v>
      </c>
      <c r="J1753" s="97">
        <v>0</v>
      </c>
    </row>
    <row r="1754" spans="1:10" ht="26.25" thickBot="1">
      <c r="A1754" s="98"/>
      <c r="B1754" s="98"/>
      <c r="C1754" s="98"/>
      <c r="D1754" s="98"/>
      <c r="E1754" s="98" t="s">
        <v>498</v>
      </c>
      <c r="F1754" s="97">
        <v>0.69</v>
      </c>
      <c r="G1754" s="98"/>
      <c r="H1754" s="184" t="s">
        <v>499</v>
      </c>
      <c r="I1754" s="184"/>
      <c r="J1754" s="97">
        <v>4.32</v>
      </c>
    </row>
    <row r="1755" spans="1:10" ht="15" thickTop="1">
      <c r="A1755" s="99"/>
      <c r="B1755" s="99"/>
      <c r="C1755" s="99"/>
      <c r="D1755" s="99"/>
      <c r="E1755" s="99"/>
      <c r="F1755" s="99"/>
      <c r="G1755" s="99"/>
      <c r="H1755" s="99"/>
      <c r="I1755" s="99"/>
      <c r="J1755" s="99"/>
    </row>
    <row r="1756" spans="1:10" ht="15">
      <c r="A1756" s="100"/>
      <c r="B1756" s="102" t="s">
        <v>470</v>
      </c>
      <c r="C1756" s="100" t="s">
        <v>471</v>
      </c>
      <c r="D1756" s="100" t="s">
        <v>472</v>
      </c>
      <c r="E1756" s="180" t="s">
        <v>473</v>
      </c>
      <c r="F1756" s="180"/>
      <c r="G1756" s="103" t="s">
        <v>474</v>
      </c>
      <c r="H1756" s="102" t="s">
        <v>475</v>
      </c>
      <c r="I1756" s="102" t="s">
        <v>476</v>
      </c>
      <c r="J1756" s="102" t="s">
        <v>477</v>
      </c>
    </row>
    <row r="1757" spans="1:10" ht="25.5">
      <c r="A1757" s="82" t="s">
        <v>478</v>
      </c>
      <c r="B1757" s="81" t="s">
        <v>568</v>
      </c>
      <c r="C1757" s="82" t="s">
        <v>16</v>
      </c>
      <c r="D1757" s="82" t="s">
        <v>569</v>
      </c>
      <c r="E1757" s="181" t="s">
        <v>570</v>
      </c>
      <c r="F1757" s="181"/>
      <c r="G1757" s="83" t="s">
        <v>571</v>
      </c>
      <c r="H1757" s="84">
        <v>1</v>
      </c>
      <c r="I1757" s="85">
        <v>3.58</v>
      </c>
      <c r="J1757" s="85">
        <v>3.58</v>
      </c>
    </row>
    <row r="1758" spans="1:10" ht="25.5">
      <c r="A1758" s="92" t="s">
        <v>485</v>
      </c>
      <c r="B1758" s="91" t="s">
        <v>1297</v>
      </c>
      <c r="C1758" s="92" t="s">
        <v>16</v>
      </c>
      <c r="D1758" s="92" t="s">
        <v>1298</v>
      </c>
      <c r="E1758" s="183">
        <v>0</v>
      </c>
      <c r="F1758" s="183"/>
      <c r="G1758" s="93" t="s">
        <v>25</v>
      </c>
      <c r="H1758" s="94">
        <v>0.1018</v>
      </c>
      <c r="I1758" s="95">
        <v>14</v>
      </c>
      <c r="J1758" s="95">
        <v>1.42</v>
      </c>
    </row>
    <row r="1759" spans="1:10" ht="25.5">
      <c r="A1759" s="92" t="s">
        <v>485</v>
      </c>
      <c r="B1759" s="91" t="s">
        <v>1295</v>
      </c>
      <c r="C1759" s="92" t="s">
        <v>16</v>
      </c>
      <c r="D1759" s="92" t="s">
        <v>1296</v>
      </c>
      <c r="E1759" s="183">
        <v>0</v>
      </c>
      <c r="F1759" s="183"/>
      <c r="G1759" s="93" t="s">
        <v>25</v>
      </c>
      <c r="H1759" s="94">
        <v>1.5E-3</v>
      </c>
      <c r="I1759" s="95">
        <v>175.15</v>
      </c>
      <c r="J1759" s="95">
        <v>0.26</v>
      </c>
    </row>
    <row r="1760" spans="1:10">
      <c r="A1760" s="92" t="s">
        <v>485</v>
      </c>
      <c r="B1760" s="91" t="s">
        <v>1299</v>
      </c>
      <c r="C1760" s="92" t="s">
        <v>16</v>
      </c>
      <c r="D1760" s="92" t="s">
        <v>1300</v>
      </c>
      <c r="E1760" s="183">
        <v>0</v>
      </c>
      <c r="F1760" s="183"/>
      <c r="G1760" s="93" t="s">
        <v>1301</v>
      </c>
      <c r="H1760" s="94">
        <v>8.0000000000000004E-4</v>
      </c>
      <c r="I1760" s="95">
        <v>6.35</v>
      </c>
      <c r="J1760" s="95">
        <v>0</v>
      </c>
    </row>
    <row r="1761" spans="1:10">
      <c r="A1761" s="92" t="s">
        <v>485</v>
      </c>
      <c r="B1761" s="91" t="s">
        <v>1302</v>
      </c>
      <c r="C1761" s="92" t="s">
        <v>16</v>
      </c>
      <c r="D1761" s="92" t="s">
        <v>1303</v>
      </c>
      <c r="E1761" s="183">
        <v>0</v>
      </c>
      <c r="F1761" s="183"/>
      <c r="G1761" s="93" t="s">
        <v>25</v>
      </c>
      <c r="H1761" s="94">
        <v>6.54E-2</v>
      </c>
      <c r="I1761" s="95">
        <v>4.5</v>
      </c>
      <c r="J1761" s="95">
        <v>0.28999999999999998</v>
      </c>
    </row>
    <row r="1762" spans="1:10" ht="38.25">
      <c r="A1762" s="92" t="s">
        <v>485</v>
      </c>
      <c r="B1762" s="91" t="s">
        <v>1363</v>
      </c>
      <c r="C1762" s="92" t="s">
        <v>16</v>
      </c>
      <c r="D1762" s="92" t="s">
        <v>1364</v>
      </c>
      <c r="E1762" s="183">
        <v>0</v>
      </c>
      <c r="F1762" s="183"/>
      <c r="G1762" s="93" t="s">
        <v>25</v>
      </c>
      <c r="H1762" s="94">
        <v>5.0000000000000001E-4</v>
      </c>
      <c r="I1762" s="95">
        <v>10.8</v>
      </c>
      <c r="J1762" s="95">
        <v>0</v>
      </c>
    </row>
    <row r="1763" spans="1:10">
      <c r="A1763" s="92" t="s">
        <v>485</v>
      </c>
      <c r="B1763" s="91" t="s">
        <v>1365</v>
      </c>
      <c r="C1763" s="92" t="s">
        <v>16</v>
      </c>
      <c r="D1763" s="92" t="s">
        <v>1366</v>
      </c>
      <c r="E1763" s="183">
        <v>0</v>
      </c>
      <c r="F1763" s="183"/>
      <c r="G1763" s="93" t="s">
        <v>25</v>
      </c>
      <c r="H1763" s="94">
        <v>4.0000000000000002E-4</v>
      </c>
      <c r="I1763" s="95">
        <v>18.8</v>
      </c>
      <c r="J1763" s="95">
        <v>0</v>
      </c>
    </row>
    <row r="1764" spans="1:10" ht="25.5">
      <c r="A1764" s="92" t="s">
        <v>485</v>
      </c>
      <c r="B1764" s="91" t="s">
        <v>1367</v>
      </c>
      <c r="C1764" s="92" t="s">
        <v>16</v>
      </c>
      <c r="D1764" s="92" t="s">
        <v>1368</v>
      </c>
      <c r="E1764" s="183">
        <v>0</v>
      </c>
      <c r="F1764" s="183"/>
      <c r="G1764" s="93" t="s">
        <v>25</v>
      </c>
      <c r="H1764" s="94">
        <v>2.0000000000000001E-4</v>
      </c>
      <c r="I1764" s="95">
        <v>40.799999999999997</v>
      </c>
      <c r="J1764" s="95">
        <v>0</v>
      </c>
    </row>
    <row r="1765" spans="1:10" ht="25.5">
      <c r="A1765" s="92" t="s">
        <v>485</v>
      </c>
      <c r="B1765" s="91" t="s">
        <v>1304</v>
      </c>
      <c r="C1765" s="92" t="s">
        <v>16</v>
      </c>
      <c r="D1765" s="92" t="s">
        <v>1305</v>
      </c>
      <c r="E1765" s="183">
        <v>0</v>
      </c>
      <c r="F1765" s="183"/>
      <c r="G1765" s="93" t="s">
        <v>25</v>
      </c>
      <c r="H1765" s="94">
        <v>4.4999999999999997E-3</v>
      </c>
      <c r="I1765" s="95">
        <v>12.54</v>
      </c>
      <c r="J1765" s="95">
        <v>0.05</v>
      </c>
    </row>
    <row r="1766" spans="1:10">
      <c r="A1766" s="92" t="s">
        <v>485</v>
      </c>
      <c r="B1766" s="91" t="s">
        <v>1316</v>
      </c>
      <c r="C1766" s="92" t="s">
        <v>16</v>
      </c>
      <c r="D1766" s="92" t="s">
        <v>1317</v>
      </c>
      <c r="E1766" s="183">
        <v>0</v>
      </c>
      <c r="F1766" s="183"/>
      <c r="G1766" s="93" t="s">
        <v>25</v>
      </c>
      <c r="H1766" s="94">
        <v>4.4999999999999997E-3</v>
      </c>
      <c r="I1766" s="95">
        <v>165</v>
      </c>
      <c r="J1766" s="95">
        <v>0.74</v>
      </c>
    </row>
    <row r="1767" spans="1:10" ht="38.25">
      <c r="A1767" s="92" t="s">
        <v>485</v>
      </c>
      <c r="B1767" s="91" t="s">
        <v>1310</v>
      </c>
      <c r="C1767" s="92" t="s">
        <v>16</v>
      </c>
      <c r="D1767" s="92" t="s">
        <v>1311</v>
      </c>
      <c r="E1767" s="183">
        <v>0</v>
      </c>
      <c r="F1767" s="183"/>
      <c r="G1767" s="93" t="s">
        <v>592</v>
      </c>
      <c r="H1767" s="94">
        <v>4.0000000000000002E-4</v>
      </c>
      <c r="I1767" s="95">
        <v>300</v>
      </c>
      <c r="J1767" s="95">
        <v>0.12</v>
      </c>
    </row>
    <row r="1768" spans="1:10">
      <c r="A1768" s="92" t="s">
        <v>485</v>
      </c>
      <c r="B1768" s="91" t="s">
        <v>1308</v>
      </c>
      <c r="C1768" s="92" t="s">
        <v>16</v>
      </c>
      <c r="D1768" s="92" t="s">
        <v>1309</v>
      </c>
      <c r="E1768" s="183">
        <v>0</v>
      </c>
      <c r="F1768" s="183"/>
      <c r="G1768" s="93" t="s">
        <v>25</v>
      </c>
      <c r="H1768" s="94">
        <v>4.4999999999999997E-3</v>
      </c>
      <c r="I1768" s="95">
        <v>4.9000000000000004</v>
      </c>
      <c r="J1768" s="95">
        <v>0.02</v>
      </c>
    </row>
    <row r="1769" spans="1:10" ht="25.5">
      <c r="A1769" s="92" t="s">
        <v>485</v>
      </c>
      <c r="B1769" s="91" t="s">
        <v>1314</v>
      </c>
      <c r="C1769" s="92" t="s">
        <v>16</v>
      </c>
      <c r="D1769" s="92" t="s">
        <v>1315</v>
      </c>
      <c r="E1769" s="183">
        <v>0</v>
      </c>
      <c r="F1769" s="183"/>
      <c r="G1769" s="93" t="s">
        <v>25</v>
      </c>
      <c r="H1769" s="94">
        <v>1.8E-3</v>
      </c>
      <c r="I1769" s="95">
        <v>35.9</v>
      </c>
      <c r="J1769" s="95">
        <v>0.06</v>
      </c>
    </row>
    <row r="1770" spans="1:10" ht="38.25">
      <c r="A1770" s="92" t="s">
        <v>485</v>
      </c>
      <c r="B1770" s="91" t="s">
        <v>1312</v>
      </c>
      <c r="C1770" s="92" t="s">
        <v>16</v>
      </c>
      <c r="D1770" s="92" t="s">
        <v>1313</v>
      </c>
      <c r="E1770" s="183">
        <v>0</v>
      </c>
      <c r="F1770" s="183"/>
      <c r="G1770" s="93" t="s">
        <v>25</v>
      </c>
      <c r="H1770" s="94">
        <v>0.1018</v>
      </c>
      <c r="I1770" s="95">
        <v>5</v>
      </c>
      <c r="J1770" s="95">
        <v>0.5</v>
      </c>
    </row>
    <row r="1771" spans="1:10">
      <c r="A1771" s="92" t="s">
        <v>485</v>
      </c>
      <c r="B1771" s="91" t="s">
        <v>1371</v>
      </c>
      <c r="C1771" s="92" t="s">
        <v>16</v>
      </c>
      <c r="D1771" s="92" t="s">
        <v>1372</v>
      </c>
      <c r="E1771" s="183">
        <v>0</v>
      </c>
      <c r="F1771" s="183"/>
      <c r="G1771" s="93" t="s">
        <v>25</v>
      </c>
      <c r="H1771" s="94">
        <v>2.0000000000000001E-4</v>
      </c>
      <c r="I1771" s="95">
        <v>16.5</v>
      </c>
      <c r="J1771" s="95">
        <v>0</v>
      </c>
    </row>
    <row r="1772" spans="1:10">
      <c r="A1772" s="92" t="s">
        <v>485</v>
      </c>
      <c r="B1772" s="91" t="s">
        <v>1369</v>
      </c>
      <c r="C1772" s="92" t="s">
        <v>16</v>
      </c>
      <c r="D1772" s="92" t="s">
        <v>1370</v>
      </c>
      <c r="E1772" s="183">
        <v>0</v>
      </c>
      <c r="F1772" s="183"/>
      <c r="G1772" s="93" t="s">
        <v>25</v>
      </c>
      <c r="H1772" s="94">
        <v>1E-4</v>
      </c>
      <c r="I1772" s="95">
        <v>22.98</v>
      </c>
      <c r="J1772" s="95">
        <v>0</v>
      </c>
    </row>
    <row r="1773" spans="1:10">
      <c r="A1773" s="92" t="s">
        <v>485</v>
      </c>
      <c r="B1773" s="91" t="s">
        <v>1377</v>
      </c>
      <c r="C1773" s="92" t="s">
        <v>16</v>
      </c>
      <c r="D1773" s="92" t="s">
        <v>1378</v>
      </c>
      <c r="E1773" s="183">
        <v>0</v>
      </c>
      <c r="F1773" s="183"/>
      <c r="G1773" s="93" t="s">
        <v>25</v>
      </c>
      <c r="H1773" s="94">
        <v>1E-4</v>
      </c>
      <c r="I1773" s="95">
        <v>27.5</v>
      </c>
      <c r="J1773" s="95">
        <v>0</v>
      </c>
    </row>
    <row r="1774" spans="1:10" ht="25.5">
      <c r="A1774" s="92" t="s">
        <v>485</v>
      </c>
      <c r="B1774" s="91" t="s">
        <v>1373</v>
      </c>
      <c r="C1774" s="92" t="s">
        <v>16</v>
      </c>
      <c r="D1774" s="92" t="s">
        <v>1374</v>
      </c>
      <c r="E1774" s="183">
        <v>0</v>
      </c>
      <c r="F1774" s="183"/>
      <c r="G1774" s="93" t="s">
        <v>25</v>
      </c>
      <c r="H1774" s="94">
        <v>6.9999999999999999E-4</v>
      </c>
      <c r="I1774" s="95">
        <v>11.26</v>
      </c>
      <c r="J1774" s="95">
        <v>0</v>
      </c>
    </row>
    <row r="1775" spans="1:10">
      <c r="A1775" s="92" t="s">
        <v>485</v>
      </c>
      <c r="B1775" s="91" t="s">
        <v>1383</v>
      </c>
      <c r="C1775" s="92" t="s">
        <v>16</v>
      </c>
      <c r="D1775" s="92" t="s">
        <v>1384</v>
      </c>
      <c r="E1775" s="183">
        <v>0</v>
      </c>
      <c r="F1775" s="183"/>
      <c r="G1775" s="93" t="s">
        <v>1385</v>
      </c>
      <c r="H1775" s="94">
        <v>6.9999999999999999E-4</v>
      </c>
      <c r="I1775" s="95">
        <v>10.220000000000001</v>
      </c>
      <c r="J1775" s="95">
        <v>0</v>
      </c>
    </row>
    <row r="1776" spans="1:10" ht="25.5">
      <c r="A1776" s="92" t="s">
        <v>485</v>
      </c>
      <c r="B1776" s="91" t="s">
        <v>1379</v>
      </c>
      <c r="C1776" s="92" t="s">
        <v>16</v>
      </c>
      <c r="D1776" s="92" t="s">
        <v>1380</v>
      </c>
      <c r="E1776" s="183">
        <v>0</v>
      </c>
      <c r="F1776" s="183"/>
      <c r="G1776" s="93" t="s">
        <v>25</v>
      </c>
      <c r="H1776" s="94">
        <v>1E-4</v>
      </c>
      <c r="I1776" s="95">
        <v>327.8</v>
      </c>
      <c r="J1776" s="95">
        <v>0.03</v>
      </c>
    </row>
    <row r="1777" spans="1:10">
      <c r="A1777" s="92" t="s">
        <v>485</v>
      </c>
      <c r="B1777" s="91" t="s">
        <v>1381</v>
      </c>
      <c r="C1777" s="92" t="s">
        <v>16</v>
      </c>
      <c r="D1777" s="92" t="s">
        <v>1382</v>
      </c>
      <c r="E1777" s="183">
        <v>0</v>
      </c>
      <c r="F1777" s="183"/>
      <c r="G1777" s="93" t="s">
        <v>25</v>
      </c>
      <c r="H1777" s="94">
        <v>2.0000000000000001E-4</v>
      </c>
      <c r="I1777" s="95">
        <v>13.52</v>
      </c>
      <c r="J1777" s="95">
        <v>0</v>
      </c>
    </row>
    <row r="1778" spans="1:10" ht="25.5">
      <c r="A1778" s="92" t="s">
        <v>485</v>
      </c>
      <c r="B1778" s="91" t="s">
        <v>1375</v>
      </c>
      <c r="C1778" s="92" t="s">
        <v>16</v>
      </c>
      <c r="D1778" s="92" t="s">
        <v>1376</v>
      </c>
      <c r="E1778" s="183">
        <v>0</v>
      </c>
      <c r="F1778" s="183"/>
      <c r="G1778" s="93" t="s">
        <v>25</v>
      </c>
      <c r="H1778" s="94">
        <v>4.0000000000000002E-4</v>
      </c>
      <c r="I1778" s="95">
        <v>20</v>
      </c>
      <c r="J1778" s="95">
        <v>0</v>
      </c>
    </row>
    <row r="1779" spans="1:10" ht="38.25">
      <c r="A1779" s="92" t="s">
        <v>485</v>
      </c>
      <c r="B1779" s="91" t="s">
        <v>1327</v>
      </c>
      <c r="C1779" s="92" t="s">
        <v>45</v>
      </c>
      <c r="D1779" s="92" t="s">
        <v>1328</v>
      </c>
      <c r="E1779" s="183" t="s">
        <v>637</v>
      </c>
      <c r="F1779" s="183"/>
      <c r="G1779" s="93" t="s">
        <v>1322</v>
      </c>
      <c r="H1779" s="94">
        <v>2.3E-3</v>
      </c>
      <c r="I1779" s="95">
        <v>14.4</v>
      </c>
      <c r="J1779" s="95">
        <v>0.03</v>
      </c>
    </row>
    <row r="1780" spans="1:10" ht="38.25">
      <c r="A1780" s="92" t="s">
        <v>485</v>
      </c>
      <c r="B1780" s="91" t="s">
        <v>1320</v>
      </c>
      <c r="C1780" s="92" t="s">
        <v>45</v>
      </c>
      <c r="D1780" s="92" t="s">
        <v>1321</v>
      </c>
      <c r="E1780" s="183" t="s">
        <v>488</v>
      </c>
      <c r="F1780" s="183"/>
      <c r="G1780" s="93" t="s">
        <v>1322</v>
      </c>
      <c r="H1780" s="94">
        <v>8.0000000000000004E-4</v>
      </c>
      <c r="I1780" s="95">
        <v>76.8</v>
      </c>
      <c r="J1780" s="95">
        <v>0.06</v>
      </c>
    </row>
    <row r="1781" spans="1:10" ht="51">
      <c r="A1781" s="92" t="s">
        <v>485</v>
      </c>
      <c r="B1781" s="91" t="s">
        <v>1323</v>
      </c>
      <c r="C1781" s="92" t="s">
        <v>45</v>
      </c>
      <c r="D1781" s="92" t="s">
        <v>1324</v>
      </c>
      <c r="E1781" s="183" t="s">
        <v>488</v>
      </c>
      <c r="F1781" s="183"/>
      <c r="G1781" s="93" t="s">
        <v>502</v>
      </c>
      <c r="H1781" s="94">
        <v>2.0000000000000001E-4</v>
      </c>
      <c r="I1781" s="95">
        <v>20.8</v>
      </c>
      <c r="J1781" s="95">
        <v>0</v>
      </c>
    </row>
    <row r="1782" spans="1:10" ht="63.75">
      <c r="A1782" s="92" t="s">
        <v>485</v>
      </c>
      <c r="B1782" s="91" t="s">
        <v>1325</v>
      </c>
      <c r="C1782" s="92" t="s">
        <v>45</v>
      </c>
      <c r="D1782" s="92" t="s">
        <v>1326</v>
      </c>
      <c r="E1782" s="183" t="s">
        <v>488</v>
      </c>
      <c r="F1782" s="183"/>
      <c r="G1782" s="93" t="s">
        <v>502</v>
      </c>
      <c r="H1782" s="94">
        <v>5.9999999999999995E-4</v>
      </c>
      <c r="I1782" s="95">
        <v>16</v>
      </c>
      <c r="J1782" s="95">
        <v>0</v>
      </c>
    </row>
    <row r="1783" spans="1:10" ht="25.5">
      <c r="A1783" s="98"/>
      <c r="B1783" s="98"/>
      <c r="C1783" s="98"/>
      <c r="D1783" s="98"/>
      <c r="E1783" s="98" t="s">
        <v>495</v>
      </c>
      <c r="F1783" s="97">
        <v>0</v>
      </c>
      <c r="G1783" s="98" t="s">
        <v>496</v>
      </c>
      <c r="H1783" s="97">
        <v>0</v>
      </c>
      <c r="I1783" s="98" t="s">
        <v>497</v>
      </c>
      <c r="J1783" s="97">
        <v>0</v>
      </c>
    </row>
    <row r="1784" spans="1:10" ht="26.25" thickBot="1">
      <c r="A1784" s="98"/>
      <c r="B1784" s="98"/>
      <c r="C1784" s="98"/>
      <c r="D1784" s="98"/>
      <c r="E1784" s="98" t="s">
        <v>498</v>
      </c>
      <c r="F1784" s="97">
        <v>0.68</v>
      </c>
      <c r="G1784" s="98"/>
      <c r="H1784" s="184" t="s">
        <v>499</v>
      </c>
      <c r="I1784" s="184"/>
      <c r="J1784" s="97">
        <v>4.26</v>
      </c>
    </row>
    <row r="1785" spans="1:10" ht="15" thickTop="1">
      <c r="A1785" s="99"/>
      <c r="B1785" s="99"/>
      <c r="C1785" s="99"/>
      <c r="D1785" s="99"/>
      <c r="E1785" s="99"/>
      <c r="F1785" s="99"/>
      <c r="G1785" s="99"/>
      <c r="H1785" s="99"/>
      <c r="I1785" s="99"/>
      <c r="J1785" s="99"/>
    </row>
    <row r="1786" spans="1:10" ht="15">
      <c r="A1786" s="100"/>
      <c r="B1786" s="102" t="s">
        <v>470</v>
      </c>
      <c r="C1786" s="100" t="s">
        <v>471</v>
      </c>
      <c r="D1786" s="100" t="s">
        <v>472</v>
      </c>
      <c r="E1786" s="180" t="s">
        <v>473</v>
      </c>
      <c r="F1786" s="180"/>
      <c r="G1786" s="103" t="s">
        <v>474</v>
      </c>
      <c r="H1786" s="102" t="s">
        <v>475</v>
      </c>
      <c r="I1786" s="102" t="s">
        <v>476</v>
      </c>
      <c r="J1786" s="102" t="s">
        <v>477</v>
      </c>
    </row>
    <row r="1787" spans="1:10" ht="25.5">
      <c r="A1787" s="82" t="s">
        <v>478</v>
      </c>
      <c r="B1787" s="81" t="s">
        <v>1386</v>
      </c>
      <c r="C1787" s="82" t="s">
        <v>16</v>
      </c>
      <c r="D1787" s="82" t="s">
        <v>1387</v>
      </c>
      <c r="E1787" s="181" t="s">
        <v>570</v>
      </c>
      <c r="F1787" s="181"/>
      <c r="G1787" s="83" t="s">
        <v>571</v>
      </c>
      <c r="H1787" s="84">
        <v>1</v>
      </c>
      <c r="I1787" s="85">
        <v>3.78</v>
      </c>
      <c r="J1787" s="85">
        <v>3.78</v>
      </c>
    </row>
    <row r="1788" spans="1:10" ht="25.5">
      <c r="A1788" s="92" t="s">
        <v>485</v>
      </c>
      <c r="B1788" s="91" t="s">
        <v>1297</v>
      </c>
      <c r="C1788" s="92" t="s">
        <v>16</v>
      </c>
      <c r="D1788" s="92" t="s">
        <v>1298</v>
      </c>
      <c r="E1788" s="183">
        <v>0</v>
      </c>
      <c r="F1788" s="183"/>
      <c r="G1788" s="93" t="s">
        <v>25</v>
      </c>
      <c r="H1788" s="94">
        <v>0.1018</v>
      </c>
      <c r="I1788" s="95">
        <v>14</v>
      </c>
      <c r="J1788" s="95">
        <v>1.42</v>
      </c>
    </row>
    <row r="1789" spans="1:10" ht="25.5">
      <c r="A1789" s="92" t="s">
        <v>485</v>
      </c>
      <c r="B1789" s="91" t="s">
        <v>1295</v>
      </c>
      <c r="C1789" s="92" t="s">
        <v>16</v>
      </c>
      <c r="D1789" s="92" t="s">
        <v>1296</v>
      </c>
      <c r="E1789" s="183">
        <v>0</v>
      </c>
      <c r="F1789" s="183"/>
      <c r="G1789" s="93" t="s">
        <v>25</v>
      </c>
      <c r="H1789" s="94">
        <v>1.5E-3</v>
      </c>
      <c r="I1789" s="95">
        <v>175.15</v>
      </c>
      <c r="J1789" s="95">
        <v>0.26</v>
      </c>
    </row>
    <row r="1790" spans="1:10">
      <c r="A1790" s="92" t="s">
        <v>485</v>
      </c>
      <c r="B1790" s="91" t="s">
        <v>1299</v>
      </c>
      <c r="C1790" s="92" t="s">
        <v>16</v>
      </c>
      <c r="D1790" s="92" t="s">
        <v>1300</v>
      </c>
      <c r="E1790" s="183">
        <v>0</v>
      </c>
      <c r="F1790" s="183"/>
      <c r="G1790" s="93" t="s">
        <v>1301</v>
      </c>
      <c r="H1790" s="94">
        <v>8.0000000000000004E-4</v>
      </c>
      <c r="I1790" s="95">
        <v>6.35</v>
      </c>
      <c r="J1790" s="95">
        <v>0</v>
      </c>
    </row>
    <row r="1791" spans="1:10">
      <c r="A1791" s="92" t="s">
        <v>485</v>
      </c>
      <c r="B1791" s="91" t="s">
        <v>1302</v>
      </c>
      <c r="C1791" s="92" t="s">
        <v>16</v>
      </c>
      <c r="D1791" s="92" t="s">
        <v>1303</v>
      </c>
      <c r="E1791" s="183">
        <v>0</v>
      </c>
      <c r="F1791" s="183"/>
      <c r="G1791" s="93" t="s">
        <v>25</v>
      </c>
      <c r="H1791" s="94">
        <v>6.54E-2</v>
      </c>
      <c r="I1791" s="95">
        <v>4.5</v>
      </c>
      <c r="J1791" s="95">
        <v>0.28999999999999998</v>
      </c>
    </row>
    <row r="1792" spans="1:10" ht="38.25">
      <c r="A1792" s="92" t="s">
        <v>485</v>
      </c>
      <c r="B1792" s="91" t="s">
        <v>1363</v>
      </c>
      <c r="C1792" s="92" t="s">
        <v>16</v>
      </c>
      <c r="D1792" s="92" t="s">
        <v>1364</v>
      </c>
      <c r="E1792" s="183">
        <v>0</v>
      </c>
      <c r="F1792" s="183"/>
      <c r="G1792" s="93" t="s">
        <v>25</v>
      </c>
      <c r="H1792" s="94">
        <v>5.0000000000000001E-4</v>
      </c>
      <c r="I1792" s="95">
        <v>10.8</v>
      </c>
      <c r="J1792" s="95">
        <v>0</v>
      </c>
    </row>
    <row r="1793" spans="1:10">
      <c r="A1793" s="92" t="s">
        <v>485</v>
      </c>
      <c r="B1793" s="91" t="s">
        <v>1388</v>
      </c>
      <c r="C1793" s="92" t="s">
        <v>16</v>
      </c>
      <c r="D1793" s="92" t="s">
        <v>1389</v>
      </c>
      <c r="E1793" s="183">
        <v>0</v>
      </c>
      <c r="F1793" s="183"/>
      <c r="G1793" s="93" t="s">
        <v>25</v>
      </c>
      <c r="H1793" s="94">
        <v>4.0000000000000002E-4</v>
      </c>
      <c r="I1793" s="95">
        <v>18.5</v>
      </c>
      <c r="J1793" s="95">
        <v>0</v>
      </c>
    </row>
    <row r="1794" spans="1:10" ht="25.5">
      <c r="A1794" s="92" t="s">
        <v>485</v>
      </c>
      <c r="B1794" s="91" t="s">
        <v>1304</v>
      </c>
      <c r="C1794" s="92" t="s">
        <v>16</v>
      </c>
      <c r="D1794" s="92" t="s">
        <v>1305</v>
      </c>
      <c r="E1794" s="183">
        <v>0</v>
      </c>
      <c r="F1794" s="183"/>
      <c r="G1794" s="93" t="s">
        <v>25</v>
      </c>
      <c r="H1794" s="94">
        <v>4.4999999999999997E-3</v>
      </c>
      <c r="I1794" s="95">
        <v>12.54</v>
      </c>
      <c r="J1794" s="95">
        <v>0.05</v>
      </c>
    </row>
    <row r="1795" spans="1:10">
      <c r="A1795" s="92" t="s">
        <v>485</v>
      </c>
      <c r="B1795" s="91" t="s">
        <v>1316</v>
      </c>
      <c r="C1795" s="92" t="s">
        <v>16</v>
      </c>
      <c r="D1795" s="92" t="s">
        <v>1317</v>
      </c>
      <c r="E1795" s="183">
        <v>0</v>
      </c>
      <c r="F1795" s="183"/>
      <c r="G1795" s="93" t="s">
        <v>25</v>
      </c>
      <c r="H1795" s="94">
        <v>4.4999999999999997E-3</v>
      </c>
      <c r="I1795" s="95">
        <v>165</v>
      </c>
      <c r="J1795" s="95">
        <v>0.74</v>
      </c>
    </row>
    <row r="1796" spans="1:10" ht="38.25">
      <c r="A1796" s="92" t="s">
        <v>485</v>
      </c>
      <c r="B1796" s="91" t="s">
        <v>1310</v>
      </c>
      <c r="C1796" s="92" t="s">
        <v>16</v>
      </c>
      <c r="D1796" s="92" t="s">
        <v>1311</v>
      </c>
      <c r="E1796" s="183">
        <v>0</v>
      </c>
      <c r="F1796" s="183"/>
      <c r="G1796" s="93" t="s">
        <v>592</v>
      </c>
      <c r="H1796" s="94">
        <v>4.0000000000000002E-4</v>
      </c>
      <c r="I1796" s="95">
        <v>300</v>
      </c>
      <c r="J1796" s="95">
        <v>0.12</v>
      </c>
    </row>
    <row r="1797" spans="1:10">
      <c r="A1797" s="92" t="s">
        <v>485</v>
      </c>
      <c r="B1797" s="91" t="s">
        <v>1390</v>
      </c>
      <c r="C1797" s="92" t="s">
        <v>16</v>
      </c>
      <c r="D1797" s="92" t="s">
        <v>1391</v>
      </c>
      <c r="E1797" s="183">
        <v>0</v>
      </c>
      <c r="F1797" s="183"/>
      <c r="G1797" s="93" t="s">
        <v>25</v>
      </c>
      <c r="H1797" s="94">
        <v>4.4999999999999997E-3</v>
      </c>
      <c r="I1797" s="95">
        <v>11.98</v>
      </c>
      <c r="J1797" s="95">
        <v>0.05</v>
      </c>
    </row>
    <row r="1798" spans="1:10">
      <c r="A1798" s="92" t="s">
        <v>485</v>
      </c>
      <c r="B1798" s="91" t="s">
        <v>1308</v>
      </c>
      <c r="C1798" s="92" t="s">
        <v>16</v>
      </c>
      <c r="D1798" s="92" t="s">
        <v>1309</v>
      </c>
      <c r="E1798" s="183">
        <v>0</v>
      </c>
      <c r="F1798" s="183"/>
      <c r="G1798" s="93" t="s">
        <v>25</v>
      </c>
      <c r="H1798" s="94">
        <v>4.4999999999999997E-3</v>
      </c>
      <c r="I1798" s="95">
        <v>4.9000000000000004</v>
      </c>
      <c r="J1798" s="95">
        <v>0.02</v>
      </c>
    </row>
    <row r="1799" spans="1:10" ht="25.5">
      <c r="A1799" s="92" t="s">
        <v>485</v>
      </c>
      <c r="B1799" s="91" t="s">
        <v>1314</v>
      </c>
      <c r="C1799" s="92" t="s">
        <v>16</v>
      </c>
      <c r="D1799" s="92" t="s">
        <v>1315</v>
      </c>
      <c r="E1799" s="183">
        <v>0</v>
      </c>
      <c r="F1799" s="183"/>
      <c r="G1799" s="93" t="s">
        <v>25</v>
      </c>
      <c r="H1799" s="94">
        <v>1.8E-3</v>
      </c>
      <c r="I1799" s="95">
        <v>35.9</v>
      </c>
      <c r="J1799" s="95">
        <v>0.06</v>
      </c>
    </row>
    <row r="1800" spans="1:10" ht="38.25">
      <c r="A1800" s="92" t="s">
        <v>485</v>
      </c>
      <c r="B1800" s="91" t="s">
        <v>1312</v>
      </c>
      <c r="C1800" s="92" t="s">
        <v>16</v>
      </c>
      <c r="D1800" s="92" t="s">
        <v>1313</v>
      </c>
      <c r="E1800" s="183">
        <v>0</v>
      </c>
      <c r="F1800" s="183"/>
      <c r="G1800" s="93" t="s">
        <v>25</v>
      </c>
      <c r="H1800" s="94">
        <v>0.1018</v>
      </c>
      <c r="I1800" s="95">
        <v>5</v>
      </c>
      <c r="J1800" s="95">
        <v>0.5</v>
      </c>
    </row>
    <row r="1801" spans="1:10">
      <c r="A1801" s="92" t="s">
        <v>485</v>
      </c>
      <c r="B1801" s="91" t="s">
        <v>1392</v>
      </c>
      <c r="C1801" s="92" t="s">
        <v>16</v>
      </c>
      <c r="D1801" s="92" t="s">
        <v>1393</v>
      </c>
      <c r="E1801" s="183">
        <v>0</v>
      </c>
      <c r="F1801" s="183"/>
      <c r="G1801" s="93" t="s">
        <v>25</v>
      </c>
      <c r="H1801" s="94">
        <v>2.3E-3</v>
      </c>
      <c r="I1801" s="95">
        <v>17.5</v>
      </c>
      <c r="J1801" s="95">
        <v>0.04</v>
      </c>
    </row>
    <row r="1802" spans="1:10">
      <c r="A1802" s="92" t="s">
        <v>485</v>
      </c>
      <c r="B1802" s="91" t="s">
        <v>1396</v>
      </c>
      <c r="C1802" s="92" t="s">
        <v>16</v>
      </c>
      <c r="D1802" s="92" t="s">
        <v>1397</v>
      </c>
      <c r="E1802" s="183">
        <v>0</v>
      </c>
      <c r="F1802" s="183"/>
      <c r="G1802" s="93" t="s">
        <v>25</v>
      </c>
      <c r="H1802" s="94">
        <v>4.4999999999999997E-3</v>
      </c>
      <c r="I1802" s="95">
        <v>26.9</v>
      </c>
      <c r="J1802" s="95">
        <v>0.12</v>
      </c>
    </row>
    <row r="1803" spans="1:10" ht="25.5">
      <c r="A1803" s="92" t="s">
        <v>485</v>
      </c>
      <c r="B1803" s="91" t="s">
        <v>1394</v>
      </c>
      <c r="C1803" s="92" t="s">
        <v>16</v>
      </c>
      <c r="D1803" s="92" t="s">
        <v>1395</v>
      </c>
      <c r="E1803" s="183">
        <v>0</v>
      </c>
      <c r="F1803" s="183"/>
      <c r="G1803" s="93" t="s">
        <v>25</v>
      </c>
      <c r="H1803" s="94">
        <v>1E-4</v>
      </c>
      <c r="I1803" s="95">
        <v>298</v>
      </c>
      <c r="J1803" s="95">
        <v>0.02</v>
      </c>
    </row>
    <row r="1804" spans="1:10" ht="38.25">
      <c r="A1804" s="92" t="s">
        <v>485</v>
      </c>
      <c r="B1804" s="91" t="s">
        <v>1327</v>
      </c>
      <c r="C1804" s="92" t="s">
        <v>45</v>
      </c>
      <c r="D1804" s="92" t="s">
        <v>1328</v>
      </c>
      <c r="E1804" s="183" t="s">
        <v>637</v>
      </c>
      <c r="F1804" s="183"/>
      <c r="G1804" s="93" t="s">
        <v>1322</v>
      </c>
      <c r="H1804" s="94">
        <v>2.3E-3</v>
      </c>
      <c r="I1804" s="95">
        <v>14.4</v>
      </c>
      <c r="J1804" s="95">
        <v>0.03</v>
      </c>
    </row>
    <row r="1805" spans="1:10" ht="38.25">
      <c r="A1805" s="92" t="s">
        <v>485</v>
      </c>
      <c r="B1805" s="91" t="s">
        <v>1320</v>
      </c>
      <c r="C1805" s="92" t="s">
        <v>45</v>
      </c>
      <c r="D1805" s="92" t="s">
        <v>1321</v>
      </c>
      <c r="E1805" s="183" t="s">
        <v>488</v>
      </c>
      <c r="F1805" s="183"/>
      <c r="G1805" s="93" t="s">
        <v>1322</v>
      </c>
      <c r="H1805" s="94">
        <v>8.0000000000000004E-4</v>
      </c>
      <c r="I1805" s="95">
        <v>76.8</v>
      </c>
      <c r="J1805" s="95">
        <v>0.06</v>
      </c>
    </row>
    <row r="1806" spans="1:10" ht="51">
      <c r="A1806" s="92" t="s">
        <v>485</v>
      </c>
      <c r="B1806" s="91" t="s">
        <v>1323</v>
      </c>
      <c r="C1806" s="92" t="s">
        <v>45</v>
      </c>
      <c r="D1806" s="92" t="s">
        <v>1324</v>
      </c>
      <c r="E1806" s="183" t="s">
        <v>488</v>
      </c>
      <c r="F1806" s="183"/>
      <c r="G1806" s="93" t="s">
        <v>502</v>
      </c>
      <c r="H1806" s="94">
        <v>2.0000000000000001E-4</v>
      </c>
      <c r="I1806" s="95">
        <v>20.8</v>
      </c>
      <c r="J1806" s="95">
        <v>0</v>
      </c>
    </row>
    <row r="1807" spans="1:10" ht="63.75">
      <c r="A1807" s="92" t="s">
        <v>485</v>
      </c>
      <c r="B1807" s="91" t="s">
        <v>1325</v>
      </c>
      <c r="C1807" s="92" t="s">
        <v>45</v>
      </c>
      <c r="D1807" s="92" t="s">
        <v>1326</v>
      </c>
      <c r="E1807" s="183" t="s">
        <v>488</v>
      </c>
      <c r="F1807" s="183"/>
      <c r="G1807" s="93" t="s">
        <v>502</v>
      </c>
      <c r="H1807" s="94">
        <v>5.9999999999999995E-4</v>
      </c>
      <c r="I1807" s="95">
        <v>16</v>
      </c>
      <c r="J1807" s="95">
        <v>0</v>
      </c>
    </row>
    <row r="1808" spans="1:10" ht="25.5">
      <c r="A1808" s="98"/>
      <c r="B1808" s="98"/>
      <c r="C1808" s="98"/>
      <c r="D1808" s="98"/>
      <c r="E1808" s="98" t="s">
        <v>495</v>
      </c>
      <c r="F1808" s="97">
        <v>0</v>
      </c>
      <c r="G1808" s="98" t="s">
        <v>496</v>
      </c>
      <c r="H1808" s="97">
        <v>0</v>
      </c>
      <c r="I1808" s="98" t="s">
        <v>497</v>
      </c>
      <c r="J1808" s="97">
        <v>0</v>
      </c>
    </row>
    <row r="1809" spans="1:10" ht="26.25" thickBot="1">
      <c r="A1809" s="98"/>
      <c r="B1809" s="98"/>
      <c r="C1809" s="98"/>
      <c r="D1809" s="98"/>
      <c r="E1809" s="98" t="s">
        <v>498</v>
      </c>
      <c r="F1809" s="97">
        <v>0.72</v>
      </c>
      <c r="G1809" s="98"/>
      <c r="H1809" s="184" t="s">
        <v>499</v>
      </c>
      <c r="I1809" s="184"/>
      <c r="J1809" s="97">
        <v>4.5</v>
      </c>
    </row>
    <row r="1810" spans="1:10" ht="15" thickTop="1">
      <c r="A1810" s="99"/>
      <c r="B1810" s="99"/>
      <c r="C1810" s="99"/>
      <c r="D1810" s="99"/>
      <c r="E1810" s="99"/>
      <c r="F1810" s="99"/>
      <c r="G1810" s="99"/>
      <c r="H1810" s="99"/>
      <c r="I1810" s="99"/>
      <c r="J1810" s="99"/>
    </row>
    <row r="1811" spans="1:10" ht="15">
      <c r="A1811" s="100"/>
      <c r="B1811" s="102" t="s">
        <v>470</v>
      </c>
      <c r="C1811" s="100" t="s">
        <v>471</v>
      </c>
      <c r="D1811" s="100" t="s">
        <v>472</v>
      </c>
      <c r="E1811" s="180" t="s">
        <v>473</v>
      </c>
      <c r="F1811" s="180"/>
      <c r="G1811" s="103" t="s">
        <v>474</v>
      </c>
      <c r="H1811" s="102" t="s">
        <v>475</v>
      </c>
      <c r="I1811" s="102" t="s">
        <v>476</v>
      </c>
      <c r="J1811" s="102" t="s">
        <v>477</v>
      </c>
    </row>
    <row r="1812" spans="1:10" ht="25.5">
      <c r="A1812" s="82" t="s">
        <v>478</v>
      </c>
      <c r="B1812" s="81" t="s">
        <v>572</v>
      </c>
      <c r="C1812" s="82" t="s">
        <v>16</v>
      </c>
      <c r="D1812" s="82" t="s">
        <v>573</v>
      </c>
      <c r="E1812" s="181" t="s">
        <v>570</v>
      </c>
      <c r="F1812" s="181"/>
      <c r="G1812" s="83" t="s">
        <v>571</v>
      </c>
      <c r="H1812" s="84">
        <v>1</v>
      </c>
      <c r="I1812" s="85">
        <v>3.74</v>
      </c>
      <c r="J1812" s="85">
        <v>3.74</v>
      </c>
    </row>
    <row r="1813" spans="1:10" ht="25.5">
      <c r="A1813" s="92" t="s">
        <v>485</v>
      </c>
      <c r="B1813" s="91" t="s">
        <v>1297</v>
      </c>
      <c r="C1813" s="92" t="s">
        <v>16</v>
      </c>
      <c r="D1813" s="92" t="s">
        <v>1298</v>
      </c>
      <c r="E1813" s="183">
        <v>0</v>
      </c>
      <c r="F1813" s="183"/>
      <c r="G1813" s="93" t="s">
        <v>25</v>
      </c>
      <c r="H1813" s="94">
        <v>0.1018</v>
      </c>
      <c r="I1813" s="95">
        <v>14</v>
      </c>
      <c r="J1813" s="95">
        <v>1.42</v>
      </c>
    </row>
    <row r="1814" spans="1:10" ht="25.5">
      <c r="A1814" s="92" t="s">
        <v>485</v>
      </c>
      <c r="B1814" s="91" t="s">
        <v>1295</v>
      </c>
      <c r="C1814" s="92" t="s">
        <v>16</v>
      </c>
      <c r="D1814" s="92" t="s">
        <v>1296</v>
      </c>
      <c r="E1814" s="183">
        <v>0</v>
      </c>
      <c r="F1814" s="183"/>
      <c r="G1814" s="93" t="s">
        <v>25</v>
      </c>
      <c r="H1814" s="94">
        <v>1.5E-3</v>
      </c>
      <c r="I1814" s="95">
        <v>175.15</v>
      </c>
      <c r="J1814" s="95">
        <v>0.26</v>
      </c>
    </row>
    <row r="1815" spans="1:10">
      <c r="A1815" s="92" t="s">
        <v>485</v>
      </c>
      <c r="B1815" s="91" t="s">
        <v>1299</v>
      </c>
      <c r="C1815" s="92" t="s">
        <v>16</v>
      </c>
      <c r="D1815" s="92" t="s">
        <v>1300</v>
      </c>
      <c r="E1815" s="183">
        <v>0</v>
      </c>
      <c r="F1815" s="183"/>
      <c r="G1815" s="93" t="s">
        <v>1301</v>
      </c>
      <c r="H1815" s="94">
        <v>8.0000000000000004E-4</v>
      </c>
      <c r="I1815" s="95">
        <v>6.35</v>
      </c>
      <c r="J1815" s="95">
        <v>0</v>
      </c>
    </row>
    <row r="1816" spans="1:10">
      <c r="A1816" s="92" t="s">
        <v>485</v>
      </c>
      <c r="B1816" s="91" t="s">
        <v>1302</v>
      </c>
      <c r="C1816" s="92" t="s">
        <v>16</v>
      </c>
      <c r="D1816" s="92" t="s">
        <v>1303</v>
      </c>
      <c r="E1816" s="183">
        <v>0</v>
      </c>
      <c r="F1816" s="183"/>
      <c r="G1816" s="93" t="s">
        <v>25</v>
      </c>
      <c r="H1816" s="94">
        <v>9.4100000000000003E-2</v>
      </c>
      <c r="I1816" s="95">
        <v>4.5</v>
      </c>
      <c r="J1816" s="95">
        <v>0.42</v>
      </c>
    </row>
    <row r="1817" spans="1:10" ht="25.5">
      <c r="A1817" s="92" t="s">
        <v>485</v>
      </c>
      <c r="B1817" s="91" t="s">
        <v>1398</v>
      </c>
      <c r="C1817" s="92" t="s">
        <v>16</v>
      </c>
      <c r="D1817" s="92" t="s">
        <v>1399</v>
      </c>
      <c r="E1817" s="183">
        <v>0</v>
      </c>
      <c r="F1817" s="183"/>
      <c r="G1817" s="93" t="s">
        <v>25</v>
      </c>
      <c r="H1817" s="94">
        <v>2.9999999999999997E-4</v>
      </c>
      <c r="I1817" s="95">
        <v>18.579999999999998</v>
      </c>
      <c r="J1817" s="95">
        <v>0</v>
      </c>
    </row>
    <row r="1818" spans="1:10">
      <c r="A1818" s="92" t="s">
        <v>485</v>
      </c>
      <c r="B1818" s="91" t="s">
        <v>1400</v>
      </c>
      <c r="C1818" s="92" t="s">
        <v>16</v>
      </c>
      <c r="D1818" s="92" t="s">
        <v>1401</v>
      </c>
      <c r="E1818" s="183">
        <v>0</v>
      </c>
      <c r="F1818" s="183"/>
      <c r="G1818" s="93" t="s">
        <v>25</v>
      </c>
      <c r="H1818" s="94">
        <v>1E-4</v>
      </c>
      <c r="I1818" s="95">
        <v>31.5</v>
      </c>
      <c r="J1818" s="95">
        <v>0</v>
      </c>
    </row>
    <row r="1819" spans="1:10" ht="25.5">
      <c r="A1819" s="92" t="s">
        <v>485</v>
      </c>
      <c r="B1819" s="91" t="s">
        <v>1304</v>
      </c>
      <c r="C1819" s="92" t="s">
        <v>16</v>
      </c>
      <c r="D1819" s="92" t="s">
        <v>1305</v>
      </c>
      <c r="E1819" s="183">
        <v>0</v>
      </c>
      <c r="F1819" s="183"/>
      <c r="G1819" s="93" t="s">
        <v>25</v>
      </c>
      <c r="H1819" s="94">
        <v>4.4999999999999997E-3</v>
      </c>
      <c r="I1819" s="95">
        <v>12.54</v>
      </c>
      <c r="J1819" s="95">
        <v>0.05</v>
      </c>
    </row>
    <row r="1820" spans="1:10">
      <c r="A1820" s="92" t="s">
        <v>485</v>
      </c>
      <c r="B1820" s="91" t="s">
        <v>1316</v>
      </c>
      <c r="C1820" s="92" t="s">
        <v>16</v>
      </c>
      <c r="D1820" s="92" t="s">
        <v>1317</v>
      </c>
      <c r="E1820" s="183">
        <v>0</v>
      </c>
      <c r="F1820" s="183"/>
      <c r="G1820" s="93" t="s">
        <v>25</v>
      </c>
      <c r="H1820" s="94">
        <v>4.4999999999999997E-3</v>
      </c>
      <c r="I1820" s="95">
        <v>165</v>
      </c>
      <c r="J1820" s="95">
        <v>0.74</v>
      </c>
    </row>
    <row r="1821" spans="1:10" ht="38.25">
      <c r="A1821" s="92" t="s">
        <v>485</v>
      </c>
      <c r="B1821" s="91" t="s">
        <v>1310</v>
      </c>
      <c r="C1821" s="92" t="s">
        <v>16</v>
      </c>
      <c r="D1821" s="92" t="s">
        <v>1311</v>
      </c>
      <c r="E1821" s="183">
        <v>0</v>
      </c>
      <c r="F1821" s="183"/>
      <c r="G1821" s="93" t="s">
        <v>592</v>
      </c>
      <c r="H1821" s="94">
        <v>4.0000000000000002E-4</v>
      </c>
      <c r="I1821" s="95">
        <v>300</v>
      </c>
      <c r="J1821" s="95">
        <v>0.12</v>
      </c>
    </row>
    <row r="1822" spans="1:10">
      <c r="A1822" s="92" t="s">
        <v>485</v>
      </c>
      <c r="B1822" s="91" t="s">
        <v>1308</v>
      </c>
      <c r="C1822" s="92" t="s">
        <v>16</v>
      </c>
      <c r="D1822" s="92" t="s">
        <v>1309</v>
      </c>
      <c r="E1822" s="183">
        <v>0</v>
      </c>
      <c r="F1822" s="183"/>
      <c r="G1822" s="93" t="s">
        <v>25</v>
      </c>
      <c r="H1822" s="94">
        <v>4.4999999999999997E-3</v>
      </c>
      <c r="I1822" s="95">
        <v>4.9000000000000004</v>
      </c>
      <c r="J1822" s="95">
        <v>0.02</v>
      </c>
    </row>
    <row r="1823" spans="1:10" ht="25.5">
      <c r="A1823" s="92" t="s">
        <v>485</v>
      </c>
      <c r="B1823" s="91" t="s">
        <v>1314</v>
      </c>
      <c r="C1823" s="92" t="s">
        <v>16</v>
      </c>
      <c r="D1823" s="92" t="s">
        <v>1315</v>
      </c>
      <c r="E1823" s="183">
        <v>0</v>
      </c>
      <c r="F1823" s="183"/>
      <c r="G1823" s="93" t="s">
        <v>25</v>
      </c>
      <c r="H1823" s="94">
        <v>1.8E-3</v>
      </c>
      <c r="I1823" s="95">
        <v>35.9</v>
      </c>
      <c r="J1823" s="95">
        <v>0.06</v>
      </c>
    </row>
    <row r="1824" spans="1:10" ht="38.25">
      <c r="A1824" s="92" t="s">
        <v>485</v>
      </c>
      <c r="B1824" s="91" t="s">
        <v>1312</v>
      </c>
      <c r="C1824" s="92" t="s">
        <v>16</v>
      </c>
      <c r="D1824" s="92" t="s">
        <v>1313</v>
      </c>
      <c r="E1824" s="183">
        <v>0</v>
      </c>
      <c r="F1824" s="183"/>
      <c r="G1824" s="93" t="s">
        <v>25</v>
      </c>
      <c r="H1824" s="94">
        <v>0.1018</v>
      </c>
      <c r="I1824" s="95">
        <v>5</v>
      </c>
      <c r="J1824" s="95">
        <v>0.5</v>
      </c>
    </row>
    <row r="1825" spans="1:10">
      <c r="A1825" s="92" t="s">
        <v>485</v>
      </c>
      <c r="B1825" s="91" t="s">
        <v>1402</v>
      </c>
      <c r="C1825" s="92" t="s">
        <v>16</v>
      </c>
      <c r="D1825" s="92" t="s">
        <v>1403</v>
      </c>
      <c r="E1825" s="183">
        <v>0</v>
      </c>
      <c r="F1825" s="183"/>
      <c r="G1825" s="93" t="s">
        <v>25</v>
      </c>
      <c r="H1825" s="94">
        <v>2.0000000000000001E-4</v>
      </c>
      <c r="I1825" s="95">
        <v>36.9</v>
      </c>
      <c r="J1825" s="95">
        <v>0</v>
      </c>
    </row>
    <row r="1826" spans="1:10" ht="38.25">
      <c r="A1826" s="92" t="s">
        <v>485</v>
      </c>
      <c r="B1826" s="91" t="s">
        <v>1404</v>
      </c>
      <c r="C1826" s="92" t="s">
        <v>45</v>
      </c>
      <c r="D1826" s="92" t="s">
        <v>1405</v>
      </c>
      <c r="E1826" s="183" t="s">
        <v>637</v>
      </c>
      <c r="F1826" s="183"/>
      <c r="G1826" s="93" t="s">
        <v>502</v>
      </c>
      <c r="H1826" s="94">
        <v>2.0000000000000001E-4</v>
      </c>
      <c r="I1826" s="95">
        <v>310</v>
      </c>
      <c r="J1826" s="95">
        <v>0.06</v>
      </c>
    </row>
    <row r="1827" spans="1:10" ht="38.25">
      <c r="A1827" s="92" t="s">
        <v>485</v>
      </c>
      <c r="B1827" s="91" t="s">
        <v>1327</v>
      </c>
      <c r="C1827" s="92" t="s">
        <v>45</v>
      </c>
      <c r="D1827" s="92" t="s">
        <v>1328</v>
      </c>
      <c r="E1827" s="183" t="s">
        <v>637</v>
      </c>
      <c r="F1827" s="183"/>
      <c r="G1827" s="93" t="s">
        <v>1322</v>
      </c>
      <c r="H1827" s="94">
        <v>2.3E-3</v>
      </c>
      <c r="I1827" s="95">
        <v>14.4</v>
      </c>
      <c r="J1827" s="95">
        <v>0.03</v>
      </c>
    </row>
    <row r="1828" spans="1:10" ht="38.25">
      <c r="A1828" s="92" t="s">
        <v>485</v>
      </c>
      <c r="B1828" s="91" t="s">
        <v>1320</v>
      </c>
      <c r="C1828" s="92" t="s">
        <v>45</v>
      </c>
      <c r="D1828" s="92" t="s">
        <v>1321</v>
      </c>
      <c r="E1828" s="183" t="s">
        <v>488</v>
      </c>
      <c r="F1828" s="183"/>
      <c r="G1828" s="93" t="s">
        <v>1322</v>
      </c>
      <c r="H1828" s="94">
        <v>8.0000000000000004E-4</v>
      </c>
      <c r="I1828" s="95">
        <v>76.8</v>
      </c>
      <c r="J1828" s="95">
        <v>0.06</v>
      </c>
    </row>
    <row r="1829" spans="1:10" ht="51">
      <c r="A1829" s="92" t="s">
        <v>485</v>
      </c>
      <c r="B1829" s="91" t="s">
        <v>1323</v>
      </c>
      <c r="C1829" s="92" t="s">
        <v>45</v>
      </c>
      <c r="D1829" s="92" t="s">
        <v>1324</v>
      </c>
      <c r="E1829" s="183" t="s">
        <v>488</v>
      </c>
      <c r="F1829" s="183"/>
      <c r="G1829" s="93" t="s">
        <v>502</v>
      </c>
      <c r="H1829" s="94">
        <v>2.0000000000000001E-4</v>
      </c>
      <c r="I1829" s="95">
        <v>20.8</v>
      </c>
      <c r="J1829" s="95">
        <v>0</v>
      </c>
    </row>
    <row r="1830" spans="1:10" ht="63.75">
      <c r="A1830" s="92" t="s">
        <v>485</v>
      </c>
      <c r="B1830" s="91" t="s">
        <v>1325</v>
      </c>
      <c r="C1830" s="92" t="s">
        <v>45</v>
      </c>
      <c r="D1830" s="92" t="s">
        <v>1326</v>
      </c>
      <c r="E1830" s="183" t="s">
        <v>488</v>
      </c>
      <c r="F1830" s="183"/>
      <c r="G1830" s="93" t="s">
        <v>502</v>
      </c>
      <c r="H1830" s="94">
        <v>5.9999999999999995E-4</v>
      </c>
      <c r="I1830" s="95">
        <v>16</v>
      </c>
      <c r="J1830" s="95">
        <v>0</v>
      </c>
    </row>
    <row r="1831" spans="1:10" ht="25.5">
      <c r="A1831" s="98"/>
      <c r="B1831" s="98"/>
      <c r="C1831" s="98"/>
      <c r="D1831" s="98"/>
      <c r="E1831" s="98" t="s">
        <v>495</v>
      </c>
      <c r="F1831" s="97">
        <v>0</v>
      </c>
      <c r="G1831" s="98" t="s">
        <v>496</v>
      </c>
      <c r="H1831" s="97">
        <v>0</v>
      </c>
      <c r="I1831" s="98" t="s">
        <v>497</v>
      </c>
      <c r="J1831" s="97">
        <v>0</v>
      </c>
    </row>
    <row r="1832" spans="1:10" ht="26.25" thickBot="1">
      <c r="A1832" s="98"/>
      <c r="B1832" s="98"/>
      <c r="C1832" s="98"/>
      <c r="D1832" s="98"/>
      <c r="E1832" s="98" t="s">
        <v>498</v>
      </c>
      <c r="F1832" s="97">
        <v>0.71</v>
      </c>
      <c r="G1832" s="98"/>
      <c r="H1832" s="184" t="s">
        <v>499</v>
      </c>
      <c r="I1832" s="184"/>
      <c r="J1832" s="97">
        <v>4.45</v>
      </c>
    </row>
    <row r="1833" spans="1:10" ht="15" thickTop="1">
      <c r="A1833" s="99"/>
      <c r="B1833" s="99"/>
      <c r="C1833" s="99"/>
      <c r="D1833" s="99"/>
      <c r="E1833" s="99"/>
      <c r="F1833" s="99"/>
      <c r="G1833" s="99"/>
      <c r="H1833" s="99"/>
      <c r="I1833" s="99"/>
      <c r="J1833" s="99"/>
    </row>
    <row r="1834" spans="1:10" ht="15">
      <c r="A1834" s="100"/>
      <c r="B1834" s="102" t="s">
        <v>470</v>
      </c>
      <c r="C1834" s="100" t="s">
        <v>471</v>
      </c>
      <c r="D1834" s="100" t="s">
        <v>472</v>
      </c>
      <c r="E1834" s="180" t="s">
        <v>473</v>
      </c>
      <c r="F1834" s="180"/>
      <c r="G1834" s="103" t="s">
        <v>474</v>
      </c>
      <c r="H1834" s="102" t="s">
        <v>475</v>
      </c>
      <c r="I1834" s="102" t="s">
        <v>476</v>
      </c>
      <c r="J1834" s="102" t="s">
        <v>477</v>
      </c>
    </row>
    <row r="1835" spans="1:10" ht="51">
      <c r="A1835" s="82" t="s">
        <v>478</v>
      </c>
      <c r="B1835" s="81" t="s">
        <v>971</v>
      </c>
      <c r="C1835" s="82" t="s">
        <v>16</v>
      </c>
      <c r="D1835" s="82" t="s">
        <v>972</v>
      </c>
      <c r="E1835" s="181" t="s">
        <v>973</v>
      </c>
      <c r="F1835" s="181"/>
      <c r="G1835" s="83" t="s">
        <v>37</v>
      </c>
      <c r="H1835" s="84">
        <v>1</v>
      </c>
      <c r="I1835" s="85">
        <v>52.02</v>
      </c>
      <c r="J1835" s="85">
        <v>52.02</v>
      </c>
    </row>
    <row r="1836" spans="1:10" ht="25.5">
      <c r="A1836" s="87" t="s">
        <v>479</v>
      </c>
      <c r="B1836" s="86" t="s">
        <v>572</v>
      </c>
      <c r="C1836" s="87" t="s">
        <v>16</v>
      </c>
      <c r="D1836" s="87" t="s">
        <v>573</v>
      </c>
      <c r="E1836" s="182" t="s">
        <v>570</v>
      </c>
      <c r="F1836" s="182"/>
      <c r="G1836" s="88" t="s">
        <v>571</v>
      </c>
      <c r="H1836" s="89">
        <v>3</v>
      </c>
      <c r="I1836" s="90">
        <v>3.74</v>
      </c>
      <c r="J1836" s="90">
        <v>11.22</v>
      </c>
    </row>
    <row r="1837" spans="1:10">
      <c r="A1837" s="92" t="s">
        <v>485</v>
      </c>
      <c r="B1837" s="91" t="s">
        <v>610</v>
      </c>
      <c r="C1837" s="92" t="s">
        <v>45</v>
      </c>
      <c r="D1837" s="92" t="s">
        <v>611</v>
      </c>
      <c r="E1837" s="183" t="s">
        <v>601</v>
      </c>
      <c r="F1837" s="183"/>
      <c r="G1837" s="93" t="s">
        <v>482</v>
      </c>
      <c r="H1837" s="94">
        <v>3</v>
      </c>
      <c r="I1837" s="95">
        <v>13.6</v>
      </c>
      <c r="J1837" s="95">
        <v>40.799999999999997</v>
      </c>
    </row>
    <row r="1838" spans="1:10" ht="14.25" customHeight="1">
      <c r="A1838" s="98"/>
      <c r="B1838" s="98"/>
      <c r="C1838" s="98"/>
      <c r="D1838" s="98"/>
      <c r="E1838" s="98" t="s">
        <v>495</v>
      </c>
      <c r="F1838" s="97">
        <v>40.799999999999997</v>
      </c>
      <c r="G1838" s="98" t="s">
        <v>496</v>
      </c>
      <c r="H1838" s="97">
        <v>0</v>
      </c>
      <c r="I1838" s="98" t="s">
        <v>497</v>
      </c>
      <c r="J1838" s="97">
        <v>40.799999999999997</v>
      </c>
    </row>
    <row r="1839" spans="1:10" ht="26.25" thickBot="1">
      <c r="A1839" s="98"/>
      <c r="B1839" s="98"/>
      <c r="C1839" s="98"/>
      <c r="D1839" s="98"/>
      <c r="E1839" s="98" t="s">
        <v>498</v>
      </c>
      <c r="F1839" s="97">
        <v>9.99</v>
      </c>
      <c r="G1839" s="98"/>
      <c r="H1839" s="184" t="s">
        <v>499</v>
      </c>
      <c r="I1839" s="184"/>
      <c r="J1839" s="97">
        <v>62.01</v>
      </c>
    </row>
    <row r="1840" spans="1:10" ht="15" thickTop="1">
      <c r="A1840" s="99"/>
      <c r="B1840" s="99"/>
      <c r="C1840" s="99"/>
      <c r="D1840" s="99"/>
      <c r="E1840" s="99"/>
      <c r="F1840" s="99"/>
      <c r="G1840" s="99"/>
      <c r="H1840" s="99"/>
      <c r="I1840" s="99"/>
      <c r="J1840" s="99"/>
    </row>
    <row r="1841" spans="1:10" ht="15">
      <c r="A1841" s="100"/>
      <c r="B1841" s="102" t="s">
        <v>470</v>
      </c>
      <c r="C1841" s="100" t="s">
        <v>471</v>
      </c>
      <c r="D1841" s="100" t="s">
        <v>472</v>
      </c>
      <c r="E1841" s="180" t="s">
        <v>473</v>
      </c>
      <c r="F1841" s="180"/>
      <c r="G1841" s="103" t="s">
        <v>474</v>
      </c>
      <c r="H1841" s="102" t="s">
        <v>475</v>
      </c>
      <c r="I1841" s="102" t="s">
        <v>476</v>
      </c>
      <c r="J1841" s="102" t="s">
        <v>477</v>
      </c>
    </row>
    <row r="1842" spans="1:10" ht="25.5">
      <c r="A1842" s="82" t="s">
        <v>478</v>
      </c>
      <c r="B1842" s="81" t="s">
        <v>1001</v>
      </c>
      <c r="C1842" s="82" t="s">
        <v>4</v>
      </c>
      <c r="D1842" s="82" t="s">
        <v>1002</v>
      </c>
      <c r="E1842" s="181" t="s">
        <v>466</v>
      </c>
      <c r="F1842" s="181"/>
      <c r="G1842" s="83" t="s">
        <v>6</v>
      </c>
      <c r="H1842" s="84">
        <v>1</v>
      </c>
      <c r="I1842" s="85">
        <v>54.95</v>
      </c>
      <c r="J1842" s="85">
        <v>54.95</v>
      </c>
    </row>
    <row r="1843" spans="1:10" ht="25.5">
      <c r="A1843" s="87" t="s">
        <v>479</v>
      </c>
      <c r="B1843" s="86" t="s">
        <v>694</v>
      </c>
      <c r="C1843" s="87" t="s">
        <v>4</v>
      </c>
      <c r="D1843" s="87" t="s">
        <v>683</v>
      </c>
      <c r="E1843" s="182" t="s">
        <v>466</v>
      </c>
      <c r="F1843" s="182"/>
      <c r="G1843" s="88" t="s">
        <v>482</v>
      </c>
      <c r="H1843" s="89">
        <v>1.1000000000000001</v>
      </c>
      <c r="I1843" s="90">
        <v>23.69</v>
      </c>
      <c r="J1843" s="90">
        <v>26.05</v>
      </c>
    </row>
    <row r="1844" spans="1:10" ht="25.5">
      <c r="A1844" s="87" t="s">
        <v>479</v>
      </c>
      <c r="B1844" s="86" t="s">
        <v>480</v>
      </c>
      <c r="C1844" s="87" t="s">
        <v>4</v>
      </c>
      <c r="D1844" s="87" t="s">
        <v>481</v>
      </c>
      <c r="E1844" s="182" t="s">
        <v>466</v>
      </c>
      <c r="F1844" s="182"/>
      <c r="G1844" s="88" t="s">
        <v>482</v>
      </c>
      <c r="H1844" s="89">
        <v>1.1000000000000001</v>
      </c>
      <c r="I1844" s="90">
        <v>17.96</v>
      </c>
      <c r="J1844" s="90">
        <v>19.75</v>
      </c>
    </row>
    <row r="1845" spans="1:10">
      <c r="A1845" s="92" t="s">
        <v>485</v>
      </c>
      <c r="B1845" s="91" t="s">
        <v>1406</v>
      </c>
      <c r="C1845" s="92" t="s">
        <v>4</v>
      </c>
      <c r="D1845" s="92" t="s">
        <v>1407</v>
      </c>
      <c r="E1845" s="183" t="s">
        <v>488</v>
      </c>
      <c r="F1845" s="183"/>
      <c r="G1845" s="93" t="s">
        <v>697</v>
      </c>
      <c r="H1845" s="94">
        <v>0.06</v>
      </c>
      <c r="I1845" s="95">
        <v>119.9</v>
      </c>
      <c r="J1845" s="95">
        <v>7.19</v>
      </c>
    </row>
    <row r="1846" spans="1:10">
      <c r="A1846" s="92" t="s">
        <v>485</v>
      </c>
      <c r="B1846" s="91" t="s">
        <v>1408</v>
      </c>
      <c r="C1846" s="92" t="s">
        <v>4</v>
      </c>
      <c r="D1846" s="92" t="s">
        <v>1409</v>
      </c>
      <c r="E1846" s="183" t="s">
        <v>488</v>
      </c>
      <c r="F1846" s="183"/>
      <c r="G1846" s="93" t="s">
        <v>697</v>
      </c>
      <c r="H1846" s="94">
        <v>0.01</v>
      </c>
      <c r="I1846" s="95">
        <v>71.84</v>
      </c>
      <c r="J1846" s="95">
        <v>0.71</v>
      </c>
    </row>
    <row r="1847" spans="1:10">
      <c r="A1847" s="92" t="s">
        <v>485</v>
      </c>
      <c r="B1847" s="91" t="s">
        <v>1410</v>
      </c>
      <c r="C1847" s="92" t="s">
        <v>4</v>
      </c>
      <c r="D1847" s="92" t="s">
        <v>1411</v>
      </c>
      <c r="E1847" s="183" t="s">
        <v>488</v>
      </c>
      <c r="F1847" s="183"/>
      <c r="G1847" s="93" t="s">
        <v>502</v>
      </c>
      <c r="H1847" s="94">
        <v>0.5</v>
      </c>
      <c r="I1847" s="95">
        <v>2.5</v>
      </c>
      <c r="J1847" s="95">
        <v>1.25</v>
      </c>
    </row>
    <row r="1848" spans="1:10" ht="25.5">
      <c r="A1848" s="98"/>
      <c r="B1848" s="98"/>
      <c r="C1848" s="98"/>
      <c r="D1848" s="98"/>
      <c r="E1848" s="98" t="s">
        <v>495</v>
      </c>
      <c r="F1848" s="97">
        <v>30.51</v>
      </c>
      <c r="G1848" s="98" t="s">
        <v>496</v>
      </c>
      <c r="H1848" s="97">
        <v>0</v>
      </c>
      <c r="I1848" s="98" t="s">
        <v>497</v>
      </c>
      <c r="J1848" s="97">
        <v>30.51</v>
      </c>
    </row>
    <row r="1849" spans="1:10" ht="26.25" thickBot="1">
      <c r="A1849" s="98"/>
      <c r="B1849" s="98"/>
      <c r="C1849" s="98"/>
      <c r="D1849" s="98"/>
      <c r="E1849" s="98" t="s">
        <v>498</v>
      </c>
      <c r="F1849" s="97">
        <v>10.55</v>
      </c>
      <c r="G1849" s="98"/>
      <c r="H1849" s="184" t="s">
        <v>499</v>
      </c>
      <c r="I1849" s="184"/>
      <c r="J1849" s="97">
        <v>65.5</v>
      </c>
    </row>
    <row r="1850" spans="1:10" ht="15" thickTop="1">
      <c r="A1850" s="99"/>
      <c r="B1850" s="99"/>
      <c r="C1850" s="99"/>
      <c r="D1850" s="99"/>
      <c r="E1850" s="99"/>
      <c r="F1850" s="99"/>
      <c r="G1850" s="99"/>
      <c r="H1850" s="99"/>
      <c r="I1850" s="99"/>
      <c r="J1850" s="99"/>
    </row>
    <row r="1851" spans="1:10" ht="15">
      <c r="A1851" s="100"/>
      <c r="B1851" s="102" t="s">
        <v>470</v>
      </c>
      <c r="C1851" s="100" t="s">
        <v>471</v>
      </c>
      <c r="D1851" s="100" t="s">
        <v>472</v>
      </c>
      <c r="E1851" s="180" t="s">
        <v>473</v>
      </c>
      <c r="F1851" s="180"/>
      <c r="G1851" s="103" t="s">
        <v>474</v>
      </c>
      <c r="H1851" s="102" t="s">
        <v>475</v>
      </c>
      <c r="I1851" s="102" t="s">
        <v>476</v>
      </c>
      <c r="J1851" s="102" t="s">
        <v>477</v>
      </c>
    </row>
    <row r="1852" spans="1:10">
      <c r="A1852" s="82" t="s">
        <v>478</v>
      </c>
      <c r="B1852" s="81" t="s">
        <v>688</v>
      </c>
      <c r="C1852" s="82" t="s">
        <v>4</v>
      </c>
      <c r="D1852" s="82" t="s">
        <v>689</v>
      </c>
      <c r="E1852" s="181" t="s">
        <v>466</v>
      </c>
      <c r="F1852" s="181"/>
      <c r="G1852" s="83" t="s">
        <v>6</v>
      </c>
      <c r="H1852" s="84">
        <v>1</v>
      </c>
      <c r="I1852" s="85">
        <v>104.14</v>
      </c>
      <c r="J1852" s="85">
        <v>104.14</v>
      </c>
    </row>
    <row r="1853" spans="1:10" ht="38.25">
      <c r="A1853" s="87" t="s">
        <v>479</v>
      </c>
      <c r="B1853" s="86" t="s">
        <v>483</v>
      </c>
      <c r="C1853" s="87" t="s">
        <v>4</v>
      </c>
      <c r="D1853" s="87" t="s">
        <v>484</v>
      </c>
      <c r="E1853" s="182" t="s">
        <v>466</v>
      </c>
      <c r="F1853" s="182"/>
      <c r="G1853" s="88" t="s">
        <v>482</v>
      </c>
      <c r="H1853" s="89">
        <v>0.94</v>
      </c>
      <c r="I1853" s="90">
        <v>22.61</v>
      </c>
      <c r="J1853" s="90">
        <v>21.25</v>
      </c>
    </row>
    <row r="1854" spans="1:10" ht="25.5">
      <c r="A1854" s="87" t="s">
        <v>479</v>
      </c>
      <c r="B1854" s="86" t="s">
        <v>480</v>
      </c>
      <c r="C1854" s="87" t="s">
        <v>4</v>
      </c>
      <c r="D1854" s="87" t="s">
        <v>481</v>
      </c>
      <c r="E1854" s="182" t="s">
        <v>466</v>
      </c>
      <c r="F1854" s="182"/>
      <c r="G1854" s="88" t="s">
        <v>482</v>
      </c>
      <c r="H1854" s="89">
        <v>1.0900000000000001</v>
      </c>
      <c r="I1854" s="90">
        <v>17.96</v>
      </c>
      <c r="J1854" s="90">
        <v>19.57</v>
      </c>
    </row>
    <row r="1855" spans="1:10">
      <c r="A1855" s="92" t="s">
        <v>485</v>
      </c>
      <c r="B1855" s="91" t="s">
        <v>524</v>
      </c>
      <c r="C1855" s="92" t="s">
        <v>4</v>
      </c>
      <c r="D1855" s="92" t="s">
        <v>525</v>
      </c>
      <c r="E1855" s="183" t="s">
        <v>488</v>
      </c>
      <c r="F1855" s="183"/>
      <c r="G1855" s="93" t="s">
        <v>491</v>
      </c>
      <c r="H1855" s="94">
        <v>0.3</v>
      </c>
      <c r="I1855" s="95">
        <v>85</v>
      </c>
      <c r="J1855" s="95">
        <v>25.5</v>
      </c>
    </row>
    <row r="1856" spans="1:10" ht="25.5">
      <c r="A1856" s="92" t="s">
        <v>485</v>
      </c>
      <c r="B1856" s="91" t="s">
        <v>489</v>
      </c>
      <c r="C1856" s="92" t="s">
        <v>4</v>
      </c>
      <c r="D1856" s="92" t="s">
        <v>490</v>
      </c>
      <c r="E1856" s="183" t="s">
        <v>488</v>
      </c>
      <c r="F1856" s="183"/>
      <c r="G1856" s="93" t="s">
        <v>491</v>
      </c>
      <c r="H1856" s="94">
        <v>0.1</v>
      </c>
      <c r="I1856" s="95">
        <v>150</v>
      </c>
      <c r="J1856" s="95">
        <v>15</v>
      </c>
    </row>
    <row r="1857" spans="1:10">
      <c r="A1857" s="92" t="s">
        <v>485</v>
      </c>
      <c r="B1857" s="91" t="s">
        <v>1412</v>
      </c>
      <c r="C1857" s="92" t="s">
        <v>4</v>
      </c>
      <c r="D1857" s="92" t="s">
        <v>1413</v>
      </c>
      <c r="E1857" s="183" t="s">
        <v>488</v>
      </c>
      <c r="F1857" s="183"/>
      <c r="G1857" s="93" t="s">
        <v>494</v>
      </c>
      <c r="H1857" s="94">
        <v>0.25</v>
      </c>
      <c r="I1857" s="95">
        <v>20.49</v>
      </c>
      <c r="J1857" s="95">
        <v>5.12</v>
      </c>
    </row>
    <row r="1858" spans="1:10">
      <c r="A1858" s="92" t="s">
        <v>485</v>
      </c>
      <c r="B1858" s="91" t="s">
        <v>1141</v>
      </c>
      <c r="C1858" s="92" t="s">
        <v>4</v>
      </c>
      <c r="D1858" s="92" t="s">
        <v>1142</v>
      </c>
      <c r="E1858" s="183" t="s">
        <v>488</v>
      </c>
      <c r="F1858" s="183"/>
      <c r="G1858" s="93" t="s">
        <v>494</v>
      </c>
      <c r="H1858" s="94">
        <v>0.03</v>
      </c>
      <c r="I1858" s="95">
        <v>23.5</v>
      </c>
      <c r="J1858" s="95">
        <v>0.7</v>
      </c>
    </row>
    <row r="1859" spans="1:10" ht="25.5">
      <c r="A1859" s="92" t="s">
        <v>485</v>
      </c>
      <c r="B1859" s="91" t="s">
        <v>1414</v>
      </c>
      <c r="C1859" s="92" t="s">
        <v>4</v>
      </c>
      <c r="D1859" s="92" t="s">
        <v>1415</v>
      </c>
      <c r="E1859" s="183" t="s">
        <v>488</v>
      </c>
      <c r="F1859" s="183"/>
      <c r="G1859" s="93" t="s">
        <v>491</v>
      </c>
      <c r="H1859" s="94">
        <v>0.1</v>
      </c>
      <c r="I1859" s="95">
        <v>170</v>
      </c>
      <c r="J1859" s="95">
        <v>17</v>
      </c>
    </row>
    <row r="1860" spans="1:10" ht="25.5">
      <c r="A1860" s="98"/>
      <c r="B1860" s="98"/>
      <c r="C1860" s="98"/>
      <c r="D1860" s="98"/>
      <c r="E1860" s="98" t="s">
        <v>495</v>
      </c>
      <c r="F1860" s="97">
        <v>27.99</v>
      </c>
      <c r="G1860" s="98" t="s">
        <v>496</v>
      </c>
      <c r="H1860" s="97">
        <v>0</v>
      </c>
      <c r="I1860" s="98" t="s">
        <v>497</v>
      </c>
      <c r="J1860" s="97">
        <v>27.99</v>
      </c>
    </row>
    <row r="1861" spans="1:10" ht="26.25" thickBot="1">
      <c r="A1861" s="98"/>
      <c r="B1861" s="98"/>
      <c r="C1861" s="98"/>
      <c r="D1861" s="98"/>
      <c r="E1861" s="98" t="s">
        <v>498</v>
      </c>
      <c r="F1861" s="97">
        <v>20</v>
      </c>
      <c r="G1861" s="98"/>
      <c r="H1861" s="184" t="s">
        <v>499</v>
      </c>
      <c r="I1861" s="184"/>
      <c r="J1861" s="97">
        <v>124.14</v>
      </c>
    </row>
    <row r="1862" spans="1:10" ht="15" thickTop="1">
      <c r="A1862" s="99"/>
      <c r="B1862" s="99"/>
      <c r="C1862" s="99"/>
      <c r="D1862" s="99"/>
      <c r="E1862" s="99"/>
      <c r="F1862" s="99"/>
      <c r="G1862" s="99"/>
      <c r="H1862" s="99"/>
      <c r="I1862" s="99"/>
      <c r="J1862" s="99"/>
    </row>
    <row r="1863" spans="1:10" ht="15">
      <c r="A1863" s="100"/>
      <c r="B1863" s="102" t="s">
        <v>470</v>
      </c>
      <c r="C1863" s="100" t="s">
        <v>471</v>
      </c>
      <c r="D1863" s="100" t="s">
        <v>472</v>
      </c>
      <c r="E1863" s="180" t="s">
        <v>473</v>
      </c>
      <c r="F1863" s="180"/>
      <c r="G1863" s="103" t="s">
        <v>474</v>
      </c>
      <c r="H1863" s="102" t="s">
        <v>475</v>
      </c>
      <c r="I1863" s="102" t="s">
        <v>476</v>
      </c>
      <c r="J1863" s="102" t="s">
        <v>477</v>
      </c>
    </row>
    <row r="1864" spans="1:10">
      <c r="A1864" s="82" t="s">
        <v>478</v>
      </c>
      <c r="B1864" s="81" t="s">
        <v>688</v>
      </c>
      <c r="C1864" s="82" t="s">
        <v>4</v>
      </c>
      <c r="D1864" s="82" t="s">
        <v>689</v>
      </c>
      <c r="E1864" s="181" t="s">
        <v>466</v>
      </c>
      <c r="F1864" s="181"/>
      <c r="G1864" s="83" t="s">
        <v>6</v>
      </c>
      <c r="H1864" s="84">
        <v>1</v>
      </c>
      <c r="I1864" s="85">
        <v>104.14</v>
      </c>
      <c r="J1864" s="85">
        <v>104.14</v>
      </c>
    </row>
    <row r="1865" spans="1:10" ht="25.5">
      <c r="A1865" s="87" t="s">
        <v>479</v>
      </c>
      <c r="B1865" s="86" t="s">
        <v>480</v>
      </c>
      <c r="C1865" s="87" t="s">
        <v>4</v>
      </c>
      <c r="D1865" s="87" t="s">
        <v>481</v>
      </c>
      <c r="E1865" s="182" t="s">
        <v>466</v>
      </c>
      <c r="F1865" s="182"/>
      <c r="G1865" s="88" t="s">
        <v>482</v>
      </c>
      <c r="H1865" s="89">
        <v>1.0900000000000001</v>
      </c>
      <c r="I1865" s="90">
        <v>17.96</v>
      </c>
      <c r="J1865" s="90">
        <v>19.57</v>
      </c>
    </row>
    <row r="1866" spans="1:10" ht="38.25">
      <c r="A1866" s="87" t="s">
        <v>479</v>
      </c>
      <c r="B1866" s="86" t="s">
        <v>483</v>
      </c>
      <c r="C1866" s="87" t="s">
        <v>4</v>
      </c>
      <c r="D1866" s="87" t="s">
        <v>484</v>
      </c>
      <c r="E1866" s="182" t="s">
        <v>466</v>
      </c>
      <c r="F1866" s="182"/>
      <c r="G1866" s="88" t="s">
        <v>482</v>
      </c>
      <c r="H1866" s="89">
        <v>0.94</v>
      </c>
      <c r="I1866" s="90">
        <v>22.61</v>
      </c>
      <c r="J1866" s="90">
        <v>21.25</v>
      </c>
    </row>
    <row r="1867" spans="1:10" ht="25.5">
      <c r="A1867" s="92" t="s">
        <v>485</v>
      </c>
      <c r="B1867" s="91" t="s">
        <v>489</v>
      </c>
      <c r="C1867" s="92" t="s">
        <v>4</v>
      </c>
      <c r="D1867" s="92" t="s">
        <v>490</v>
      </c>
      <c r="E1867" s="183" t="s">
        <v>488</v>
      </c>
      <c r="F1867" s="183"/>
      <c r="G1867" s="93" t="s">
        <v>491</v>
      </c>
      <c r="H1867" s="94">
        <v>0.1</v>
      </c>
      <c r="I1867" s="95">
        <v>150</v>
      </c>
      <c r="J1867" s="95">
        <v>15</v>
      </c>
    </row>
    <row r="1868" spans="1:10">
      <c r="A1868" s="92" t="s">
        <v>485</v>
      </c>
      <c r="B1868" s="91" t="s">
        <v>1412</v>
      </c>
      <c r="C1868" s="92" t="s">
        <v>4</v>
      </c>
      <c r="D1868" s="92" t="s">
        <v>1413</v>
      </c>
      <c r="E1868" s="183" t="s">
        <v>488</v>
      </c>
      <c r="F1868" s="183"/>
      <c r="G1868" s="93" t="s">
        <v>494</v>
      </c>
      <c r="H1868" s="94">
        <v>0.25</v>
      </c>
      <c r="I1868" s="95">
        <v>20.49</v>
      </c>
      <c r="J1868" s="95">
        <v>5.12</v>
      </c>
    </row>
    <row r="1869" spans="1:10">
      <c r="A1869" s="92" t="s">
        <v>485</v>
      </c>
      <c r="B1869" s="91" t="s">
        <v>524</v>
      </c>
      <c r="C1869" s="92" t="s">
        <v>4</v>
      </c>
      <c r="D1869" s="92" t="s">
        <v>525</v>
      </c>
      <c r="E1869" s="183" t="s">
        <v>488</v>
      </c>
      <c r="F1869" s="183"/>
      <c r="G1869" s="93" t="s">
        <v>491</v>
      </c>
      <c r="H1869" s="94">
        <v>0.3</v>
      </c>
      <c r="I1869" s="95">
        <v>85</v>
      </c>
      <c r="J1869" s="95">
        <v>25.5</v>
      </c>
    </row>
    <row r="1870" spans="1:10">
      <c r="A1870" s="92" t="s">
        <v>485</v>
      </c>
      <c r="B1870" s="91" t="s">
        <v>1141</v>
      </c>
      <c r="C1870" s="92" t="s">
        <v>4</v>
      </c>
      <c r="D1870" s="92" t="s">
        <v>1142</v>
      </c>
      <c r="E1870" s="183" t="s">
        <v>488</v>
      </c>
      <c r="F1870" s="183"/>
      <c r="G1870" s="93" t="s">
        <v>494</v>
      </c>
      <c r="H1870" s="94">
        <v>0.03</v>
      </c>
      <c r="I1870" s="95">
        <v>23.5</v>
      </c>
      <c r="J1870" s="95">
        <v>0.7</v>
      </c>
    </row>
    <row r="1871" spans="1:10" ht="25.5">
      <c r="A1871" s="92" t="s">
        <v>485</v>
      </c>
      <c r="B1871" s="91" t="s">
        <v>1414</v>
      </c>
      <c r="C1871" s="92" t="s">
        <v>4</v>
      </c>
      <c r="D1871" s="92" t="s">
        <v>1415</v>
      </c>
      <c r="E1871" s="183" t="s">
        <v>488</v>
      </c>
      <c r="F1871" s="183"/>
      <c r="G1871" s="93" t="s">
        <v>491</v>
      </c>
      <c r="H1871" s="94">
        <v>0.1</v>
      </c>
      <c r="I1871" s="95">
        <v>170</v>
      </c>
      <c r="J1871" s="95">
        <v>17</v>
      </c>
    </row>
    <row r="1872" spans="1:10" ht="25.5">
      <c r="A1872" s="98"/>
      <c r="B1872" s="98"/>
      <c r="C1872" s="98"/>
      <c r="D1872" s="98"/>
      <c r="E1872" s="98" t="s">
        <v>495</v>
      </c>
      <c r="F1872" s="97">
        <v>27.99</v>
      </c>
      <c r="G1872" s="98" t="s">
        <v>496</v>
      </c>
      <c r="H1872" s="97">
        <v>0</v>
      </c>
      <c r="I1872" s="98" t="s">
        <v>497</v>
      </c>
      <c r="J1872" s="97">
        <v>27.99</v>
      </c>
    </row>
    <row r="1873" spans="1:10" ht="26.25" thickBot="1">
      <c r="A1873" s="98"/>
      <c r="B1873" s="98"/>
      <c r="C1873" s="98"/>
      <c r="D1873" s="98"/>
      <c r="E1873" s="98" t="s">
        <v>498</v>
      </c>
      <c r="F1873" s="97">
        <v>20</v>
      </c>
      <c r="G1873" s="98"/>
      <c r="H1873" s="184" t="s">
        <v>499</v>
      </c>
      <c r="I1873" s="184"/>
      <c r="J1873" s="97">
        <v>124.14</v>
      </c>
    </row>
    <row r="1874" spans="1:10" ht="15" thickTop="1">
      <c r="A1874" s="99"/>
      <c r="B1874" s="99"/>
      <c r="C1874" s="99"/>
      <c r="D1874" s="99"/>
      <c r="E1874" s="99"/>
      <c r="F1874" s="99"/>
      <c r="G1874" s="99"/>
      <c r="H1874" s="99"/>
      <c r="I1874" s="99"/>
      <c r="J1874" s="99"/>
    </row>
    <row r="1875" spans="1:10" ht="15">
      <c r="A1875" s="100"/>
      <c r="B1875" s="102" t="s">
        <v>470</v>
      </c>
      <c r="C1875" s="100" t="s">
        <v>471</v>
      </c>
      <c r="D1875" s="100" t="s">
        <v>472</v>
      </c>
      <c r="E1875" s="180" t="s">
        <v>473</v>
      </c>
      <c r="F1875" s="180"/>
      <c r="G1875" s="103" t="s">
        <v>474</v>
      </c>
      <c r="H1875" s="102" t="s">
        <v>475</v>
      </c>
      <c r="I1875" s="102" t="s">
        <v>476</v>
      </c>
      <c r="J1875" s="102" t="s">
        <v>477</v>
      </c>
    </row>
    <row r="1876" spans="1:10" ht="38.25">
      <c r="A1876" s="82" t="s">
        <v>478</v>
      </c>
      <c r="B1876" s="81" t="s">
        <v>791</v>
      </c>
      <c r="C1876" s="82" t="s">
        <v>4</v>
      </c>
      <c r="D1876" s="82" t="s">
        <v>792</v>
      </c>
      <c r="E1876" s="181" t="s">
        <v>466</v>
      </c>
      <c r="F1876" s="181"/>
      <c r="G1876" s="83" t="s">
        <v>6</v>
      </c>
      <c r="H1876" s="84">
        <v>1</v>
      </c>
      <c r="I1876" s="85">
        <v>101.23</v>
      </c>
      <c r="J1876" s="85">
        <v>101.23</v>
      </c>
    </row>
    <row r="1877" spans="1:10" ht="38.25">
      <c r="A1877" s="87" t="s">
        <v>479</v>
      </c>
      <c r="B1877" s="86" t="s">
        <v>483</v>
      </c>
      <c r="C1877" s="87" t="s">
        <v>4</v>
      </c>
      <c r="D1877" s="87" t="s">
        <v>484</v>
      </c>
      <c r="E1877" s="182" t="s">
        <v>466</v>
      </c>
      <c r="F1877" s="182"/>
      <c r="G1877" s="88" t="s">
        <v>482</v>
      </c>
      <c r="H1877" s="89">
        <v>0.96</v>
      </c>
      <c r="I1877" s="90">
        <v>22.61</v>
      </c>
      <c r="J1877" s="90">
        <v>21.7</v>
      </c>
    </row>
    <row r="1878" spans="1:10" ht="25.5">
      <c r="A1878" s="87" t="s">
        <v>479</v>
      </c>
      <c r="B1878" s="86" t="s">
        <v>480</v>
      </c>
      <c r="C1878" s="87" t="s">
        <v>4</v>
      </c>
      <c r="D1878" s="87" t="s">
        <v>481</v>
      </c>
      <c r="E1878" s="182" t="s">
        <v>466</v>
      </c>
      <c r="F1878" s="182"/>
      <c r="G1878" s="88" t="s">
        <v>482</v>
      </c>
      <c r="H1878" s="89">
        <v>0.96</v>
      </c>
      <c r="I1878" s="90">
        <v>17.96</v>
      </c>
      <c r="J1878" s="90">
        <v>17.239999999999998</v>
      </c>
    </row>
    <row r="1879" spans="1:10">
      <c r="A1879" s="92" t="s">
        <v>485</v>
      </c>
      <c r="B1879" s="91" t="s">
        <v>524</v>
      </c>
      <c r="C1879" s="92" t="s">
        <v>4</v>
      </c>
      <c r="D1879" s="92" t="s">
        <v>525</v>
      </c>
      <c r="E1879" s="183" t="s">
        <v>488</v>
      </c>
      <c r="F1879" s="183"/>
      <c r="G1879" s="93" t="s">
        <v>491</v>
      </c>
      <c r="H1879" s="94">
        <v>0.08</v>
      </c>
      <c r="I1879" s="95">
        <v>85</v>
      </c>
      <c r="J1879" s="95">
        <v>6.8</v>
      </c>
    </row>
    <row r="1880" spans="1:10" ht="25.5">
      <c r="A1880" s="92" t="s">
        <v>485</v>
      </c>
      <c r="B1880" s="91" t="s">
        <v>489</v>
      </c>
      <c r="C1880" s="92" t="s">
        <v>4</v>
      </c>
      <c r="D1880" s="92" t="s">
        <v>490</v>
      </c>
      <c r="E1880" s="183" t="s">
        <v>488</v>
      </c>
      <c r="F1880" s="183"/>
      <c r="G1880" s="93" t="s">
        <v>491</v>
      </c>
      <c r="H1880" s="94">
        <v>0.1</v>
      </c>
      <c r="I1880" s="95">
        <v>150</v>
      </c>
      <c r="J1880" s="95">
        <v>15</v>
      </c>
    </row>
    <row r="1881" spans="1:10" ht="25.5">
      <c r="A1881" s="92" t="s">
        <v>485</v>
      </c>
      <c r="B1881" s="91" t="s">
        <v>1420</v>
      </c>
      <c r="C1881" s="92" t="s">
        <v>4</v>
      </c>
      <c r="D1881" s="92" t="s">
        <v>1421</v>
      </c>
      <c r="E1881" s="183" t="s">
        <v>488</v>
      </c>
      <c r="F1881" s="183"/>
      <c r="G1881" s="93" t="s">
        <v>6</v>
      </c>
      <c r="H1881" s="94">
        <v>0.55000000000000004</v>
      </c>
      <c r="I1881" s="95">
        <v>42.56</v>
      </c>
      <c r="J1881" s="95">
        <v>23.4</v>
      </c>
    </row>
    <row r="1882" spans="1:10">
      <c r="A1882" s="92" t="s">
        <v>485</v>
      </c>
      <c r="B1882" s="91" t="s">
        <v>1422</v>
      </c>
      <c r="C1882" s="92" t="s">
        <v>4</v>
      </c>
      <c r="D1882" s="92" t="s">
        <v>1423</v>
      </c>
      <c r="E1882" s="183" t="s">
        <v>488</v>
      </c>
      <c r="F1882" s="183"/>
      <c r="G1882" s="93" t="s">
        <v>494</v>
      </c>
      <c r="H1882" s="94">
        <v>0.3</v>
      </c>
      <c r="I1882" s="95">
        <v>18.88</v>
      </c>
      <c r="J1882" s="95">
        <v>5.66</v>
      </c>
    </row>
    <row r="1883" spans="1:10">
      <c r="A1883" s="92" t="s">
        <v>485</v>
      </c>
      <c r="B1883" s="91" t="s">
        <v>1418</v>
      </c>
      <c r="C1883" s="92" t="s">
        <v>4</v>
      </c>
      <c r="D1883" s="92" t="s">
        <v>1419</v>
      </c>
      <c r="E1883" s="183" t="s">
        <v>488</v>
      </c>
      <c r="F1883" s="183"/>
      <c r="G1883" s="93" t="s">
        <v>491</v>
      </c>
      <c r="H1883" s="94">
        <v>0.06</v>
      </c>
      <c r="I1883" s="95">
        <v>180.83</v>
      </c>
      <c r="J1883" s="95">
        <v>10.84</v>
      </c>
    </row>
    <row r="1884" spans="1:10">
      <c r="A1884" s="92" t="s">
        <v>485</v>
      </c>
      <c r="B1884" s="91" t="s">
        <v>1416</v>
      </c>
      <c r="C1884" s="92" t="s">
        <v>4</v>
      </c>
      <c r="D1884" s="92" t="s">
        <v>1417</v>
      </c>
      <c r="E1884" s="183" t="s">
        <v>488</v>
      </c>
      <c r="F1884" s="183"/>
      <c r="G1884" s="93" t="s">
        <v>426</v>
      </c>
      <c r="H1884" s="94">
        <v>0.06</v>
      </c>
      <c r="I1884" s="95">
        <v>9.98</v>
      </c>
      <c r="J1884" s="95">
        <v>0.59</v>
      </c>
    </row>
    <row r="1885" spans="1:10" ht="25.5">
      <c r="A1885" s="98"/>
      <c r="B1885" s="98"/>
      <c r="C1885" s="98"/>
      <c r="D1885" s="98"/>
      <c r="E1885" s="98" t="s">
        <v>495</v>
      </c>
      <c r="F1885" s="97">
        <v>26.8</v>
      </c>
      <c r="G1885" s="98" t="s">
        <v>496</v>
      </c>
      <c r="H1885" s="97">
        <v>0</v>
      </c>
      <c r="I1885" s="98" t="s">
        <v>497</v>
      </c>
      <c r="J1885" s="97">
        <v>26.8</v>
      </c>
    </row>
    <row r="1886" spans="1:10" ht="26.25" thickBot="1">
      <c r="A1886" s="98"/>
      <c r="B1886" s="98"/>
      <c r="C1886" s="98"/>
      <c r="D1886" s="98"/>
      <c r="E1886" s="98" t="s">
        <v>498</v>
      </c>
      <c r="F1886" s="97">
        <v>19.440000000000001</v>
      </c>
      <c r="G1886" s="98"/>
      <c r="H1886" s="184" t="s">
        <v>499</v>
      </c>
      <c r="I1886" s="184"/>
      <c r="J1886" s="97">
        <v>120.67</v>
      </c>
    </row>
    <row r="1887" spans="1:10" ht="15" thickTop="1">
      <c r="A1887" s="99"/>
      <c r="B1887" s="99"/>
      <c r="C1887" s="99"/>
      <c r="D1887" s="99"/>
      <c r="E1887" s="99"/>
      <c r="F1887" s="99"/>
      <c r="G1887" s="99"/>
      <c r="H1887" s="99"/>
      <c r="I1887" s="99"/>
      <c r="J1887" s="99"/>
    </row>
    <row r="1888" spans="1:10" ht="15">
      <c r="A1888" s="100"/>
      <c r="B1888" s="102" t="s">
        <v>470</v>
      </c>
      <c r="C1888" s="100" t="s">
        <v>471</v>
      </c>
      <c r="D1888" s="100" t="s">
        <v>472</v>
      </c>
      <c r="E1888" s="180" t="s">
        <v>473</v>
      </c>
      <c r="F1888" s="180"/>
      <c r="G1888" s="103" t="s">
        <v>474</v>
      </c>
      <c r="H1888" s="102" t="s">
        <v>475</v>
      </c>
      <c r="I1888" s="102" t="s">
        <v>476</v>
      </c>
      <c r="J1888" s="102" t="s">
        <v>477</v>
      </c>
    </row>
    <row r="1889" spans="1:10" ht="25.5">
      <c r="A1889" s="82" t="s">
        <v>478</v>
      </c>
      <c r="B1889" s="81" t="s">
        <v>507</v>
      </c>
      <c r="C1889" s="82" t="s">
        <v>4</v>
      </c>
      <c r="D1889" s="82" t="s">
        <v>508</v>
      </c>
      <c r="E1889" s="181" t="s">
        <v>466</v>
      </c>
      <c r="F1889" s="181"/>
      <c r="G1889" s="83" t="s">
        <v>502</v>
      </c>
      <c r="H1889" s="84">
        <v>1</v>
      </c>
      <c r="I1889" s="85">
        <v>1510.43</v>
      </c>
      <c r="J1889" s="85">
        <v>1510.43</v>
      </c>
    </row>
    <row r="1890" spans="1:10" ht="38.25">
      <c r="A1890" s="87" t="s">
        <v>479</v>
      </c>
      <c r="B1890" s="86" t="s">
        <v>717</v>
      </c>
      <c r="C1890" s="87" t="s">
        <v>4</v>
      </c>
      <c r="D1890" s="87" t="s">
        <v>718</v>
      </c>
      <c r="E1890" s="182" t="s">
        <v>466</v>
      </c>
      <c r="F1890" s="182"/>
      <c r="G1890" s="88" t="s">
        <v>482</v>
      </c>
      <c r="H1890" s="89">
        <v>4</v>
      </c>
      <c r="I1890" s="90">
        <v>18.079999999999998</v>
      </c>
      <c r="J1890" s="90">
        <v>72.319999999999993</v>
      </c>
    </row>
    <row r="1891" spans="1:10" ht="25.5">
      <c r="A1891" s="87" t="s">
        <v>479</v>
      </c>
      <c r="B1891" s="86" t="s">
        <v>612</v>
      </c>
      <c r="C1891" s="87" t="s">
        <v>4</v>
      </c>
      <c r="D1891" s="87" t="s">
        <v>613</v>
      </c>
      <c r="E1891" s="182" t="s">
        <v>466</v>
      </c>
      <c r="F1891" s="182"/>
      <c r="G1891" s="88" t="s">
        <v>482</v>
      </c>
      <c r="H1891" s="89">
        <v>4</v>
      </c>
      <c r="I1891" s="90">
        <v>22.54</v>
      </c>
      <c r="J1891" s="90">
        <v>90.16</v>
      </c>
    </row>
    <row r="1892" spans="1:10" ht="38.25">
      <c r="A1892" s="87" t="s">
        <v>479</v>
      </c>
      <c r="B1892" s="86" t="s">
        <v>737</v>
      </c>
      <c r="C1892" s="87" t="s">
        <v>4</v>
      </c>
      <c r="D1892" s="87" t="s">
        <v>738</v>
      </c>
      <c r="E1892" s="182" t="s">
        <v>466</v>
      </c>
      <c r="F1892" s="182"/>
      <c r="G1892" s="88" t="s">
        <v>37</v>
      </c>
      <c r="H1892" s="89">
        <v>3.36</v>
      </c>
      <c r="I1892" s="90">
        <v>92.93</v>
      </c>
      <c r="J1892" s="90">
        <v>312.24</v>
      </c>
    </row>
    <row r="1893" spans="1:10" ht="25.5">
      <c r="A1893" s="87" t="s">
        <v>479</v>
      </c>
      <c r="B1893" s="86" t="s">
        <v>1424</v>
      </c>
      <c r="C1893" s="87" t="s">
        <v>4</v>
      </c>
      <c r="D1893" s="87" t="s">
        <v>1425</v>
      </c>
      <c r="E1893" s="182" t="s">
        <v>466</v>
      </c>
      <c r="F1893" s="182"/>
      <c r="G1893" s="88" t="s">
        <v>37</v>
      </c>
      <c r="H1893" s="89">
        <v>1.44</v>
      </c>
      <c r="I1893" s="90">
        <v>16.170000000000002</v>
      </c>
      <c r="J1893" s="90">
        <v>23.28</v>
      </c>
    </row>
    <row r="1894" spans="1:10" ht="25.5">
      <c r="A1894" s="87" t="s">
        <v>479</v>
      </c>
      <c r="B1894" s="86" t="s">
        <v>86</v>
      </c>
      <c r="C1894" s="87" t="s">
        <v>4</v>
      </c>
      <c r="D1894" s="87" t="s">
        <v>87</v>
      </c>
      <c r="E1894" s="182" t="s">
        <v>466</v>
      </c>
      <c r="F1894" s="182"/>
      <c r="G1894" s="88" t="s">
        <v>37</v>
      </c>
      <c r="H1894" s="89">
        <v>4.8</v>
      </c>
      <c r="I1894" s="90">
        <v>71.84</v>
      </c>
      <c r="J1894" s="90">
        <v>344.83</v>
      </c>
    </row>
    <row r="1895" spans="1:10">
      <c r="A1895" s="92" t="s">
        <v>485</v>
      </c>
      <c r="B1895" s="91" t="s">
        <v>1426</v>
      </c>
      <c r="C1895" s="92" t="s">
        <v>4</v>
      </c>
      <c r="D1895" s="92" t="s">
        <v>1427</v>
      </c>
      <c r="E1895" s="183" t="s">
        <v>488</v>
      </c>
      <c r="F1895" s="183"/>
      <c r="G1895" s="93" t="s">
        <v>502</v>
      </c>
      <c r="H1895" s="94">
        <v>1</v>
      </c>
      <c r="I1895" s="95">
        <v>667.6</v>
      </c>
      <c r="J1895" s="95">
        <v>667.6</v>
      </c>
    </row>
    <row r="1896" spans="1:10" ht="25.5">
      <c r="A1896" s="98"/>
      <c r="B1896" s="98"/>
      <c r="C1896" s="98"/>
      <c r="D1896" s="98"/>
      <c r="E1896" s="98" t="s">
        <v>495</v>
      </c>
      <c r="F1896" s="97">
        <v>375.16</v>
      </c>
      <c r="G1896" s="98" t="s">
        <v>496</v>
      </c>
      <c r="H1896" s="97">
        <v>0</v>
      </c>
      <c r="I1896" s="98" t="s">
        <v>497</v>
      </c>
      <c r="J1896" s="97">
        <v>375.16</v>
      </c>
    </row>
    <row r="1897" spans="1:10" ht="26.25" thickBot="1">
      <c r="A1897" s="98"/>
      <c r="B1897" s="98"/>
      <c r="C1897" s="98"/>
      <c r="D1897" s="98"/>
      <c r="E1897" s="98" t="s">
        <v>498</v>
      </c>
      <c r="F1897" s="97">
        <v>290.14999999999998</v>
      </c>
      <c r="G1897" s="98"/>
      <c r="H1897" s="184" t="s">
        <v>499</v>
      </c>
      <c r="I1897" s="184"/>
      <c r="J1897" s="97">
        <v>1800.58</v>
      </c>
    </row>
    <row r="1898" spans="1:10" ht="15" thickTop="1">
      <c r="A1898" s="99"/>
      <c r="B1898" s="99"/>
      <c r="C1898" s="99"/>
      <c r="D1898" s="99"/>
      <c r="E1898" s="99"/>
      <c r="F1898" s="99"/>
      <c r="G1898" s="99"/>
      <c r="H1898" s="99"/>
      <c r="I1898" s="99"/>
      <c r="J1898" s="99"/>
    </row>
    <row r="1899" spans="1:10" ht="15">
      <c r="A1899" s="100"/>
      <c r="B1899" s="102" t="s">
        <v>470</v>
      </c>
      <c r="C1899" s="100" t="s">
        <v>471</v>
      </c>
      <c r="D1899" s="100" t="s">
        <v>472</v>
      </c>
      <c r="E1899" s="180" t="s">
        <v>473</v>
      </c>
      <c r="F1899" s="180"/>
      <c r="G1899" s="103" t="s">
        <v>474</v>
      </c>
      <c r="H1899" s="102" t="s">
        <v>475</v>
      </c>
      <c r="I1899" s="102" t="s">
        <v>476</v>
      </c>
      <c r="J1899" s="102" t="s">
        <v>477</v>
      </c>
    </row>
    <row r="1900" spans="1:10" ht="15" customHeight="1">
      <c r="A1900" s="82" t="s">
        <v>478</v>
      </c>
      <c r="B1900" s="81" t="s">
        <v>739</v>
      </c>
      <c r="C1900" s="82" t="s">
        <v>4</v>
      </c>
      <c r="D1900" s="82" t="s">
        <v>740</v>
      </c>
      <c r="E1900" s="181" t="s">
        <v>466</v>
      </c>
      <c r="F1900" s="181"/>
      <c r="G1900" s="83" t="s">
        <v>37</v>
      </c>
      <c r="H1900" s="84">
        <v>1</v>
      </c>
      <c r="I1900" s="85">
        <v>735.7</v>
      </c>
      <c r="J1900" s="85">
        <v>735.7</v>
      </c>
    </row>
    <row r="1901" spans="1:10" ht="25.5">
      <c r="A1901" s="87" t="s">
        <v>479</v>
      </c>
      <c r="B1901" s="86" t="s">
        <v>612</v>
      </c>
      <c r="C1901" s="87" t="s">
        <v>4</v>
      </c>
      <c r="D1901" s="87" t="s">
        <v>613</v>
      </c>
      <c r="E1901" s="182" t="s">
        <v>466</v>
      </c>
      <c r="F1901" s="182"/>
      <c r="G1901" s="88" t="s">
        <v>482</v>
      </c>
      <c r="H1901" s="89">
        <v>6.5</v>
      </c>
      <c r="I1901" s="90">
        <v>22.54</v>
      </c>
      <c r="J1901" s="90">
        <v>146.51</v>
      </c>
    </row>
    <row r="1902" spans="1:10" ht="25.5">
      <c r="A1902" s="87" t="s">
        <v>479</v>
      </c>
      <c r="B1902" s="86" t="s">
        <v>480</v>
      </c>
      <c r="C1902" s="87" t="s">
        <v>4</v>
      </c>
      <c r="D1902" s="87" t="s">
        <v>481</v>
      </c>
      <c r="E1902" s="182" t="s">
        <v>466</v>
      </c>
      <c r="F1902" s="182"/>
      <c r="G1902" s="88" t="s">
        <v>482</v>
      </c>
      <c r="H1902" s="89">
        <v>10</v>
      </c>
      <c r="I1902" s="90">
        <v>17.96</v>
      </c>
      <c r="J1902" s="90">
        <v>179.6</v>
      </c>
    </row>
    <row r="1903" spans="1:10">
      <c r="A1903" s="92" t="s">
        <v>485</v>
      </c>
      <c r="B1903" s="91" t="s">
        <v>1136</v>
      </c>
      <c r="C1903" s="92" t="s">
        <v>4</v>
      </c>
      <c r="D1903" s="92" t="s">
        <v>1137</v>
      </c>
      <c r="E1903" s="183" t="s">
        <v>488</v>
      </c>
      <c r="F1903" s="183"/>
      <c r="G1903" s="93" t="s">
        <v>1138</v>
      </c>
      <c r="H1903" s="94">
        <v>3.5</v>
      </c>
      <c r="I1903" s="95">
        <v>50</v>
      </c>
      <c r="J1903" s="95">
        <v>175</v>
      </c>
    </row>
    <row r="1904" spans="1:10" ht="14.25" customHeight="1">
      <c r="A1904" s="92" t="s">
        <v>485</v>
      </c>
      <c r="B1904" s="91" t="s">
        <v>1273</v>
      </c>
      <c r="C1904" s="92" t="s">
        <v>4</v>
      </c>
      <c r="D1904" s="92" t="s">
        <v>1274</v>
      </c>
      <c r="E1904" s="183" t="s">
        <v>488</v>
      </c>
      <c r="F1904" s="183"/>
      <c r="G1904" s="93" t="s">
        <v>37</v>
      </c>
      <c r="H1904" s="94">
        <v>0.9</v>
      </c>
      <c r="I1904" s="95">
        <v>235</v>
      </c>
      <c r="J1904" s="95">
        <v>211.5</v>
      </c>
    </row>
    <row r="1905" spans="1:10">
      <c r="A1905" s="92" t="s">
        <v>485</v>
      </c>
      <c r="B1905" s="91" t="s">
        <v>654</v>
      </c>
      <c r="C1905" s="92" t="s">
        <v>4</v>
      </c>
      <c r="D1905" s="92" t="s">
        <v>655</v>
      </c>
      <c r="E1905" s="183" t="s">
        <v>488</v>
      </c>
      <c r="F1905" s="183"/>
      <c r="G1905" s="93" t="s">
        <v>37</v>
      </c>
      <c r="H1905" s="94">
        <v>0.26</v>
      </c>
      <c r="I1905" s="95">
        <v>88.82</v>
      </c>
      <c r="J1905" s="95">
        <v>23.09</v>
      </c>
    </row>
    <row r="1906" spans="1:10" ht="25.5">
      <c r="A1906" s="98"/>
      <c r="B1906" s="98"/>
      <c r="C1906" s="98"/>
      <c r="D1906" s="98"/>
      <c r="E1906" s="98" t="s">
        <v>495</v>
      </c>
      <c r="F1906" s="97">
        <v>221.05</v>
      </c>
      <c r="G1906" s="98" t="s">
        <v>496</v>
      </c>
      <c r="H1906" s="97">
        <v>0</v>
      </c>
      <c r="I1906" s="98" t="s">
        <v>497</v>
      </c>
      <c r="J1906" s="97">
        <v>221.05</v>
      </c>
    </row>
    <row r="1907" spans="1:10" ht="26.25" thickBot="1">
      <c r="A1907" s="98"/>
      <c r="B1907" s="98"/>
      <c r="C1907" s="98"/>
      <c r="D1907" s="98"/>
      <c r="E1907" s="98" t="s">
        <v>498</v>
      </c>
      <c r="F1907" s="97">
        <v>141.32</v>
      </c>
      <c r="G1907" s="98"/>
      <c r="H1907" s="184" t="s">
        <v>499</v>
      </c>
      <c r="I1907" s="184"/>
      <c r="J1907" s="97">
        <v>877.02</v>
      </c>
    </row>
    <row r="1908" spans="1:10" ht="14.25" customHeight="1" thickTop="1">
      <c r="A1908" s="99"/>
      <c r="B1908" s="99"/>
      <c r="C1908" s="99"/>
      <c r="D1908" s="99"/>
      <c r="E1908" s="99"/>
      <c r="F1908" s="99"/>
      <c r="G1908" s="99"/>
      <c r="H1908" s="99"/>
      <c r="I1908" s="99"/>
      <c r="J1908" s="99"/>
    </row>
    <row r="1909" spans="1:10" ht="14.25" customHeight="1">
      <c r="A1909" s="100"/>
      <c r="B1909" s="102" t="s">
        <v>470</v>
      </c>
      <c r="C1909" s="100" t="s">
        <v>471</v>
      </c>
      <c r="D1909" s="100" t="s">
        <v>472</v>
      </c>
      <c r="E1909" s="180" t="s">
        <v>473</v>
      </c>
      <c r="F1909" s="180"/>
      <c r="G1909" s="103" t="s">
        <v>474</v>
      </c>
      <c r="H1909" s="102" t="s">
        <v>475</v>
      </c>
      <c r="I1909" s="102" t="s">
        <v>476</v>
      </c>
      <c r="J1909" s="102" t="s">
        <v>477</v>
      </c>
    </row>
    <row r="1910" spans="1:10" ht="14.25" customHeight="1">
      <c r="A1910" s="82" t="s">
        <v>478</v>
      </c>
      <c r="B1910" s="81" t="s">
        <v>674</v>
      </c>
      <c r="C1910" s="82" t="s">
        <v>675</v>
      </c>
      <c r="D1910" s="82" t="s">
        <v>676</v>
      </c>
      <c r="E1910" s="181" t="s">
        <v>466</v>
      </c>
      <c r="F1910" s="181"/>
      <c r="G1910" s="83" t="s">
        <v>6</v>
      </c>
      <c r="H1910" s="84">
        <v>1</v>
      </c>
      <c r="I1910" s="85">
        <v>67.739999999999995</v>
      </c>
      <c r="J1910" s="85">
        <v>67.739999999999995</v>
      </c>
    </row>
    <row r="1911" spans="1:10" ht="14.25" customHeight="1">
      <c r="A1911" s="180" t="s">
        <v>361</v>
      </c>
      <c r="B1911" s="186" t="s">
        <v>470</v>
      </c>
      <c r="C1911" s="180" t="s">
        <v>471</v>
      </c>
      <c r="D1911" s="180" t="s">
        <v>1248</v>
      </c>
      <c r="E1911" s="186" t="s">
        <v>1249</v>
      </c>
      <c r="F1911" s="187" t="s">
        <v>1250</v>
      </c>
      <c r="G1911" s="186"/>
      <c r="H1911" s="187" t="s">
        <v>1251</v>
      </c>
      <c r="I1911" s="186"/>
      <c r="J1911" s="186" t="s">
        <v>1252</v>
      </c>
    </row>
    <row r="1912" spans="1:10" ht="14.25" customHeight="1">
      <c r="A1912" s="186"/>
      <c r="B1912" s="186"/>
      <c r="C1912" s="186"/>
      <c r="D1912" s="186"/>
      <c r="E1912" s="186"/>
      <c r="F1912" s="102" t="s">
        <v>1253</v>
      </c>
      <c r="G1912" s="102" t="s">
        <v>1254</v>
      </c>
      <c r="H1912" s="102" t="s">
        <v>1253</v>
      </c>
      <c r="I1912" s="102" t="s">
        <v>1254</v>
      </c>
      <c r="J1912" s="186"/>
    </row>
    <row r="1913" spans="1:10" ht="14.25" customHeight="1">
      <c r="A1913" s="92" t="s">
        <v>485</v>
      </c>
      <c r="B1913" s="91" t="s">
        <v>1428</v>
      </c>
      <c r="C1913" s="92" t="s">
        <v>675</v>
      </c>
      <c r="D1913" s="92" t="s">
        <v>1429</v>
      </c>
      <c r="E1913" s="94">
        <v>9.3719999999999998E-2</v>
      </c>
      <c r="F1913" s="95">
        <v>1</v>
      </c>
      <c r="G1913" s="95">
        <v>0</v>
      </c>
      <c r="H1913" s="105">
        <v>19.759899999999998</v>
      </c>
      <c r="I1913" s="105">
        <v>3.8725000000000001</v>
      </c>
      <c r="J1913" s="105">
        <v>1.8519000000000001</v>
      </c>
    </row>
    <row r="1914" spans="1:10" ht="14.25" customHeight="1">
      <c r="A1914" s="92" t="s">
        <v>485</v>
      </c>
      <c r="B1914" s="91" t="s">
        <v>1430</v>
      </c>
      <c r="C1914" s="92" t="s">
        <v>675</v>
      </c>
      <c r="D1914" s="92" t="s">
        <v>1431</v>
      </c>
      <c r="E1914" s="94">
        <v>9.3719999999999998E-2</v>
      </c>
      <c r="F1914" s="95">
        <v>1</v>
      </c>
      <c r="G1914" s="95">
        <v>0</v>
      </c>
      <c r="H1914" s="105">
        <v>25.942799999999998</v>
      </c>
      <c r="I1914" s="105">
        <v>25.616399999999999</v>
      </c>
      <c r="J1914" s="105">
        <v>2.4314</v>
      </c>
    </row>
    <row r="1915" spans="1:10">
      <c r="A1915" s="175"/>
      <c r="B1915" s="175"/>
      <c r="C1915" s="175"/>
      <c r="D1915" s="175"/>
      <c r="E1915" s="175"/>
      <c r="F1915" s="175"/>
      <c r="G1915" s="175" t="s">
        <v>1257</v>
      </c>
      <c r="H1915" s="175"/>
      <c r="I1915" s="175"/>
      <c r="J1915" s="104">
        <v>4.2832999999999997</v>
      </c>
    </row>
    <row r="1916" spans="1:10" ht="30">
      <c r="A1916" s="100" t="s">
        <v>384</v>
      </c>
      <c r="B1916" s="102" t="s">
        <v>470</v>
      </c>
      <c r="C1916" s="100" t="s">
        <v>471</v>
      </c>
      <c r="D1916" s="100" t="s">
        <v>601</v>
      </c>
      <c r="E1916" s="102" t="s">
        <v>1249</v>
      </c>
      <c r="F1916" s="186" t="s">
        <v>1258</v>
      </c>
      <c r="G1916" s="186"/>
      <c r="H1916" s="186"/>
      <c r="I1916" s="186"/>
      <c r="J1916" s="102" t="s">
        <v>1252</v>
      </c>
    </row>
    <row r="1917" spans="1:10">
      <c r="A1917" s="92" t="s">
        <v>485</v>
      </c>
      <c r="B1917" s="91" t="s">
        <v>1432</v>
      </c>
      <c r="C1917" s="92" t="s">
        <v>675</v>
      </c>
      <c r="D1917" s="92" t="s">
        <v>1433</v>
      </c>
      <c r="E1917" s="94">
        <v>0.9</v>
      </c>
      <c r="F1917" s="92"/>
      <c r="G1917" s="92"/>
      <c r="H1917" s="92"/>
      <c r="I1917" s="105">
        <v>19.7395</v>
      </c>
      <c r="J1917" s="105">
        <v>17.765599999999999</v>
      </c>
    </row>
    <row r="1918" spans="1:10">
      <c r="A1918" s="92" t="s">
        <v>485</v>
      </c>
      <c r="B1918" s="91" t="s">
        <v>1434</v>
      </c>
      <c r="C1918" s="92" t="s">
        <v>675</v>
      </c>
      <c r="D1918" s="92" t="s">
        <v>1435</v>
      </c>
      <c r="E1918" s="94">
        <v>0.9</v>
      </c>
      <c r="F1918" s="92"/>
      <c r="G1918" s="92"/>
      <c r="H1918" s="92"/>
      <c r="I1918" s="105">
        <v>25.132000000000001</v>
      </c>
      <c r="J1918" s="105">
        <v>22.6188</v>
      </c>
    </row>
    <row r="1919" spans="1:10">
      <c r="A1919" s="175"/>
      <c r="B1919" s="175"/>
      <c r="C1919" s="175"/>
      <c r="D1919" s="175"/>
      <c r="E1919" s="175"/>
      <c r="F1919" s="175"/>
      <c r="G1919" s="175" t="s">
        <v>1261</v>
      </c>
      <c r="H1919" s="175"/>
      <c r="I1919" s="175"/>
      <c r="J1919" s="104">
        <v>40.384399999999999</v>
      </c>
    </row>
    <row r="1920" spans="1:10" ht="14.25" customHeight="1">
      <c r="A1920" s="175"/>
      <c r="B1920" s="175"/>
      <c r="C1920" s="175"/>
      <c r="D1920" s="175"/>
      <c r="E1920" s="175"/>
      <c r="F1920" s="175"/>
      <c r="G1920" s="175" t="s">
        <v>1262</v>
      </c>
      <c r="H1920" s="175"/>
      <c r="I1920" s="175"/>
      <c r="J1920" s="104">
        <v>0</v>
      </c>
    </row>
    <row r="1921" spans="1:10">
      <c r="A1921" s="175"/>
      <c r="B1921" s="175"/>
      <c r="C1921" s="175"/>
      <c r="D1921" s="175"/>
      <c r="E1921" s="175"/>
      <c r="F1921" s="175"/>
      <c r="G1921" s="175" t="s">
        <v>1263</v>
      </c>
      <c r="H1921" s="175"/>
      <c r="I1921" s="175"/>
      <c r="J1921" s="104">
        <v>44.667700000000004</v>
      </c>
    </row>
    <row r="1922" spans="1:10">
      <c r="A1922" s="175"/>
      <c r="B1922" s="175"/>
      <c r="C1922" s="175"/>
      <c r="D1922" s="175"/>
      <c r="E1922" s="175"/>
      <c r="F1922" s="175"/>
      <c r="G1922" s="175" t="s">
        <v>1264</v>
      </c>
      <c r="H1922" s="175"/>
      <c r="I1922" s="175"/>
      <c r="J1922" s="104">
        <v>0</v>
      </c>
    </row>
    <row r="1923" spans="1:10">
      <c r="A1923" s="175"/>
      <c r="B1923" s="175"/>
      <c r="C1923" s="175"/>
      <c r="D1923" s="175"/>
      <c r="E1923" s="175"/>
      <c r="F1923" s="175"/>
      <c r="G1923" s="175" t="s">
        <v>1265</v>
      </c>
      <c r="H1923" s="175"/>
      <c r="I1923" s="175"/>
      <c r="J1923" s="104">
        <v>0</v>
      </c>
    </row>
    <row r="1924" spans="1:10">
      <c r="A1924" s="175"/>
      <c r="B1924" s="175"/>
      <c r="C1924" s="175"/>
      <c r="D1924" s="175"/>
      <c r="E1924" s="175"/>
      <c r="F1924" s="175"/>
      <c r="G1924" s="175" t="s">
        <v>1266</v>
      </c>
      <c r="H1924" s="175"/>
      <c r="I1924" s="175"/>
      <c r="J1924" s="104">
        <v>1</v>
      </c>
    </row>
    <row r="1925" spans="1:10">
      <c r="A1925" s="175"/>
      <c r="B1925" s="175"/>
      <c r="C1925" s="175"/>
      <c r="D1925" s="175"/>
      <c r="E1925" s="175"/>
      <c r="F1925" s="175"/>
      <c r="G1925" s="175" t="s">
        <v>1267</v>
      </c>
      <c r="H1925" s="175"/>
      <c r="I1925" s="175"/>
      <c r="J1925" s="104">
        <v>44.667700000000004</v>
      </c>
    </row>
    <row r="1926" spans="1:10" ht="14.25" customHeight="1">
      <c r="A1926" s="100" t="s">
        <v>397</v>
      </c>
      <c r="B1926" s="102" t="s">
        <v>471</v>
      </c>
      <c r="C1926" s="100" t="s">
        <v>470</v>
      </c>
      <c r="D1926" s="100" t="s">
        <v>488</v>
      </c>
      <c r="E1926" s="102" t="s">
        <v>1249</v>
      </c>
      <c r="F1926" s="102" t="s">
        <v>1436</v>
      </c>
      <c r="G1926" s="186" t="s">
        <v>1437</v>
      </c>
      <c r="H1926" s="186"/>
      <c r="I1926" s="186"/>
      <c r="J1926" s="102" t="s">
        <v>1252</v>
      </c>
    </row>
    <row r="1927" spans="1:10" ht="30" customHeight="1">
      <c r="A1927" s="92" t="s">
        <v>485</v>
      </c>
      <c r="B1927" s="91" t="s">
        <v>675</v>
      </c>
      <c r="C1927" s="92" t="s">
        <v>1438</v>
      </c>
      <c r="D1927" s="92" t="s">
        <v>1439</v>
      </c>
      <c r="E1927" s="94">
        <v>1.8519999999999998E-2</v>
      </c>
      <c r="F1927" s="93" t="s">
        <v>706</v>
      </c>
      <c r="G1927" s="205">
        <v>13.453799999999999</v>
      </c>
      <c r="H1927" s="205"/>
      <c r="I1927" s="183"/>
      <c r="J1927" s="105">
        <v>0.2492</v>
      </c>
    </row>
    <row r="1928" spans="1:10">
      <c r="A1928" s="92" t="s">
        <v>485</v>
      </c>
      <c r="B1928" s="91" t="s">
        <v>675</v>
      </c>
      <c r="C1928" s="92" t="s">
        <v>1440</v>
      </c>
      <c r="D1928" s="92" t="s">
        <v>1441</v>
      </c>
      <c r="E1928" s="94">
        <v>2.7179999999999999E-2</v>
      </c>
      <c r="F1928" s="93" t="s">
        <v>931</v>
      </c>
      <c r="G1928" s="205">
        <v>15.4438</v>
      </c>
      <c r="H1928" s="205"/>
      <c r="I1928" s="183"/>
      <c r="J1928" s="105">
        <v>0.41980000000000001</v>
      </c>
    </row>
    <row r="1929" spans="1:10">
      <c r="A1929" s="92" t="s">
        <v>485</v>
      </c>
      <c r="B1929" s="91" t="s">
        <v>675</v>
      </c>
      <c r="C1929" s="92" t="s">
        <v>1442</v>
      </c>
      <c r="D1929" s="92" t="s">
        <v>1443</v>
      </c>
      <c r="E1929" s="94">
        <v>1.2147399999999999</v>
      </c>
      <c r="F1929" s="93" t="s">
        <v>13</v>
      </c>
      <c r="G1929" s="205">
        <v>4.1696</v>
      </c>
      <c r="H1929" s="205"/>
      <c r="I1929" s="183"/>
      <c r="J1929" s="105">
        <v>5.0650000000000004</v>
      </c>
    </row>
    <row r="1930" spans="1:10" ht="25.5">
      <c r="A1930" s="92" t="s">
        <v>485</v>
      </c>
      <c r="B1930" s="91" t="s">
        <v>675</v>
      </c>
      <c r="C1930" s="92" t="s">
        <v>1444</v>
      </c>
      <c r="D1930" s="92" t="s">
        <v>1445</v>
      </c>
      <c r="E1930" s="94">
        <v>0.40425</v>
      </c>
      <c r="F1930" s="93" t="s">
        <v>6</v>
      </c>
      <c r="G1930" s="205">
        <v>41.749000000000002</v>
      </c>
      <c r="H1930" s="205"/>
      <c r="I1930" s="183"/>
      <c r="J1930" s="105">
        <v>16.876999999999999</v>
      </c>
    </row>
    <row r="1931" spans="1:10">
      <c r="A1931" s="175"/>
      <c r="B1931" s="175"/>
      <c r="C1931" s="175"/>
      <c r="D1931" s="175"/>
      <c r="E1931" s="175"/>
      <c r="F1931" s="175"/>
      <c r="G1931" s="175" t="s">
        <v>1446</v>
      </c>
      <c r="H1931" s="175"/>
      <c r="I1931" s="175"/>
      <c r="J1931" s="104">
        <v>22.611000000000001</v>
      </c>
    </row>
    <row r="1932" spans="1:10" ht="30">
      <c r="A1932" s="100" t="s">
        <v>1447</v>
      </c>
      <c r="B1932" s="102" t="s">
        <v>471</v>
      </c>
      <c r="C1932" s="100" t="s">
        <v>485</v>
      </c>
      <c r="D1932" s="100" t="s">
        <v>1448</v>
      </c>
      <c r="E1932" s="102" t="s">
        <v>470</v>
      </c>
      <c r="F1932" s="102" t="s">
        <v>1249</v>
      </c>
      <c r="G1932" s="103" t="s">
        <v>1436</v>
      </c>
      <c r="H1932" s="186" t="s">
        <v>1437</v>
      </c>
      <c r="I1932" s="186"/>
      <c r="J1932" s="102" t="s">
        <v>1252</v>
      </c>
    </row>
    <row r="1933" spans="1:10" ht="14.25" customHeight="1">
      <c r="A1933" s="87" t="s">
        <v>1449</v>
      </c>
      <c r="B1933" s="86" t="s">
        <v>675</v>
      </c>
      <c r="C1933" s="87" t="s">
        <v>1438</v>
      </c>
      <c r="D1933" s="87" t="s">
        <v>1246</v>
      </c>
      <c r="E1933" s="86">
        <v>5914655</v>
      </c>
      <c r="F1933" s="89">
        <v>2.0000000000000002E-5</v>
      </c>
      <c r="G1933" s="88" t="s">
        <v>1247</v>
      </c>
      <c r="H1933" s="185">
        <v>34.75</v>
      </c>
      <c r="I1933" s="182"/>
      <c r="J1933" s="106">
        <v>6.9999999999999999E-4</v>
      </c>
    </row>
    <row r="1934" spans="1:10" ht="51">
      <c r="A1934" s="87" t="s">
        <v>1449</v>
      </c>
      <c r="B1934" s="86" t="s">
        <v>675</v>
      </c>
      <c r="C1934" s="87" t="s">
        <v>1440</v>
      </c>
      <c r="D1934" s="87" t="s">
        <v>1246</v>
      </c>
      <c r="E1934" s="86">
        <v>5914655</v>
      </c>
      <c r="F1934" s="89">
        <v>3.0000000000000001E-5</v>
      </c>
      <c r="G1934" s="88" t="s">
        <v>1247</v>
      </c>
      <c r="H1934" s="185">
        <v>34.75</v>
      </c>
      <c r="I1934" s="182"/>
      <c r="J1934" s="106">
        <v>1E-3</v>
      </c>
    </row>
    <row r="1935" spans="1:10" ht="51">
      <c r="A1935" s="87" t="s">
        <v>1449</v>
      </c>
      <c r="B1935" s="86" t="s">
        <v>675</v>
      </c>
      <c r="C1935" s="87" t="s">
        <v>1442</v>
      </c>
      <c r="D1935" s="87" t="s">
        <v>1246</v>
      </c>
      <c r="E1935" s="86">
        <v>5914655</v>
      </c>
      <c r="F1935" s="89">
        <v>3.0400000000000002E-3</v>
      </c>
      <c r="G1935" s="88" t="s">
        <v>1247</v>
      </c>
      <c r="H1935" s="185">
        <v>34.75</v>
      </c>
      <c r="I1935" s="182"/>
      <c r="J1935" s="106">
        <v>0.1056</v>
      </c>
    </row>
    <row r="1936" spans="1:10" ht="51">
      <c r="A1936" s="87" t="s">
        <v>1449</v>
      </c>
      <c r="B1936" s="86" t="s">
        <v>675</v>
      </c>
      <c r="C1936" s="87" t="s">
        <v>1444</v>
      </c>
      <c r="D1936" s="87" t="s">
        <v>1246</v>
      </c>
      <c r="E1936" s="86">
        <v>5914655</v>
      </c>
      <c r="F1936" s="89">
        <v>1.0109999999999999E-2</v>
      </c>
      <c r="G1936" s="88" t="s">
        <v>1247</v>
      </c>
      <c r="H1936" s="185">
        <v>34.75</v>
      </c>
      <c r="I1936" s="182"/>
      <c r="J1936" s="106">
        <v>0.3513</v>
      </c>
    </row>
    <row r="1937" spans="1:10">
      <c r="A1937" s="175"/>
      <c r="B1937" s="175"/>
      <c r="C1937" s="175"/>
      <c r="D1937" s="175"/>
      <c r="E1937" s="175"/>
      <c r="F1937" s="175"/>
      <c r="G1937" s="175" t="s">
        <v>1450</v>
      </c>
      <c r="H1937" s="175"/>
      <c r="I1937" s="175"/>
      <c r="J1937" s="104">
        <v>0.45860000000000001</v>
      </c>
    </row>
    <row r="1938" spans="1:10" ht="25.5">
      <c r="A1938" s="98"/>
      <c r="B1938" s="98"/>
      <c r="C1938" s="98"/>
      <c r="D1938" s="98"/>
      <c r="E1938" s="98" t="s">
        <v>495</v>
      </c>
      <c r="F1938" s="97">
        <v>40.5145664</v>
      </c>
      <c r="G1938" s="98" t="s">
        <v>496</v>
      </c>
      <c r="H1938" s="97">
        <v>0</v>
      </c>
      <c r="I1938" s="98" t="s">
        <v>497</v>
      </c>
      <c r="J1938" s="97">
        <v>40.514566439189188</v>
      </c>
    </row>
    <row r="1939" spans="1:10" ht="26.25" thickBot="1">
      <c r="A1939" s="98"/>
      <c r="B1939" s="98"/>
      <c r="C1939" s="98"/>
      <c r="D1939" s="98"/>
      <c r="E1939" s="98" t="s">
        <v>498</v>
      </c>
      <c r="F1939" s="97">
        <v>13.01</v>
      </c>
      <c r="G1939" s="98"/>
      <c r="H1939" s="184" t="s">
        <v>499</v>
      </c>
      <c r="I1939" s="184"/>
      <c r="J1939" s="97">
        <v>80.75</v>
      </c>
    </row>
    <row r="1940" spans="1:10" ht="15" thickTop="1">
      <c r="A1940" s="99"/>
      <c r="B1940" s="99"/>
      <c r="C1940" s="99"/>
      <c r="D1940" s="99"/>
      <c r="E1940" s="99"/>
      <c r="F1940" s="99"/>
      <c r="G1940" s="99"/>
      <c r="H1940" s="99"/>
      <c r="I1940" s="99"/>
      <c r="J1940" s="99"/>
    </row>
    <row r="1941" spans="1:10" ht="15">
      <c r="A1941" s="100"/>
      <c r="B1941" s="102" t="s">
        <v>470</v>
      </c>
      <c r="C1941" s="100" t="s">
        <v>471</v>
      </c>
      <c r="D1941" s="100" t="s">
        <v>472</v>
      </c>
      <c r="E1941" s="180" t="s">
        <v>473</v>
      </c>
      <c r="F1941" s="180"/>
      <c r="G1941" s="103" t="s">
        <v>474</v>
      </c>
      <c r="H1941" s="102" t="s">
        <v>475</v>
      </c>
      <c r="I1941" s="102" t="s">
        <v>476</v>
      </c>
      <c r="J1941" s="102" t="s">
        <v>477</v>
      </c>
    </row>
    <row r="1942" spans="1:10" ht="127.5">
      <c r="A1942" s="82" t="s">
        <v>478</v>
      </c>
      <c r="B1942" s="81" t="s">
        <v>932</v>
      </c>
      <c r="C1942" s="82" t="s">
        <v>45</v>
      </c>
      <c r="D1942" s="82" t="s">
        <v>933</v>
      </c>
      <c r="E1942" s="181" t="s">
        <v>630</v>
      </c>
      <c r="F1942" s="181"/>
      <c r="G1942" s="83" t="s">
        <v>631</v>
      </c>
      <c r="H1942" s="84">
        <v>1</v>
      </c>
      <c r="I1942" s="85">
        <v>232.97</v>
      </c>
      <c r="J1942" s="85">
        <v>232.97</v>
      </c>
    </row>
    <row r="1943" spans="1:10" ht="38.25">
      <c r="A1943" s="87" t="s">
        <v>479</v>
      </c>
      <c r="B1943" s="86" t="s">
        <v>1461</v>
      </c>
      <c r="C1943" s="87" t="s">
        <v>45</v>
      </c>
      <c r="D1943" s="87" t="s">
        <v>1462</v>
      </c>
      <c r="E1943" s="182" t="s">
        <v>561</v>
      </c>
      <c r="F1943" s="182"/>
      <c r="G1943" s="88" t="s">
        <v>482</v>
      </c>
      <c r="H1943" s="89">
        <v>1</v>
      </c>
      <c r="I1943" s="90">
        <v>24.41</v>
      </c>
      <c r="J1943" s="90">
        <v>24.41</v>
      </c>
    </row>
    <row r="1944" spans="1:10" ht="38.25" customHeight="1">
      <c r="A1944" s="87" t="s">
        <v>479</v>
      </c>
      <c r="B1944" s="86" t="s">
        <v>1453</v>
      </c>
      <c r="C1944" s="87" t="s">
        <v>45</v>
      </c>
      <c r="D1944" s="87" t="s">
        <v>1454</v>
      </c>
      <c r="E1944" s="182" t="s">
        <v>630</v>
      </c>
      <c r="F1944" s="182"/>
      <c r="G1944" s="88" t="s">
        <v>482</v>
      </c>
      <c r="H1944" s="89">
        <v>1</v>
      </c>
      <c r="I1944" s="90">
        <v>19.23</v>
      </c>
      <c r="J1944" s="90">
        <v>19.23</v>
      </c>
    </row>
    <row r="1945" spans="1:10" ht="114.75">
      <c r="A1945" s="87" t="s">
        <v>479</v>
      </c>
      <c r="B1945" s="86" t="s">
        <v>1455</v>
      </c>
      <c r="C1945" s="87" t="s">
        <v>45</v>
      </c>
      <c r="D1945" s="87" t="s">
        <v>1456</v>
      </c>
      <c r="E1945" s="182" t="s">
        <v>630</v>
      </c>
      <c r="F1945" s="182"/>
      <c r="G1945" s="88" t="s">
        <v>482</v>
      </c>
      <c r="H1945" s="89">
        <v>1</v>
      </c>
      <c r="I1945" s="90">
        <v>3.59</v>
      </c>
      <c r="J1945" s="90">
        <v>3.59</v>
      </c>
    </row>
    <row r="1946" spans="1:10" ht="127.5">
      <c r="A1946" s="87" t="s">
        <v>479</v>
      </c>
      <c r="B1946" s="86" t="s">
        <v>1459</v>
      </c>
      <c r="C1946" s="87" t="s">
        <v>45</v>
      </c>
      <c r="D1946" s="87" t="s">
        <v>1460</v>
      </c>
      <c r="E1946" s="182" t="s">
        <v>630</v>
      </c>
      <c r="F1946" s="182"/>
      <c r="G1946" s="88" t="s">
        <v>482</v>
      </c>
      <c r="H1946" s="89">
        <v>1</v>
      </c>
      <c r="I1946" s="90">
        <v>2.84</v>
      </c>
      <c r="J1946" s="90">
        <v>2.84</v>
      </c>
    </row>
    <row r="1947" spans="1:10" ht="127.5">
      <c r="A1947" s="87" t="s">
        <v>479</v>
      </c>
      <c r="B1947" s="86" t="s">
        <v>1451</v>
      </c>
      <c r="C1947" s="87" t="s">
        <v>45</v>
      </c>
      <c r="D1947" s="87" t="s">
        <v>1452</v>
      </c>
      <c r="E1947" s="182" t="s">
        <v>630</v>
      </c>
      <c r="F1947" s="182"/>
      <c r="G1947" s="88" t="s">
        <v>482</v>
      </c>
      <c r="H1947" s="89">
        <v>1</v>
      </c>
      <c r="I1947" s="90">
        <v>32.58</v>
      </c>
      <c r="J1947" s="90">
        <v>32.58</v>
      </c>
    </row>
    <row r="1948" spans="1:10" ht="127.5">
      <c r="A1948" s="87" t="s">
        <v>479</v>
      </c>
      <c r="B1948" s="86" t="s">
        <v>1457</v>
      </c>
      <c r="C1948" s="87" t="s">
        <v>45</v>
      </c>
      <c r="D1948" s="87" t="s">
        <v>1458</v>
      </c>
      <c r="E1948" s="182" t="s">
        <v>630</v>
      </c>
      <c r="F1948" s="182"/>
      <c r="G1948" s="88" t="s">
        <v>482</v>
      </c>
      <c r="H1948" s="89">
        <v>1</v>
      </c>
      <c r="I1948" s="90">
        <v>150.32</v>
      </c>
      <c r="J1948" s="90">
        <v>150.32</v>
      </c>
    </row>
    <row r="1949" spans="1:10" ht="25.5">
      <c r="A1949" s="98"/>
      <c r="B1949" s="98"/>
      <c r="C1949" s="98"/>
      <c r="D1949" s="98"/>
      <c r="E1949" s="98" t="s">
        <v>495</v>
      </c>
      <c r="F1949" s="97">
        <v>18.18</v>
      </c>
      <c r="G1949" s="98" t="s">
        <v>496</v>
      </c>
      <c r="H1949" s="97">
        <v>0</v>
      </c>
      <c r="I1949" s="98" t="s">
        <v>497</v>
      </c>
      <c r="J1949" s="97">
        <v>18.18</v>
      </c>
    </row>
    <row r="1950" spans="1:10" ht="26.25" thickBot="1">
      <c r="A1950" s="98"/>
      <c r="B1950" s="98"/>
      <c r="C1950" s="98"/>
      <c r="D1950" s="98"/>
      <c r="E1950" s="98" t="s">
        <v>498</v>
      </c>
      <c r="F1950" s="97">
        <v>44.75</v>
      </c>
      <c r="G1950" s="98"/>
      <c r="H1950" s="184" t="s">
        <v>499</v>
      </c>
      <c r="I1950" s="184"/>
      <c r="J1950" s="97">
        <v>277.72000000000003</v>
      </c>
    </row>
    <row r="1951" spans="1:10" ht="15" thickTop="1">
      <c r="A1951" s="99"/>
      <c r="B1951" s="99"/>
      <c r="C1951" s="99"/>
      <c r="D1951" s="99"/>
      <c r="E1951" s="99"/>
      <c r="F1951" s="99"/>
      <c r="G1951" s="99"/>
      <c r="H1951" s="99"/>
      <c r="I1951" s="99"/>
      <c r="J1951" s="99"/>
    </row>
    <row r="1952" spans="1:10" ht="15">
      <c r="A1952" s="100"/>
      <c r="B1952" s="102" t="s">
        <v>470</v>
      </c>
      <c r="C1952" s="100" t="s">
        <v>471</v>
      </c>
      <c r="D1952" s="100" t="s">
        <v>472</v>
      </c>
      <c r="E1952" s="180" t="s">
        <v>473</v>
      </c>
      <c r="F1952" s="180"/>
      <c r="G1952" s="103" t="s">
        <v>474</v>
      </c>
      <c r="H1952" s="102" t="s">
        <v>475</v>
      </c>
      <c r="I1952" s="102" t="s">
        <v>476</v>
      </c>
      <c r="J1952" s="102" t="s">
        <v>477</v>
      </c>
    </row>
    <row r="1953" spans="1:10" ht="127.5">
      <c r="A1953" s="82" t="s">
        <v>478</v>
      </c>
      <c r="B1953" s="81" t="s">
        <v>1453</v>
      </c>
      <c r="C1953" s="82" t="s">
        <v>45</v>
      </c>
      <c r="D1953" s="82" t="s">
        <v>1454</v>
      </c>
      <c r="E1953" s="181" t="s">
        <v>630</v>
      </c>
      <c r="F1953" s="181"/>
      <c r="G1953" s="83" t="s">
        <v>482</v>
      </c>
      <c r="H1953" s="84">
        <v>1</v>
      </c>
      <c r="I1953" s="85">
        <v>19.23</v>
      </c>
      <c r="J1953" s="85">
        <v>19.23</v>
      </c>
    </row>
    <row r="1954" spans="1:10" ht="127.5">
      <c r="A1954" s="92" t="s">
        <v>485</v>
      </c>
      <c r="B1954" s="91" t="s">
        <v>1465</v>
      </c>
      <c r="C1954" s="92" t="s">
        <v>45</v>
      </c>
      <c r="D1954" s="92" t="s">
        <v>1466</v>
      </c>
      <c r="E1954" s="183" t="s">
        <v>637</v>
      </c>
      <c r="F1954" s="183"/>
      <c r="G1954" s="93" t="s">
        <v>502</v>
      </c>
      <c r="H1954" s="94">
        <v>5.5099999999999998E-5</v>
      </c>
      <c r="I1954" s="95">
        <v>101308.59</v>
      </c>
      <c r="J1954" s="95">
        <v>5.58</v>
      </c>
    </row>
    <row r="1955" spans="1:10" ht="89.25">
      <c r="A1955" s="92" t="s">
        <v>485</v>
      </c>
      <c r="B1955" s="91" t="s">
        <v>1463</v>
      </c>
      <c r="C1955" s="92" t="s">
        <v>45</v>
      </c>
      <c r="D1955" s="92" t="s">
        <v>1464</v>
      </c>
      <c r="E1955" s="183" t="s">
        <v>637</v>
      </c>
      <c r="F1955" s="183"/>
      <c r="G1955" s="93" t="s">
        <v>502</v>
      </c>
      <c r="H1955" s="94">
        <v>3.43E-5</v>
      </c>
      <c r="I1955" s="95">
        <v>398198.18</v>
      </c>
      <c r="J1955" s="95">
        <v>13.65</v>
      </c>
    </row>
    <row r="1956" spans="1:10" ht="25.5">
      <c r="A1956" s="98"/>
      <c r="B1956" s="98"/>
      <c r="C1956" s="98"/>
      <c r="D1956" s="98"/>
      <c r="E1956" s="98" t="s">
        <v>495</v>
      </c>
      <c r="F1956" s="97">
        <v>0</v>
      </c>
      <c r="G1956" s="98" t="s">
        <v>496</v>
      </c>
      <c r="H1956" s="97">
        <v>0</v>
      </c>
      <c r="I1956" s="98" t="s">
        <v>497</v>
      </c>
      <c r="J1956" s="97">
        <v>0</v>
      </c>
    </row>
    <row r="1957" spans="1:10" ht="26.25" thickBot="1">
      <c r="A1957" s="98"/>
      <c r="B1957" s="98"/>
      <c r="C1957" s="98"/>
      <c r="D1957" s="98"/>
      <c r="E1957" s="98" t="s">
        <v>498</v>
      </c>
      <c r="F1957" s="97">
        <v>3.69</v>
      </c>
      <c r="G1957" s="98"/>
      <c r="H1957" s="184" t="s">
        <v>499</v>
      </c>
      <c r="I1957" s="184"/>
      <c r="J1957" s="97">
        <v>22.92</v>
      </c>
    </row>
    <row r="1958" spans="1:10" ht="15" thickTop="1">
      <c r="A1958" s="99"/>
      <c r="B1958" s="99"/>
      <c r="C1958" s="99"/>
      <c r="D1958" s="99"/>
      <c r="E1958" s="99"/>
      <c r="F1958" s="99"/>
      <c r="G1958" s="99"/>
      <c r="H1958" s="99"/>
      <c r="I1958" s="99"/>
      <c r="J1958" s="99"/>
    </row>
    <row r="1959" spans="1:10" ht="15">
      <c r="A1959" s="100"/>
      <c r="B1959" s="102" t="s">
        <v>470</v>
      </c>
      <c r="C1959" s="100" t="s">
        <v>471</v>
      </c>
      <c r="D1959" s="100" t="s">
        <v>472</v>
      </c>
      <c r="E1959" s="180" t="s">
        <v>473</v>
      </c>
      <c r="F1959" s="180"/>
      <c r="G1959" s="103" t="s">
        <v>474</v>
      </c>
      <c r="H1959" s="102" t="s">
        <v>475</v>
      </c>
      <c r="I1959" s="102" t="s">
        <v>476</v>
      </c>
      <c r="J1959" s="102" t="s">
        <v>477</v>
      </c>
    </row>
    <row r="1960" spans="1:10" ht="127.5">
      <c r="A1960" s="82" t="s">
        <v>478</v>
      </c>
      <c r="B1960" s="81" t="s">
        <v>1459</v>
      </c>
      <c r="C1960" s="82" t="s">
        <v>45</v>
      </c>
      <c r="D1960" s="82" t="s">
        <v>1460</v>
      </c>
      <c r="E1960" s="181" t="s">
        <v>630</v>
      </c>
      <c r="F1960" s="181"/>
      <c r="G1960" s="83" t="s">
        <v>482</v>
      </c>
      <c r="H1960" s="84">
        <v>1</v>
      </c>
      <c r="I1960" s="85">
        <v>2.84</v>
      </c>
      <c r="J1960" s="85">
        <v>2.84</v>
      </c>
    </row>
    <row r="1961" spans="1:10" ht="127.5">
      <c r="A1961" s="92" t="s">
        <v>485</v>
      </c>
      <c r="B1961" s="91" t="s">
        <v>1465</v>
      </c>
      <c r="C1961" s="92" t="s">
        <v>45</v>
      </c>
      <c r="D1961" s="92" t="s">
        <v>1466</v>
      </c>
      <c r="E1961" s="183" t="s">
        <v>637</v>
      </c>
      <c r="F1961" s="183"/>
      <c r="G1961" s="93" t="s">
        <v>502</v>
      </c>
      <c r="H1961" s="94">
        <v>5.8000000000000004E-6</v>
      </c>
      <c r="I1961" s="95">
        <v>101308.59</v>
      </c>
      <c r="J1961" s="95">
        <v>0.57999999999999996</v>
      </c>
    </row>
    <row r="1962" spans="1:10" ht="89.25">
      <c r="A1962" s="92" t="s">
        <v>485</v>
      </c>
      <c r="B1962" s="91" t="s">
        <v>1463</v>
      </c>
      <c r="C1962" s="92" t="s">
        <v>45</v>
      </c>
      <c r="D1962" s="92" t="s">
        <v>1464</v>
      </c>
      <c r="E1962" s="183" t="s">
        <v>637</v>
      </c>
      <c r="F1962" s="183"/>
      <c r="G1962" s="93" t="s">
        <v>502</v>
      </c>
      <c r="H1962" s="94">
        <v>5.6999999999999996E-6</v>
      </c>
      <c r="I1962" s="95">
        <v>398198.18</v>
      </c>
      <c r="J1962" s="95">
        <v>2.2599999999999998</v>
      </c>
    </row>
    <row r="1963" spans="1:10" ht="25.5">
      <c r="A1963" s="98"/>
      <c r="B1963" s="98"/>
      <c r="C1963" s="98"/>
      <c r="D1963" s="98"/>
      <c r="E1963" s="98" t="s">
        <v>495</v>
      </c>
      <c r="F1963" s="97">
        <v>0</v>
      </c>
      <c r="G1963" s="98" t="s">
        <v>496</v>
      </c>
      <c r="H1963" s="97">
        <v>0</v>
      </c>
      <c r="I1963" s="98" t="s">
        <v>497</v>
      </c>
      <c r="J1963" s="97">
        <v>0</v>
      </c>
    </row>
    <row r="1964" spans="1:10" ht="26.25" thickBot="1">
      <c r="A1964" s="98"/>
      <c r="B1964" s="98"/>
      <c r="C1964" s="98"/>
      <c r="D1964" s="98"/>
      <c r="E1964" s="98" t="s">
        <v>498</v>
      </c>
      <c r="F1964" s="97">
        <v>0.54</v>
      </c>
      <c r="G1964" s="98"/>
      <c r="H1964" s="184" t="s">
        <v>499</v>
      </c>
      <c r="I1964" s="184"/>
      <c r="J1964" s="97">
        <v>3.38</v>
      </c>
    </row>
    <row r="1965" spans="1:10" ht="15" thickTop="1">
      <c r="A1965" s="99"/>
      <c r="B1965" s="99"/>
      <c r="C1965" s="99"/>
      <c r="D1965" s="99"/>
      <c r="E1965" s="99"/>
      <c r="F1965" s="99"/>
      <c r="G1965" s="99"/>
      <c r="H1965" s="99"/>
      <c r="I1965" s="99"/>
      <c r="J1965" s="99"/>
    </row>
    <row r="1966" spans="1:10" ht="15">
      <c r="A1966" s="100"/>
      <c r="B1966" s="102" t="s">
        <v>470</v>
      </c>
      <c r="C1966" s="100" t="s">
        <v>471</v>
      </c>
      <c r="D1966" s="100" t="s">
        <v>472</v>
      </c>
      <c r="E1966" s="180" t="s">
        <v>473</v>
      </c>
      <c r="F1966" s="180"/>
      <c r="G1966" s="103" t="s">
        <v>474</v>
      </c>
      <c r="H1966" s="102" t="s">
        <v>475</v>
      </c>
      <c r="I1966" s="102" t="s">
        <v>476</v>
      </c>
      <c r="J1966" s="102" t="s">
        <v>477</v>
      </c>
    </row>
    <row r="1967" spans="1:10" ht="114.75">
      <c r="A1967" s="82" t="s">
        <v>478</v>
      </c>
      <c r="B1967" s="81" t="s">
        <v>1455</v>
      </c>
      <c r="C1967" s="82" t="s">
        <v>45</v>
      </c>
      <c r="D1967" s="82" t="s">
        <v>1456</v>
      </c>
      <c r="E1967" s="181" t="s">
        <v>630</v>
      </c>
      <c r="F1967" s="181"/>
      <c r="G1967" s="83" t="s">
        <v>482</v>
      </c>
      <c r="H1967" s="84">
        <v>1</v>
      </c>
      <c r="I1967" s="85">
        <v>3.59</v>
      </c>
      <c r="J1967" s="85">
        <v>3.59</v>
      </c>
    </row>
    <row r="1968" spans="1:10" ht="127.5">
      <c r="A1968" s="92" t="s">
        <v>485</v>
      </c>
      <c r="B1968" s="91" t="s">
        <v>1465</v>
      </c>
      <c r="C1968" s="92" t="s">
        <v>45</v>
      </c>
      <c r="D1968" s="92" t="s">
        <v>1466</v>
      </c>
      <c r="E1968" s="183" t="s">
        <v>637</v>
      </c>
      <c r="F1968" s="183"/>
      <c r="G1968" s="93" t="s">
        <v>502</v>
      </c>
      <c r="H1968" s="94">
        <v>7.3000000000000004E-6</v>
      </c>
      <c r="I1968" s="95">
        <v>101308.59</v>
      </c>
      <c r="J1968" s="95">
        <v>0.73</v>
      </c>
    </row>
    <row r="1969" spans="1:10" ht="89.25">
      <c r="A1969" s="92" t="s">
        <v>485</v>
      </c>
      <c r="B1969" s="91" t="s">
        <v>1463</v>
      </c>
      <c r="C1969" s="92" t="s">
        <v>45</v>
      </c>
      <c r="D1969" s="92" t="s">
        <v>1464</v>
      </c>
      <c r="E1969" s="183" t="s">
        <v>637</v>
      </c>
      <c r="F1969" s="183"/>
      <c r="G1969" s="93" t="s">
        <v>502</v>
      </c>
      <c r="H1969" s="94">
        <v>7.1999999999999997E-6</v>
      </c>
      <c r="I1969" s="95">
        <v>398198.18</v>
      </c>
      <c r="J1969" s="95">
        <v>2.86</v>
      </c>
    </row>
    <row r="1970" spans="1:10" ht="25.5">
      <c r="A1970" s="98"/>
      <c r="B1970" s="98"/>
      <c r="C1970" s="98"/>
      <c r="D1970" s="98"/>
      <c r="E1970" s="98" t="s">
        <v>495</v>
      </c>
      <c r="F1970" s="97">
        <v>0</v>
      </c>
      <c r="G1970" s="98" t="s">
        <v>496</v>
      </c>
      <c r="H1970" s="97">
        <v>0</v>
      </c>
      <c r="I1970" s="98" t="s">
        <v>497</v>
      </c>
      <c r="J1970" s="97">
        <v>0</v>
      </c>
    </row>
    <row r="1971" spans="1:10" ht="26.25" thickBot="1">
      <c r="A1971" s="98"/>
      <c r="B1971" s="98"/>
      <c r="C1971" s="98"/>
      <c r="D1971" s="98"/>
      <c r="E1971" s="98" t="s">
        <v>498</v>
      </c>
      <c r="F1971" s="97">
        <v>0.68</v>
      </c>
      <c r="G1971" s="98"/>
      <c r="H1971" s="184" t="s">
        <v>499</v>
      </c>
      <c r="I1971" s="184"/>
      <c r="J1971" s="97">
        <v>4.2699999999999996</v>
      </c>
    </row>
    <row r="1972" spans="1:10" ht="15" thickTop="1">
      <c r="A1972" s="99"/>
      <c r="B1972" s="99"/>
      <c r="C1972" s="99"/>
      <c r="D1972" s="99"/>
      <c r="E1972" s="99"/>
      <c r="F1972" s="99"/>
      <c r="G1972" s="99"/>
      <c r="H1972" s="99"/>
      <c r="I1972" s="99"/>
      <c r="J1972" s="99"/>
    </row>
    <row r="1973" spans="1:10" ht="15">
      <c r="A1973" s="100"/>
      <c r="B1973" s="102" t="s">
        <v>470</v>
      </c>
      <c r="C1973" s="100" t="s">
        <v>471</v>
      </c>
      <c r="D1973" s="100" t="s">
        <v>472</v>
      </c>
      <c r="E1973" s="180" t="s">
        <v>473</v>
      </c>
      <c r="F1973" s="180"/>
      <c r="G1973" s="103" t="s">
        <v>474</v>
      </c>
      <c r="H1973" s="102" t="s">
        <v>475</v>
      </c>
      <c r="I1973" s="102" t="s">
        <v>476</v>
      </c>
      <c r="J1973" s="102" t="s">
        <v>477</v>
      </c>
    </row>
    <row r="1974" spans="1:10" ht="127.5">
      <c r="A1974" s="82" t="s">
        <v>478</v>
      </c>
      <c r="B1974" s="81" t="s">
        <v>1451</v>
      </c>
      <c r="C1974" s="82" t="s">
        <v>45</v>
      </c>
      <c r="D1974" s="82" t="s">
        <v>1452</v>
      </c>
      <c r="E1974" s="181" t="s">
        <v>630</v>
      </c>
      <c r="F1974" s="181"/>
      <c r="G1974" s="83" t="s">
        <v>482</v>
      </c>
      <c r="H1974" s="84">
        <v>1</v>
      </c>
      <c r="I1974" s="85">
        <v>32.58</v>
      </c>
      <c r="J1974" s="85">
        <v>32.58</v>
      </c>
    </row>
    <row r="1975" spans="1:10" ht="127.5">
      <c r="A1975" s="92" t="s">
        <v>485</v>
      </c>
      <c r="B1975" s="91" t="s">
        <v>1465</v>
      </c>
      <c r="C1975" s="92" t="s">
        <v>45</v>
      </c>
      <c r="D1975" s="92" t="s">
        <v>1466</v>
      </c>
      <c r="E1975" s="183" t="s">
        <v>637</v>
      </c>
      <c r="F1975" s="183"/>
      <c r="G1975" s="93" t="s">
        <v>502</v>
      </c>
      <c r="H1975" s="94">
        <v>6.8899999999999994E-5</v>
      </c>
      <c r="I1975" s="95">
        <v>101308.59</v>
      </c>
      <c r="J1975" s="95">
        <v>6.98</v>
      </c>
    </row>
    <row r="1976" spans="1:10" ht="89.25">
      <c r="A1976" s="92" t="s">
        <v>485</v>
      </c>
      <c r="B1976" s="91" t="s">
        <v>1463</v>
      </c>
      <c r="C1976" s="92" t="s">
        <v>45</v>
      </c>
      <c r="D1976" s="92" t="s">
        <v>1464</v>
      </c>
      <c r="E1976" s="183" t="s">
        <v>637</v>
      </c>
      <c r="F1976" s="183"/>
      <c r="G1976" s="93" t="s">
        <v>502</v>
      </c>
      <c r="H1976" s="94">
        <v>6.4300000000000004E-5</v>
      </c>
      <c r="I1976" s="95">
        <v>398198.18</v>
      </c>
      <c r="J1976" s="95">
        <v>25.6</v>
      </c>
    </row>
    <row r="1977" spans="1:10" ht="25.5">
      <c r="A1977" s="98"/>
      <c r="B1977" s="98"/>
      <c r="C1977" s="98"/>
      <c r="D1977" s="98"/>
      <c r="E1977" s="98" t="s">
        <v>495</v>
      </c>
      <c r="F1977" s="97">
        <v>0</v>
      </c>
      <c r="G1977" s="98" t="s">
        <v>496</v>
      </c>
      <c r="H1977" s="97">
        <v>0</v>
      </c>
      <c r="I1977" s="98" t="s">
        <v>497</v>
      </c>
      <c r="J1977" s="97">
        <v>0</v>
      </c>
    </row>
    <row r="1978" spans="1:10" ht="26.25" thickBot="1">
      <c r="A1978" s="98"/>
      <c r="B1978" s="98"/>
      <c r="C1978" s="98"/>
      <c r="D1978" s="98"/>
      <c r="E1978" s="98" t="s">
        <v>498</v>
      </c>
      <c r="F1978" s="97">
        <v>6.25</v>
      </c>
      <c r="G1978" s="98"/>
      <c r="H1978" s="184" t="s">
        <v>499</v>
      </c>
      <c r="I1978" s="184"/>
      <c r="J1978" s="97">
        <v>38.83</v>
      </c>
    </row>
    <row r="1979" spans="1:10" ht="15" thickTop="1">
      <c r="A1979" s="99"/>
      <c r="B1979" s="99"/>
      <c r="C1979" s="99"/>
      <c r="D1979" s="99"/>
      <c r="E1979" s="99"/>
      <c r="F1979" s="99"/>
      <c r="G1979" s="99"/>
      <c r="H1979" s="99"/>
      <c r="I1979" s="99"/>
      <c r="J1979" s="99"/>
    </row>
    <row r="1980" spans="1:10" ht="15">
      <c r="A1980" s="100"/>
      <c r="B1980" s="102" t="s">
        <v>470</v>
      </c>
      <c r="C1980" s="100" t="s">
        <v>471</v>
      </c>
      <c r="D1980" s="100" t="s">
        <v>472</v>
      </c>
      <c r="E1980" s="180" t="s">
        <v>473</v>
      </c>
      <c r="F1980" s="180"/>
      <c r="G1980" s="103" t="s">
        <v>474</v>
      </c>
      <c r="H1980" s="102" t="s">
        <v>475</v>
      </c>
      <c r="I1980" s="102" t="s">
        <v>476</v>
      </c>
      <c r="J1980" s="102" t="s">
        <v>477</v>
      </c>
    </row>
    <row r="1981" spans="1:10" ht="127.5">
      <c r="A1981" s="82" t="s">
        <v>478</v>
      </c>
      <c r="B1981" s="81" t="s">
        <v>1457</v>
      </c>
      <c r="C1981" s="82" t="s">
        <v>45</v>
      </c>
      <c r="D1981" s="82" t="s">
        <v>1458</v>
      </c>
      <c r="E1981" s="181" t="s">
        <v>630</v>
      </c>
      <c r="F1981" s="181"/>
      <c r="G1981" s="83" t="s">
        <v>482</v>
      </c>
      <c r="H1981" s="84">
        <v>1</v>
      </c>
      <c r="I1981" s="85">
        <v>150.32</v>
      </c>
      <c r="J1981" s="85">
        <v>150.32</v>
      </c>
    </row>
    <row r="1982" spans="1:10" ht="25.5">
      <c r="A1982" s="92" t="s">
        <v>485</v>
      </c>
      <c r="B1982" s="91" t="s">
        <v>1467</v>
      </c>
      <c r="C1982" s="92" t="s">
        <v>45</v>
      </c>
      <c r="D1982" s="92" t="s">
        <v>1468</v>
      </c>
      <c r="E1982" s="183" t="s">
        <v>488</v>
      </c>
      <c r="F1982" s="183"/>
      <c r="G1982" s="93" t="s">
        <v>426</v>
      </c>
      <c r="H1982" s="94">
        <v>22.37</v>
      </c>
      <c r="I1982" s="95">
        <v>6.72</v>
      </c>
      <c r="J1982" s="95">
        <v>150.32</v>
      </c>
    </row>
    <row r="1983" spans="1:10" ht="25.5">
      <c r="A1983" s="98"/>
      <c r="B1983" s="98"/>
      <c r="C1983" s="98"/>
      <c r="D1983" s="98"/>
      <c r="E1983" s="98" t="s">
        <v>495</v>
      </c>
      <c r="F1983" s="97">
        <v>0</v>
      </c>
      <c r="G1983" s="98" t="s">
        <v>496</v>
      </c>
      <c r="H1983" s="97">
        <v>0</v>
      </c>
      <c r="I1983" s="98" t="s">
        <v>497</v>
      </c>
      <c r="J1983" s="97">
        <v>0</v>
      </c>
    </row>
    <row r="1984" spans="1:10" ht="26.25" thickBot="1">
      <c r="A1984" s="98"/>
      <c r="B1984" s="98"/>
      <c r="C1984" s="98"/>
      <c r="D1984" s="98"/>
      <c r="E1984" s="98" t="s">
        <v>498</v>
      </c>
      <c r="F1984" s="97">
        <v>28.87</v>
      </c>
      <c r="G1984" s="98"/>
      <c r="H1984" s="184" t="s">
        <v>499</v>
      </c>
      <c r="I1984" s="184"/>
      <c r="J1984" s="97">
        <v>179.19</v>
      </c>
    </row>
    <row r="1985" spans="1:10" ht="15" thickTop="1">
      <c r="A1985" s="99"/>
      <c r="B1985" s="99"/>
      <c r="C1985" s="99"/>
      <c r="D1985" s="99"/>
      <c r="E1985" s="99"/>
      <c r="F1985" s="99"/>
      <c r="G1985" s="99"/>
      <c r="H1985" s="99"/>
      <c r="I1985" s="99"/>
      <c r="J1985" s="99"/>
    </row>
    <row r="1986" spans="1:10" ht="15">
      <c r="A1986" s="100"/>
      <c r="B1986" s="102" t="s">
        <v>470</v>
      </c>
      <c r="C1986" s="100" t="s">
        <v>471</v>
      </c>
      <c r="D1986" s="100" t="s">
        <v>472</v>
      </c>
      <c r="E1986" s="180" t="s">
        <v>473</v>
      </c>
      <c r="F1986" s="180"/>
      <c r="G1986" s="103" t="s">
        <v>474</v>
      </c>
      <c r="H1986" s="102" t="s">
        <v>475</v>
      </c>
      <c r="I1986" s="102" t="s">
        <v>476</v>
      </c>
      <c r="J1986" s="102" t="s">
        <v>477</v>
      </c>
    </row>
    <row r="1987" spans="1:10" ht="38.25">
      <c r="A1987" s="82" t="s">
        <v>478</v>
      </c>
      <c r="B1987" s="81" t="s">
        <v>987</v>
      </c>
      <c r="C1987" s="82" t="s">
        <v>4</v>
      </c>
      <c r="D1987" s="82" t="s">
        <v>627</v>
      </c>
      <c r="E1987" s="181" t="s">
        <v>466</v>
      </c>
      <c r="F1987" s="181"/>
      <c r="G1987" s="83" t="s">
        <v>482</v>
      </c>
      <c r="H1987" s="84">
        <v>1</v>
      </c>
      <c r="I1987" s="85">
        <v>12.88</v>
      </c>
      <c r="J1987" s="85">
        <v>12.88</v>
      </c>
    </row>
    <row r="1988" spans="1:10">
      <c r="A1988" s="92" t="s">
        <v>485</v>
      </c>
      <c r="B1988" s="91" t="s">
        <v>1035</v>
      </c>
      <c r="C1988" s="92" t="s">
        <v>4</v>
      </c>
      <c r="D1988" s="92" t="s">
        <v>1036</v>
      </c>
      <c r="E1988" s="183" t="s">
        <v>488</v>
      </c>
      <c r="F1988" s="183"/>
      <c r="G1988" s="93" t="s">
        <v>482</v>
      </c>
      <c r="H1988" s="94">
        <v>1</v>
      </c>
      <c r="I1988" s="95">
        <v>6.44</v>
      </c>
      <c r="J1988" s="95">
        <v>6.44</v>
      </c>
    </row>
    <row r="1989" spans="1:10" ht="51">
      <c r="A1989" s="92" t="s">
        <v>485</v>
      </c>
      <c r="B1989" s="91" t="s">
        <v>1072</v>
      </c>
      <c r="C1989" s="92" t="s">
        <v>4</v>
      </c>
      <c r="D1989" s="92" t="s">
        <v>1073</v>
      </c>
      <c r="E1989" s="183" t="s">
        <v>488</v>
      </c>
      <c r="F1989" s="183"/>
      <c r="G1989" s="93" t="s">
        <v>482</v>
      </c>
      <c r="H1989" s="94">
        <v>1</v>
      </c>
      <c r="I1989" s="95">
        <v>0.06</v>
      </c>
      <c r="J1989" s="95">
        <v>0.06</v>
      </c>
    </row>
    <row r="1990" spans="1:10" ht="51">
      <c r="A1990" s="92" t="s">
        <v>485</v>
      </c>
      <c r="B1990" s="91" t="s">
        <v>1074</v>
      </c>
      <c r="C1990" s="92" t="s">
        <v>4</v>
      </c>
      <c r="D1990" s="92" t="s">
        <v>1075</v>
      </c>
      <c r="E1990" s="183" t="s">
        <v>488</v>
      </c>
      <c r="F1990" s="183"/>
      <c r="G1990" s="93" t="s">
        <v>482</v>
      </c>
      <c r="H1990" s="94">
        <v>1</v>
      </c>
      <c r="I1990" s="95">
        <v>0.91</v>
      </c>
      <c r="J1990" s="95">
        <v>0.91</v>
      </c>
    </row>
    <row r="1991" spans="1:10" ht="51">
      <c r="A1991" s="92" t="s">
        <v>485</v>
      </c>
      <c r="B1991" s="91" t="s">
        <v>1077</v>
      </c>
      <c r="C1991" s="92" t="s">
        <v>4</v>
      </c>
      <c r="D1991" s="92" t="s">
        <v>1078</v>
      </c>
      <c r="E1991" s="183" t="s">
        <v>488</v>
      </c>
      <c r="F1991" s="183"/>
      <c r="G1991" s="93" t="s">
        <v>482</v>
      </c>
      <c r="H1991" s="94">
        <v>1</v>
      </c>
      <c r="I1991" s="95">
        <v>2.83</v>
      </c>
      <c r="J1991" s="95">
        <v>2.83</v>
      </c>
    </row>
    <row r="1992" spans="1:10" ht="51">
      <c r="A1992" s="92" t="s">
        <v>485</v>
      </c>
      <c r="B1992" s="91" t="s">
        <v>1070</v>
      </c>
      <c r="C1992" s="92" t="s">
        <v>4</v>
      </c>
      <c r="D1992" s="92" t="s">
        <v>1071</v>
      </c>
      <c r="E1992" s="183" t="s">
        <v>488</v>
      </c>
      <c r="F1992" s="183"/>
      <c r="G1992" s="93" t="s">
        <v>482</v>
      </c>
      <c r="H1992" s="94">
        <v>1</v>
      </c>
      <c r="I1992" s="95">
        <v>0.81</v>
      </c>
      <c r="J1992" s="95">
        <v>0.81</v>
      </c>
    </row>
    <row r="1993" spans="1:10" ht="63.75">
      <c r="A1993" s="92" t="s">
        <v>485</v>
      </c>
      <c r="B1993" s="91" t="s">
        <v>1080</v>
      </c>
      <c r="C1993" s="92" t="s">
        <v>4</v>
      </c>
      <c r="D1993" s="92" t="s">
        <v>1081</v>
      </c>
      <c r="E1993" s="183" t="s">
        <v>488</v>
      </c>
      <c r="F1993" s="183"/>
      <c r="G1993" s="93" t="s">
        <v>482</v>
      </c>
      <c r="H1993" s="94">
        <v>1</v>
      </c>
      <c r="I1993" s="95">
        <v>0.74</v>
      </c>
      <c r="J1993" s="95">
        <v>0.74</v>
      </c>
    </row>
    <row r="1994" spans="1:10" ht="51">
      <c r="A1994" s="92" t="s">
        <v>485</v>
      </c>
      <c r="B1994" s="91" t="s">
        <v>1082</v>
      </c>
      <c r="C1994" s="92" t="s">
        <v>4</v>
      </c>
      <c r="D1994" s="92" t="s">
        <v>1083</v>
      </c>
      <c r="E1994" s="183" t="s">
        <v>488</v>
      </c>
      <c r="F1994" s="183"/>
      <c r="G1994" s="93" t="s">
        <v>482</v>
      </c>
      <c r="H1994" s="94">
        <v>1</v>
      </c>
      <c r="I1994" s="95">
        <v>1.0900000000000001</v>
      </c>
      <c r="J1994" s="95">
        <v>1.0900000000000001</v>
      </c>
    </row>
    <row r="1995" spans="1:10" ht="25.5">
      <c r="A1995" s="98"/>
      <c r="B1995" s="98"/>
      <c r="C1995" s="98"/>
      <c r="D1995" s="98"/>
      <c r="E1995" s="98" t="s">
        <v>495</v>
      </c>
      <c r="F1995" s="97">
        <v>0</v>
      </c>
      <c r="G1995" s="98" t="s">
        <v>496</v>
      </c>
      <c r="H1995" s="97">
        <v>0</v>
      </c>
      <c r="I1995" s="98" t="s">
        <v>497</v>
      </c>
      <c r="J1995" s="97">
        <v>0</v>
      </c>
    </row>
    <row r="1996" spans="1:10" ht="38.25" customHeight="1" thickBot="1">
      <c r="A1996" s="98"/>
      <c r="B1996" s="98"/>
      <c r="C1996" s="98"/>
      <c r="D1996" s="98"/>
      <c r="E1996" s="98" t="s">
        <v>498</v>
      </c>
      <c r="F1996" s="97">
        <v>2.4700000000000002</v>
      </c>
      <c r="G1996" s="98"/>
      <c r="H1996" s="184" t="s">
        <v>499</v>
      </c>
      <c r="I1996" s="184"/>
      <c r="J1996" s="97">
        <v>15.35</v>
      </c>
    </row>
    <row r="1997" spans="1:10" ht="15" thickTop="1">
      <c r="A1997" s="99"/>
      <c r="B1997" s="99"/>
      <c r="C1997" s="99"/>
      <c r="D1997" s="99"/>
      <c r="E1997" s="99"/>
      <c r="F1997" s="99"/>
      <c r="G1997" s="99"/>
      <c r="H1997" s="99"/>
      <c r="I1997" s="99"/>
      <c r="J1997" s="99"/>
    </row>
    <row r="1998" spans="1:10" ht="15">
      <c r="A1998" s="100"/>
      <c r="B1998" s="102" t="s">
        <v>470</v>
      </c>
      <c r="C1998" s="100" t="s">
        <v>471</v>
      </c>
      <c r="D1998" s="100" t="s">
        <v>472</v>
      </c>
      <c r="E1998" s="180" t="s">
        <v>473</v>
      </c>
      <c r="F1998" s="180"/>
      <c r="G1998" s="103" t="s">
        <v>474</v>
      </c>
      <c r="H1998" s="102" t="s">
        <v>475</v>
      </c>
      <c r="I1998" s="102" t="s">
        <v>476</v>
      </c>
      <c r="J1998" s="102" t="s">
        <v>477</v>
      </c>
    </row>
    <row r="1999" spans="1:10" ht="38.25">
      <c r="A1999" s="82" t="s">
        <v>478</v>
      </c>
      <c r="B1999" s="81" t="s">
        <v>626</v>
      </c>
      <c r="C1999" s="82" t="s">
        <v>45</v>
      </c>
      <c r="D1999" s="82" t="s">
        <v>627</v>
      </c>
      <c r="E1999" s="181" t="s">
        <v>561</v>
      </c>
      <c r="F1999" s="181"/>
      <c r="G1999" s="83" t="s">
        <v>482</v>
      </c>
      <c r="H1999" s="84">
        <v>1</v>
      </c>
      <c r="I1999" s="85">
        <v>21.56</v>
      </c>
      <c r="J1999" s="85">
        <v>21.56</v>
      </c>
    </row>
    <row r="2000" spans="1:10" ht="63.75">
      <c r="A2000" s="87" t="s">
        <v>479</v>
      </c>
      <c r="B2000" s="86" t="s">
        <v>1199</v>
      </c>
      <c r="C2000" s="87" t="s">
        <v>45</v>
      </c>
      <c r="D2000" s="87" t="s">
        <v>1200</v>
      </c>
      <c r="E2000" s="182" t="s">
        <v>561</v>
      </c>
      <c r="F2000" s="182"/>
      <c r="G2000" s="88" t="s">
        <v>482</v>
      </c>
      <c r="H2000" s="89">
        <v>1</v>
      </c>
      <c r="I2000" s="90">
        <v>7.0000000000000007E-2</v>
      </c>
      <c r="J2000" s="90">
        <v>7.0000000000000007E-2</v>
      </c>
    </row>
    <row r="2001" spans="1:10" ht="25.5">
      <c r="A2001" s="92" t="s">
        <v>485</v>
      </c>
      <c r="B2001" s="91" t="s">
        <v>1053</v>
      </c>
      <c r="C2001" s="92" t="s">
        <v>45</v>
      </c>
      <c r="D2001" s="92" t="s">
        <v>1054</v>
      </c>
      <c r="E2001" s="183" t="s">
        <v>1055</v>
      </c>
      <c r="F2001" s="183"/>
      <c r="G2001" s="93" t="s">
        <v>482</v>
      </c>
      <c r="H2001" s="94">
        <v>1</v>
      </c>
      <c r="I2001" s="95">
        <v>3.18</v>
      </c>
      <c r="J2001" s="95">
        <v>3.18</v>
      </c>
    </row>
    <row r="2002" spans="1:10" ht="14.25" customHeight="1">
      <c r="A2002" s="92" t="s">
        <v>485</v>
      </c>
      <c r="B2002" s="91" t="s">
        <v>1067</v>
      </c>
      <c r="C2002" s="92" t="s">
        <v>45</v>
      </c>
      <c r="D2002" s="92" t="s">
        <v>1068</v>
      </c>
      <c r="E2002" s="183" t="s">
        <v>1069</v>
      </c>
      <c r="F2002" s="183"/>
      <c r="G2002" s="93" t="s">
        <v>482</v>
      </c>
      <c r="H2002" s="94">
        <v>1</v>
      </c>
      <c r="I2002" s="95">
        <v>1.02</v>
      </c>
      <c r="J2002" s="95">
        <v>1.02</v>
      </c>
    </row>
    <row r="2003" spans="1:10" ht="25.5">
      <c r="A2003" s="92" t="s">
        <v>485</v>
      </c>
      <c r="B2003" s="91" t="s">
        <v>1060</v>
      </c>
      <c r="C2003" s="92" t="s">
        <v>45</v>
      </c>
      <c r="D2003" s="92" t="s">
        <v>1061</v>
      </c>
      <c r="E2003" s="183" t="s">
        <v>1055</v>
      </c>
      <c r="F2003" s="183"/>
      <c r="G2003" s="93" t="s">
        <v>482</v>
      </c>
      <c r="H2003" s="94">
        <v>1</v>
      </c>
      <c r="I2003" s="95">
        <v>1.1399999999999999</v>
      </c>
      <c r="J2003" s="95">
        <v>1.1399999999999999</v>
      </c>
    </row>
    <row r="2004" spans="1:10" ht="25.5">
      <c r="A2004" s="92" t="s">
        <v>485</v>
      </c>
      <c r="B2004" s="91" t="s">
        <v>1064</v>
      </c>
      <c r="C2004" s="92" t="s">
        <v>45</v>
      </c>
      <c r="D2004" s="92" t="s">
        <v>1065</v>
      </c>
      <c r="E2004" s="183" t="s">
        <v>1066</v>
      </c>
      <c r="F2004" s="183"/>
      <c r="G2004" s="93" t="s">
        <v>482</v>
      </c>
      <c r="H2004" s="94">
        <v>1</v>
      </c>
      <c r="I2004" s="95">
        <v>0.06</v>
      </c>
      <c r="J2004" s="95">
        <v>0.06</v>
      </c>
    </row>
    <row r="2005" spans="1:10" ht="63.75">
      <c r="A2005" s="92" t="s">
        <v>485</v>
      </c>
      <c r="B2005" s="91" t="s">
        <v>1470</v>
      </c>
      <c r="C2005" s="92" t="s">
        <v>45</v>
      </c>
      <c r="D2005" s="92" t="s">
        <v>1081</v>
      </c>
      <c r="E2005" s="183" t="s">
        <v>637</v>
      </c>
      <c r="F2005" s="183"/>
      <c r="G2005" s="93" t="s">
        <v>482</v>
      </c>
      <c r="H2005" s="94">
        <v>1</v>
      </c>
      <c r="I2005" s="95">
        <v>0.84</v>
      </c>
      <c r="J2005" s="95">
        <v>0.84</v>
      </c>
    </row>
    <row r="2006" spans="1:10" ht="51">
      <c r="A2006" s="92" t="s">
        <v>485</v>
      </c>
      <c r="B2006" s="91" t="s">
        <v>1469</v>
      </c>
      <c r="C2006" s="92" t="s">
        <v>45</v>
      </c>
      <c r="D2006" s="92" t="s">
        <v>1083</v>
      </c>
      <c r="E2006" s="183" t="s">
        <v>637</v>
      </c>
      <c r="F2006" s="183"/>
      <c r="G2006" s="93" t="s">
        <v>482</v>
      </c>
      <c r="H2006" s="94">
        <v>1</v>
      </c>
      <c r="I2006" s="95">
        <v>1.17</v>
      </c>
      <c r="J2006" s="95">
        <v>1.17</v>
      </c>
    </row>
    <row r="2007" spans="1:10">
      <c r="A2007" s="92" t="s">
        <v>485</v>
      </c>
      <c r="B2007" s="91" t="s">
        <v>1201</v>
      </c>
      <c r="C2007" s="92" t="s">
        <v>45</v>
      </c>
      <c r="D2007" s="92" t="s">
        <v>1202</v>
      </c>
      <c r="E2007" s="183" t="s">
        <v>601</v>
      </c>
      <c r="F2007" s="183"/>
      <c r="G2007" s="93" t="s">
        <v>482</v>
      </c>
      <c r="H2007" s="94">
        <v>1</v>
      </c>
      <c r="I2007" s="95">
        <v>14.08</v>
      </c>
      <c r="J2007" s="95">
        <v>14.08</v>
      </c>
    </row>
    <row r="2008" spans="1:10" ht="25.5">
      <c r="A2008" s="98"/>
      <c r="B2008" s="98"/>
      <c r="C2008" s="98"/>
      <c r="D2008" s="98"/>
      <c r="E2008" s="98" t="s">
        <v>495</v>
      </c>
      <c r="F2008" s="97">
        <v>14.15</v>
      </c>
      <c r="G2008" s="98" t="s">
        <v>496</v>
      </c>
      <c r="H2008" s="97">
        <v>0</v>
      </c>
      <c r="I2008" s="98" t="s">
        <v>497</v>
      </c>
      <c r="J2008" s="97">
        <v>14.15</v>
      </c>
    </row>
    <row r="2009" spans="1:10" ht="26.25" thickBot="1">
      <c r="A2009" s="98"/>
      <c r="B2009" s="98"/>
      <c r="C2009" s="98"/>
      <c r="D2009" s="98"/>
      <c r="E2009" s="98" t="s">
        <v>498</v>
      </c>
      <c r="F2009" s="97">
        <v>4.1399999999999997</v>
      </c>
      <c r="G2009" s="98"/>
      <c r="H2009" s="184" t="s">
        <v>499</v>
      </c>
      <c r="I2009" s="184"/>
      <c r="J2009" s="97">
        <v>25.7</v>
      </c>
    </row>
    <row r="2010" spans="1:10" ht="76.5" customHeight="1" thickTop="1">
      <c r="A2010" s="99"/>
      <c r="B2010" s="99"/>
      <c r="C2010" s="99"/>
      <c r="D2010" s="99"/>
      <c r="E2010" s="99"/>
      <c r="F2010" s="99"/>
      <c r="G2010" s="99"/>
      <c r="H2010" s="99"/>
      <c r="I2010" s="99"/>
      <c r="J2010" s="99"/>
    </row>
    <row r="2011" spans="1:10" ht="63.75" customHeight="1">
      <c r="A2011" s="100"/>
      <c r="B2011" s="102" t="s">
        <v>470</v>
      </c>
      <c r="C2011" s="100" t="s">
        <v>471</v>
      </c>
      <c r="D2011" s="100" t="s">
        <v>472</v>
      </c>
      <c r="E2011" s="180" t="s">
        <v>473</v>
      </c>
      <c r="F2011" s="180"/>
      <c r="G2011" s="103" t="s">
        <v>474</v>
      </c>
      <c r="H2011" s="102" t="s">
        <v>475</v>
      </c>
      <c r="I2011" s="102" t="s">
        <v>476</v>
      </c>
      <c r="J2011" s="102" t="s">
        <v>477</v>
      </c>
    </row>
    <row r="2012" spans="1:10" ht="38.25" customHeight="1">
      <c r="A2012" s="82" t="s">
        <v>478</v>
      </c>
      <c r="B2012" s="81" t="s">
        <v>936</v>
      </c>
      <c r="C2012" s="82" t="s">
        <v>45</v>
      </c>
      <c r="D2012" s="82" t="s">
        <v>937</v>
      </c>
      <c r="E2012" s="181" t="s">
        <v>646</v>
      </c>
      <c r="F2012" s="181"/>
      <c r="G2012" s="83" t="s">
        <v>37</v>
      </c>
      <c r="H2012" s="84">
        <v>1</v>
      </c>
      <c r="I2012" s="85">
        <v>216.08</v>
      </c>
      <c r="J2012" s="85">
        <v>216.08</v>
      </c>
    </row>
    <row r="2013" spans="1:10" ht="25.5" customHeight="1">
      <c r="A2013" s="87" t="s">
        <v>479</v>
      </c>
      <c r="B2013" s="86" t="s">
        <v>1471</v>
      </c>
      <c r="C2013" s="87" t="s">
        <v>45</v>
      </c>
      <c r="D2013" s="87" t="s">
        <v>1472</v>
      </c>
      <c r="E2013" s="182" t="s">
        <v>630</v>
      </c>
      <c r="F2013" s="182"/>
      <c r="G2013" s="88" t="s">
        <v>631</v>
      </c>
      <c r="H2013" s="89">
        <v>0.67200000000000004</v>
      </c>
      <c r="I2013" s="90">
        <v>1.38</v>
      </c>
      <c r="J2013" s="90">
        <v>0.92</v>
      </c>
    </row>
    <row r="2014" spans="1:10" ht="25.5" customHeight="1">
      <c r="A2014" s="87" t="s">
        <v>479</v>
      </c>
      <c r="B2014" s="86" t="s">
        <v>1473</v>
      </c>
      <c r="C2014" s="87" t="s">
        <v>45</v>
      </c>
      <c r="D2014" s="87" t="s">
        <v>1474</v>
      </c>
      <c r="E2014" s="182" t="s">
        <v>630</v>
      </c>
      <c r="F2014" s="182"/>
      <c r="G2014" s="88" t="s">
        <v>634</v>
      </c>
      <c r="H2014" s="89">
        <v>1.1739999999999999</v>
      </c>
      <c r="I2014" s="90">
        <v>0.49</v>
      </c>
      <c r="J2014" s="90">
        <v>0.56999999999999995</v>
      </c>
    </row>
    <row r="2015" spans="1:10" ht="38.25">
      <c r="A2015" s="87" t="s">
        <v>479</v>
      </c>
      <c r="B2015" s="86" t="s">
        <v>777</v>
      </c>
      <c r="C2015" s="87" t="s">
        <v>45</v>
      </c>
      <c r="D2015" s="87" t="s">
        <v>778</v>
      </c>
      <c r="E2015" s="182" t="s">
        <v>561</v>
      </c>
      <c r="F2015" s="182"/>
      <c r="G2015" s="88" t="s">
        <v>482</v>
      </c>
      <c r="H2015" s="89">
        <v>1.8460000000000001</v>
      </c>
      <c r="I2015" s="90">
        <v>26.23</v>
      </c>
      <c r="J2015" s="90">
        <v>48.42</v>
      </c>
    </row>
    <row r="2016" spans="1:10" ht="25.5">
      <c r="A2016" s="87" t="s">
        <v>479</v>
      </c>
      <c r="B2016" s="86" t="s">
        <v>618</v>
      </c>
      <c r="C2016" s="87" t="s">
        <v>45</v>
      </c>
      <c r="D2016" s="87" t="s">
        <v>481</v>
      </c>
      <c r="E2016" s="182" t="s">
        <v>561</v>
      </c>
      <c r="F2016" s="182"/>
      <c r="G2016" s="88" t="s">
        <v>482</v>
      </c>
      <c r="H2016" s="89">
        <v>5.5380000000000003</v>
      </c>
      <c r="I2016" s="90">
        <v>21.14</v>
      </c>
      <c r="J2016" s="90">
        <v>117.07</v>
      </c>
    </row>
    <row r="2017" spans="1:10" ht="25.5">
      <c r="A2017" s="87" t="s">
        <v>479</v>
      </c>
      <c r="B2017" s="86" t="s">
        <v>643</v>
      </c>
      <c r="C2017" s="87" t="s">
        <v>45</v>
      </c>
      <c r="D2017" s="87" t="s">
        <v>613</v>
      </c>
      <c r="E2017" s="182" t="s">
        <v>561</v>
      </c>
      <c r="F2017" s="182"/>
      <c r="G2017" s="88" t="s">
        <v>482</v>
      </c>
      <c r="H2017" s="89">
        <v>1.8460000000000001</v>
      </c>
      <c r="I2017" s="90">
        <v>26.6</v>
      </c>
      <c r="J2017" s="90">
        <v>49.1</v>
      </c>
    </row>
    <row r="2018" spans="1:10" ht="25.5">
      <c r="A2018" s="98"/>
      <c r="B2018" s="98"/>
      <c r="C2018" s="98"/>
      <c r="D2018" s="98"/>
      <c r="E2018" s="98" t="s">
        <v>495</v>
      </c>
      <c r="F2018" s="97">
        <v>147.46</v>
      </c>
      <c r="G2018" s="98" t="s">
        <v>496</v>
      </c>
      <c r="H2018" s="97">
        <v>0</v>
      </c>
      <c r="I2018" s="98" t="s">
        <v>497</v>
      </c>
      <c r="J2018" s="97">
        <v>147.46</v>
      </c>
    </row>
    <row r="2019" spans="1:10" ht="26.25" thickBot="1">
      <c r="A2019" s="98"/>
      <c r="B2019" s="98"/>
      <c r="C2019" s="98"/>
      <c r="D2019" s="98"/>
      <c r="E2019" s="98" t="s">
        <v>498</v>
      </c>
      <c r="F2019" s="97">
        <v>41.5</v>
      </c>
      <c r="G2019" s="98"/>
      <c r="H2019" s="184" t="s">
        <v>499</v>
      </c>
      <c r="I2019" s="184"/>
      <c r="J2019" s="97">
        <v>257.58</v>
      </c>
    </row>
    <row r="2020" spans="1:10" ht="15" thickTop="1">
      <c r="A2020" s="99"/>
      <c r="B2020" s="99"/>
      <c r="C2020" s="99"/>
      <c r="D2020" s="99"/>
      <c r="E2020" s="99"/>
      <c r="F2020" s="99"/>
      <c r="G2020" s="99"/>
      <c r="H2020" s="99"/>
      <c r="I2020" s="99"/>
      <c r="J2020" s="99"/>
    </row>
    <row r="2021" spans="1:10" ht="15">
      <c r="A2021" s="100"/>
      <c r="B2021" s="102" t="s">
        <v>470</v>
      </c>
      <c r="C2021" s="100" t="s">
        <v>471</v>
      </c>
      <c r="D2021" s="100" t="s">
        <v>472</v>
      </c>
      <c r="E2021" s="180" t="s">
        <v>473</v>
      </c>
      <c r="F2021" s="180"/>
      <c r="G2021" s="103" t="s">
        <v>474</v>
      </c>
      <c r="H2021" s="102" t="s">
        <v>475</v>
      </c>
      <c r="I2021" s="102" t="s">
        <v>476</v>
      </c>
      <c r="J2021" s="102" t="s">
        <v>477</v>
      </c>
    </row>
    <row r="2022" spans="1:10" ht="63.75">
      <c r="A2022" s="82" t="s">
        <v>478</v>
      </c>
      <c r="B2022" s="81" t="s">
        <v>1279</v>
      </c>
      <c r="C2022" s="82" t="s">
        <v>16</v>
      </c>
      <c r="D2022" s="82" t="s">
        <v>1280</v>
      </c>
      <c r="E2022" s="181" t="s">
        <v>567</v>
      </c>
      <c r="F2022" s="181"/>
      <c r="G2022" s="83" t="s">
        <v>37</v>
      </c>
      <c r="H2022" s="84">
        <v>1</v>
      </c>
      <c r="I2022" s="85">
        <v>48.18</v>
      </c>
      <c r="J2022" s="85">
        <v>48.18</v>
      </c>
    </row>
    <row r="2023" spans="1:10" ht="25.5">
      <c r="A2023" s="87" t="s">
        <v>479</v>
      </c>
      <c r="B2023" s="86" t="s">
        <v>572</v>
      </c>
      <c r="C2023" s="87" t="s">
        <v>16</v>
      </c>
      <c r="D2023" s="87" t="s">
        <v>573</v>
      </c>
      <c r="E2023" s="182" t="s">
        <v>570</v>
      </c>
      <c r="F2023" s="182"/>
      <c r="G2023" s="88" t="s">
        <v>571</v>
      </c>
      <c r="H2023" s="89">
        <v>1.62</v>
      </c>
      <c r="I2023" s="90">
        <v>3.74</v>
      </c>
      <c r="J2023" s="90">
        <v>6.05</v>
      </c>
    </row>
    <row r="2024" spans="1:10" ht="14.25" customHeight="1">
      <c r="A2024" s="87" t="s">
        <v>479</v>
      </c>
      <c r="B2024" s="86" t="s">
        <v>568</v>
      </c>
      <c r="C2024" s="87" t="s">
        <v>16</v>
      </c>
      <c r="D2024" s="87" t="s">
        <v>569</v>
      </c>
      <c r="E2024" s="182" t="s">
        <v>570</v>
      </c>
      <c r="F2024" s="182"/>
      <c r="G2024" s="88" t="s">
        <v>571</v>
      </c>
      <c r="H2024" s="89">
        <v>0.36</v>
      </c>
      <c r="I2024" s="90">
        <v>3.58</v>
      </c>
      <c r="J2024" s="90">
        <v>1.28</v>
      </c>
    </row>
    <row r="2025" spans="1:10" ht="25.5">
      <c r="A2025" s="87" t="s">
        <v>479</v>
      </c>
      <c r="B2025" s="86" t="s">
        <v>1329</v>
      </c>
      <c r="C2025" s="87" t="s">
        <v>16</v>
      </c>
      <c r="D2025" s="87" t="s">
        <v>1330</v>
      </c>
      <c r="E2025" s="182" t="s">
        <v>570</v>
      </c>
      <c r="F2025" s="182"/>
      <c r="G2025" s="88" t="s">
        <v>571</v>
      </c>
      <c r="H2025" s="89">
        <v>0.36</v>
      </c>
      <c r="I2025" s="90">
        <v>3.61</v>
      </c>
      <c r="J2025" s="90">
        <v>1.29</v>
      </c>
    </row>
    <row r="2026" spans="1:10" ht="14.25" customHeight="1">
      <c r="A2026" s="87" t="s">
        <v>479</v>
      </c>
      <c r="B2026" s="86" t="s">
        <v>1293</v>
      </c>
      <c r="C2026" s="87" t="s">
        <v>16</v>
      </c>
      <c r="D2026" s="87" t="s">
        <v>1294</v>
      </c>
      <c r="E2026" s="182" t="s">
        <v>570</v>
      </c>
      <c r="F2026" s="182"/>
      <c r="G2026" s="88" t="s">
        <v>571</v>
      </c>
      <c r="H2026" s="89">
        <v>0.18</v>
      </c>
      <c r="I2026" s="90">
        <v>3.55</v>
      </c>
      <c r="J2026" s="90">
        <v>0.63</v>
      </c>
    </row>
    <row r="2027" spans="1:10" ht="14.25" customHeight="1">
      <c r="A2027" s="92" t="s">
        <v>485</v>
      </c>
      <c r="B2027" s="91" t="s">
        <v>1475</v>
      </c>
      <c r="C2027" s="92" t="s">
        <v>45</v>
      </c>
      <c r="D2027" s="92" t="s">
        <v>1476</v>
      </c>
      <c r="E2027" s="183" t="s">
        <v>601</v>
      </c>
      <c r="F2027" s="183"/>
      <c r="G2027" s="93" t="s">
        <v>482</v>
      </c>
      <c r="H2027" s="94">
        <v>0.18</v>
      </c>
      <c r="I2027" s="95">
        <v>18.78</v>
      </c>
      <c r="J2027" s="95">
        <v>3.38</v>
      </c>
    </row>
    <row r="2028" spans="1:10" ht="25.5">
      <c r="A2028" s="92" t="s">
        <v>485</v>
      </c>
      <c r="B2028" s="91" t="s">
        <v>1191</v>
      </c>
      <c r="C2028" s="92" t="s">
        <v>45</v>
      </c>
      <c r="D2028" s="92" t="s">
        <v>1192</v>
      </c>
      <c r="E2028" s="183" t="s">
        <v>601</v>
      </c>
      <c r="F2028" s="183"/>
      <c r="G2028" s="93" t="s">
        <v>482</v>
      </c>
      <c r="H2028" s="94">
        <v>0.36</v>
      </c>
      <c r="I2028" s="95">
        <v>18.78</v>
      </c>
      <c r="J2028" s="95">
        <v>6.76</v>
      </c>
    </row>
    <row r="2029" spans="1:10">
      <c r="A2029" s="92" t="s">
        <v>485</v>
      </c>
      <c r="B2029" s="91" t="s">
        <v>608</v>
      </c>
      <c r="C2029" s="92" t="s">
        <v>45</v>
      </c>
      <c r="D2029" s="92" t="s">
        <v>609</v>
      </c>
      <c r="E2029" s="183" t="s">
        <v>601</v>
      </c>
      <c r="F2029" s="183"/>
      <c r="G2029" s="93" t="s">
        <v>482</v>
      </c>
      <c r="H2029" s="94">
        <v>0.36</v>
      </c>
      <c r="I2029" s="95">
        <v>18.78</v>
      </c>
      <c r="J2029" s="95">
        <v>6.76</v>
      </c>
    </row>
    <row r="2030" spans="1:10">
      <c r="A2030" s="92" t="s">
        <v>485</v>
      </c>
      <c r="B2030" s="91" t="s">
        <v>610</v>
      </c>
      <c r="C2030" s="92" t="s">
        <v>45</v>
      </c>
      <c r="D2030" s="92" t="s">
        <v>611</v>
      </c>
      <c r="E2030" s="183" t="s">
        <v>601</v>
      </c>
      <c r="F2030" s="183"/>
      <c r="G2030" s="93" t="s">
        <v>482</v>
      </c>
      <c r="H2030" s="94">
        <v>1.62</v>
      </c>
      <c r="I2030" s="95">
        <v>13.6</v>
      </c>
      <c r="J2030" s="95">
        <v>22.03</v>
      </c>
    </row>
    <row r="2031" spans="1:10" ht="25.5">
      <c r="A2031" s="98"/>
      <c r="B2031" s="98"/>
      <c r="C2031" s="98"/>
      <c r="D2031" s="98"/>
      <c r="E2031" s="98" t="s">
        <v>495</v>
      </c>
      <c r="F2031" s="97">
        <v>38.93</v>
      </c>
      <c r="G2031" s="98" t="s">
        <v>496</v>
      </c>
      <c r="H2031" s="97">
        <v>0</v>
      </c>
      <c r="I2031" s="98" t="s">
        <v>497</v>
      </c>
      <c r="J2031" s="97">
        <v>38.93</v>
      </c>
    </row>
    <row r="2032" spans="1:10" ht="26.25" thickBot="1">
      <c r="A2032" s="98"/>
      <c r="B2032" s="98"/>
      <c r="C2032" s="98"/>
      <c r="D2032" s="98"/>
      <c r="E2032" s="98" t="s">
        <v>498</v>
      </c>
      <c r="F2032" s="97">
        <v>9.25</v>
      </c>
      <c r="G2032" s="98"/>
      <c r="H2032" s="184" t="s">
        <v>499</v>
      </c>
      <c r="I2032" s="184"/>
      <c r="J2032" s="97">
        <v>57.43</v>
      </c>
    </row>
    <row r="2033" spans="1:10" ht="15" thickTop="1">
      <c r="A2033" s="99"/>
      <c r="B2033" s="99"/>
      <c r="C2033" s="99"/>
      <c r="D2033" s="99"/>
      <c r="E2033" s="99"/>
      <c r="F2033" s="99"/>
      <c r="G2033" s="99"/>
      <c r="H2033" s="99"/>
      <c r="I2033" s="99"/>
      <c r="J2033" s="99"/>
    </row>
    <row r="2034" spans="1:10" ht="15">
      <c r="A2034" s="100"/>
      <c r="B2034" s="102" t="s">
        <v>470</v>
      </c>
      <c r="C2034" s="100" t="s">
        <v>471</v>
      </c>
      <c r="D2034" s="100" t="s">
        <v>472</v>
      </c>
      <c r="E2034" s="180" t="s">
        <v>473</v>
      </c>
      <c r="F2034" s="180"/>
      <c r="G2034" s="103" t="s">
        <v>474</v>
      </c>
      <c r="H2034" s="102" t="s">
        <v>475</v>
      </c>
      <c r="I2034" s="102" t="s">
        <v>476</v>
      </c>
      <c r="J2034" s="102" t="s">
        <v>477</v>
      </c>
    </row>
    <row r="2035" spans="1:10" ht="25.5">
      <c r="A2035" s="82" t="s">
        <v>478</v>
      </c>
      <c r="B2035" s="81" t="s">
        <v>1241</v>
      </c>
      <c r="C2035" s="82" t="s">
        <v>4</v>
      </c>
      <c r="D2035" s="82" t="s">
        <v>1242</v>
      </c>
      <c r="E2035" s="181" t="s">
        <v>466</v>
      </c>
      <c r="F2035" s="181"/>
      <c r="G2035" s="83" t="s">
        <v>37</v>
      </c>
      <c r="H2035" s="84">
        <v>1</v>
      </c>
      <c r="I2035" s="85">
        <v>807.36</v>
      </c>
      <c r="J2035" s="85">
        <v>807.36</v>
      </c>
    </row>
    <row r="2036" spans="1:10" ht="25.5">
      <c r="A2036" s="87" t="s">
        <v>479</v>
      </c>
      <c r="B2036" s="86" t="s">
        <v>612</v>
      </c>
      <c r="C2036" s="87" t="s">
        <v>4</v>
      </c>
      <c r="D2036" s="87" t="s">
        <v>613</v>
      </c>
      <c r="E2036" s="182" t="s">
        <v>466</v>
      </c>
      <c r="F2036" s="182"/>
      <c r="G2036" s="88" t="s">
        <v>482</v>
      </c>
      <c r="H2036" s="89">
        <v>2</v>
      </c>
      <c r="I2036" s="90">
        <v>22.54</v>
      </c>
      <c r="J2036" s="90">
        <v>45.08</v>
      </c>
    </row>
    <row r="2037" spans="1:10" ht="25.5">
      <c r="A2037" s="87" t="s">
        <v>479</v>
      </c>
      <c r="B2037" s="86" t="s">
        <v>480</v>
      </c>
      <c r="C2037" s="87" t="s">
        <v>4</v>
      </c>
      <c r="D2037" s="87" t="s">
        <v>481</v>
      </c>
      <c r="E2037" s="182" t="s">
        <v>466</v>
      </c>
      <c r="F2037" s="182"/>
      <c r="G2037" s="88" t="s">
        <v>482</v>
      </c>
      <c r="H2037" s="89">
        <v>16</v>
      </c>
      <c r="I2037" s="90">
        <v>17.96</v>
      </c>
      <c r="J2037" s="90">
        <v>287.36</v>
      </c>
    </row>
    <row r="2038" spans="1:10">
      <c r="A2038" s="92" t="s">
        <v>485</v>
      </c>
      <c r="B2038" s="91" t="s">
        <v>1136</v>
      </c>
      <c r="C2038" s="92" t="s">
        <v>4</v>
      </c>
      <c r="D2038" s="92" t="s">
        <v>1137</v>
      </c>
      <c r="E2038" s="183" t="s">
        <v>488</v>
      </c>
      <c r="F2038" s="183"/>
      <c r="G2038" s="93" t="s">
        <v>1138</v>
      </c>
      <c r="H2038" s="94">
        <v>4.0250000000000004</v>
      </c>
      <c r="I2038" s="95">
        <v>50</v>
      </c>
      <c r="J2038" s="95">
        <v>201.25</v>
      </c>
    </row>
    <row r="2039" spans="1:10">
      <c r="A2039" s="92" t="s">
        <v>485</v>
      </c>
      <c r="B2039" s="91" t="s">
        <v>1273</v>
      </c>
      <c r="C2039" s="92" t="s">
        <v>4</v>
      </c>
      <c r="D2039" s="92" t="s">
        <v>1274</v>
      </c>
      <c r="E2039" s="183" t="s">
        <v>488</v>
      </c>
      <c r="F2039" s="183"/>
      <c r="G2039" s="93" t="s">
        <v>37</v>
      </c>
      <c r="H2039" s="94">
        <v>0.9</v>
      </c>
      <c r="I2039" s="95">
        <v>235</v>
      </c>
      <c r="J2039" s="95">
        <v>211.5</v>
      </c>
    </row>
    <row r="2040" spans="1:10">
      <c r="A2040" s="92" t="s">
        <v>485</v>
      </c>
      <c r="B2040" s="91" t="s">
        <v>654</v>
      </c>
      <c r="C2040" s="92" t="s">
        <v>4</v>
      </c>
      <c r="D2040" s="92" t="s">
        <v>655</v>
      </c>
      <c r="E2040" s="183" t="s">
        <v>488</v>
      </c>
      <c r="F2040" s="183"/>
      <c r="G2040" s="93" t="s">
        <v>37</v>
      </c>
      <c r="H2040" s="94">
        <v>0.7</v>
      </c>
      <c r="I2040" s="95">
        <v>88.82</v>
      </c>
      <c r="J2040" s="95">
        <v>62.17</v>
      </c>
    </row>
    <row r="2041" spans="1:10" ht="25.5">
      <c r="A2041" s="98"/>
      <c r="B2041" s="98"/>
      <c r="C2041" s="98"/>
      <c r="D2041" s="98"/>
      <c r="E2041" s="98" t="s">
        <v>495</v>
      </c>
      <c r="F2041" s="97">
        <v>218.44</v>
      </c>
      <c r="G2041" s="98" t="s">
        <v>496</v>
      </c>
      <c r="H2041" s="97">
        <v>0</v>
      </c>
      <c r="I2041" s="98" t="s">
        <v>497</v>
      </c>
      <c r="J2041" s="97">
        <v>218.44</v>
      </c>
    </row>
    <row r="2042" spans="1:10" ht="26.25" thickBot="1">
      <c r="A2042" s="98"/>
      <c r="B2042" s="98"/>
      <c r="C2042" s="98"/>
      <c r="D2042" s="98"/>
      <c r="E2042" s="98" t="s">
        <v>498</v>
      </c>
      <c r="F2042" s="97">
        <v>155.09</v>
      </c>
      <c r="G2042" s="98"/>
      <c r="H2042" s="184" t="s">
        <v>499</v>
      </c>
      <c r="I2042" s="184"/>
      <c r="J2042" s="97">
        <v>962.45</v>
      </c>
    </row>
    <row r="2043" spans="1:10" ht="15" thickTop="1">
      <c r="A2043" s="99"/>
      <c r="B2043" s="99"/>
      <c r="C2043" s="99"/>
      <c r="D2043" s="99"/>
      <c r="E2043" s="99"/>
      <c r="F2043" s="99"/>
      <c r="G2043" s="99"/>
      <c r="H2043" s="99"/>
      <c r="I2043" s="99"/>
      <c r="J2043" s="99"/>
    </row>
    <row r="2044" spans="1:10" ht="15">
      <c r="A2044" s="100"/>
      <c r="B2044" s="102" t="s">
        <v>470</v>
      </c>
      <c r="C2044" s="100" t="s">
        <v>471</v>
      </c>
      <c r="D2044" s="100" t="s">
        <v>472</v>
      </c>
      <c r="E2044" s="180" t="s">
        <v>473</v>
      </c>
      <c r="F2044" s="180"/>
      <c r="G2044" s="103" t="s">
        <v>474</v>
      </c>
      <c r="H2044" s="102" t="s">
        <v>475</v>
      </c>
      <c r="I2044" s="102" t="s">
        <v>476</v>
      </c>
      <c r="J2044" s="102" t="s">
        <v>477</v>
      </c>
    </row>
    <row r="2045" spans="1:10" ht="25.5">
      <c r="A2045" s="82" t="s">
        <v>478</v>
      </c>
      <c r="B2045" s="81" t="s">
        <v>509</v>
      </c>
      <c r="C2045" s="82" t="s">
        <v>4</v>
      </c>
      <c r="D2045" s="82" t="s">
        <v>510</v>
      </c>
      <c r="E2045" s="181" t="s">
        <v>466</v>
      </c>
      <c r="F2045" s="181"/>
      <c r="G2045" s="83" t="s">
        <v>502</v>
      </c>
      <c r="H2045" s="84">
        <v>1</v>
      </c>
      <c r="I2045" s="85">
        <v>741.57</v>
      </c>
      <c r="J2045" s="85">
        <v>741.57</v>
      </c>
    </row>
    <row r="2046" spans="1:10" ht="51">
      <c r="A2046" s="87" t="s">
        <v>479</v>
      </c>
      <c r="B2046" s="86" t="s">
        <v>879</v>
      </c>
      <c r="C2046" s="87" t="s">
        <v>4</v>
      </c>
      <c r="D2046" s="87" t="s">
        <v>842</v>
      </c>
      <c r="E2046" s="182" t="s">
        <v>466</v>
      </c>
      <c r="F2046" s="182"/>
      <c r="G2046" s="88" t="s">
        <v>482</v>
      </c>
      <c r="H2046" s="89">
        <v>2.75</v>
      </c>
      <c r="I2046" s="90">
        <v>17.670000000000002</v>
      </c>
      <c r="J2046" s="90">
        <v>48.59</v>
      </c>
    </row>
    <row r="2047" spans="1:10" ht="51">
      <c r="A2047" s="87" t="s">
        <v>479</v>
      </c>
      <c r="B2047" s="86" t="s">
        <v>880</v>
      </c>
      <c r="C2047" s="87" t="s">
        <v>4</v>
      </c>
      <c r="D2047" s="87" t="s">
        <v>840</v>
      </c>
      <c r="E2047" s="182" t="s">
        <v>466</v>
      </c>
      <c r="F2047" s="182"/>
      <c r="G2047" s="88" t="s">
        <v>482</v>
      </c>
      <c r="H2047" s="89">
        <v>2.75</v>
      </c>
      <c r="I2047" s="90">
        <v>21.97</v>
      </c>
      <c r="J2047" s="90">
        <v>60.41</v>
      </c>
    </row>
    <row r="2048" spans="1:10">
      <c r="A2048" s="92" t="s">
        <v>485</v>
      </c>
      <c r="B2048" s="91" t="s">
        <v>897</v>
      </c>
      <c r="C2048" s="92" t="s">
        <v>4</v>
      </c>
      <c r="D2048" s="92" t="s">
        <v>898</v>
      </c>
      <c r="E2048" s="183" t="s">
        <v>488</v>
      </c>
      <c r="F2048" s="183"/>
      <c r="G2048" s="93" t="s">
        <v>513</v>
      </c>
      <c r="H2048" s="94">
        <v>2.88</v>
      </c>
      <c r="I2048" s="95">
        <v>0.4</v>
      </c>
      <c r="J2048" s="95">
        <v>1.1499999999999999</v>
      </c>
    </row>
    <row r="2049" spans="1:10">
      <c r="A2049" s="92" t="s">
        <v>485</v>
      </c>
      <c r="B2049" s="91" t="s">
        <v>1239</v>
      </c>
      <c r="C2049" s="92" t="s">
        <v>4</v>
      </c>
      <c r="D2049" s="92" t="s">
        <v>1240</v>
      </c>
      <c r="E2049" s="183" t="s">
        <v>488</v>
      </c>
      <c r="F2049" s="183"/>
      <c r="G2049" s="93" t="s">
        <v>502</v>
      </c>
      <c r="H2049" s="94">
        <v>1</v>
      </c>
      <c r="I2049" s="95">
        <v>6.7</v>
      </c>
      <c r="J2049" s="95">
        <v>6.7</v>
      </c>
    </row>
    <row r="2050" spans="1:10" ht="25.5">
      <c r="A2050" s="92" t="s">
        <v>485</v>
      </c>
      <c r="B2050" s="91" t="s">
        <v>1177</v>
      </c>
      <c r="C2050" s="92" t="s">
        <v>4</v>
      </c>
      <c r="D2050" s="92" t="s">
        <v>1178</v>
      </c>
      <c r="E2050" s="183" t="s">
        <v>488</v>
      </c>
      <c r="F2050" s="183"/>
      <c r="G2050" s="93" t="s">
        <v>502</v>
      </c>
      <c r="H2050" s="94">
        <v>2</v>
      </c>
      <c r="I2050" s="95">
        <v>7.9</v>
      </c>
      <c r="J2050" s="95">
        <v>15.8</v>
      </c>
    </row>
    <row r="2051" spans="1:10" ht="25.5">
      <c r="A2051" s="92" t="s">
        <v>485</v>
      </c>
      <c r="B2051" s="91" t="s">
        <v>1477</v>
      </c>
      <c r="C2051" s="92" t="s">
        <v>4</v>
      </c>
      <c r="D2051" s="92" t="s">
        <v>1478</v>
      </c>
      <c r="E2051" s="183" t="s">
        <v>488</v>
      </c>
      <c r="F2051" s="183"/>
      <c r="G2051" s="93" t="s">
        <v>502</v>
      </c>
      <c r="H2051" s="94">
        <v>1</v>
      </c>
      <c r="I2051" s="95">
        <v>43</v>
      </c>
      <c r="J2051" s="95">
        <v>43</v>
      </c>
    </row>
    <row r="2052" spans="1:10" ht="25.5">
      <c r="A2052" s="92" t="s">
        <v>485</v>
      </c>
      <c r="B2052" s="91" t="s">
        <v>1481</v>
      </c>
      <c r="C2052" s="92" t="s">
        <v>4</v>
      </c>
      <c r="D2052" s="92" t="s">
        <v>1482</v>
      </c>
      <c r="E2052" s="183" t="s">
        <v>488</v>
      </c>
      <c r="F2052" s="183"/>
      <c r="G2052" s="93" t="s">
        <v>502</v>
      </c>
      <c r="H2052" s="94">
        <v>1</v>
      </c>
      <c r="I2052" s="95">
        <v>89.89</v>
      </c>
      <c r="J2052" s="95">
        <v>89.89</v>
      </c>
    </row>
    <row r="2053" spans="1:10">
      <c r="A2053" s="92" t="s">
        <v>485</v>
      </c>
      <c r="B2053" s="91" t="s">
        <v>1483</v>
      </c>
      <c r="C2053" s="92" t="s">
        <v>4</v>
      </c>
      <c r="D2053" s="92" t="s">
        <v>1484</v>
      </c>
      <c r="E2053" s="183" t="s">
        <v>488</v>
      </c>
      <c r="F2053" s="183"/>
      <c r="G2053" s="93" t="s">
        <v>502</v>
      </c>
      <c r="H2053" s="94">
        <v>1</v>
      </c>
      <c r="I2053" s="95">
        <v>391.07</v>
      </c>
      <c r="J2053" s="95">
        <v>391.07</v>
      </c>
    </row>
    <row r="2054" spans="1:10" ht="25.5">
      <c r="A2054" s="92" t="s">
        <v>485</v>
      </c>
      <c r="B2054" s="91" t="s">
        <v>1479</v>
      </c>
      <c r="C2054" s="92" t="s">
        <v>4</v>
      </c>
      <c r="D2054" s="92" t="s">
        <v>1480</v>
      </c>
      <c r="E2054" s="183" t="s">
        <v>488</v>
      </c>
      <c r="F2054" s="183"/>
      <c r="G2054" s="93" t="s">
        <v>502</v>
      </c>
      <c r="H2054" s="94">
        <v>1</v>
      </c>
      <c r="I2054" s="95">
        <v>84.96</v>
      </c>
      <c r="J2054" s="95">
        <v>84.96</v>
      </c>
    </row>
    <row r="2055" spans="1:10" ht="25.5">
      <c r="A2055" s="98"/>
      <c r="B2055" s="98"/>
      <c r="C2055" s="98"/>
      <c r="D2055" s="98"/>
      <c r="E2055" s="98" t="s">
        <v>495</v>
      </c>
      <c r="F2055" s="97">
        <v>76.72</v>
      </c>
      <c r="G2055" s="98" t="s">
        <v>496</v>
      </c>
      <c r="H2055" s="97">
        <v>0</v>
      </c>
      <c r="I2055" s="98" t="s">
        <v>497</v>
      </c>
      <c r="J2055" s="97">
        <v>76.72</v>
      </c>
    </row>
    <row r="2056" spans="1:10" ht="38.25" customHeight="1" thickBot="1">
      <c r="A2056" s="98"/>
      <c r="B2056" s="98"/>
      <c r="C2056" s="98"/>
      <c r="D2056" s="98"/>
      <c r="E2056" s="98" t="s">
        <v>498</v>
      </c>
      <c r="F2056" s="97">
        <v>142.44999999999999</v>
      </c>
      <c r="G2056" s="98"/>
      <c r="H2056" s="184" t="s">
        <v>499</v>
      </c>
      <c r="I2056" s="184"/>
      <c r="J2056" s="97">
        <v>884.02</v>
      </c>
    </row>
    <row r="2057" spans="1:10" ht="38.25" customHeight="1" thickTop="1">
      <c r="A2057" s="99"/>
      <c r="B2057" s="99"/>
      <c r="C2057" s="99"/>
      <c r="D2057" s="99"/>
      <c r="E2057" s="99"/>
      <c r="F2057" s="99"/>
      <c r="G2057" s="99"/>
      <c r="H2057" s="99"/>
      <c r="I2057" s="99"/>
      <c r="J2057" s="99"/>
    </row>
    <row r="2058" spans="1:10" ht="38.25" customHeight="1">
      <c r="A2058" s="100"/>
      <c r="B2058" s="102" t="s">
        <v>470</v>
      </c>
      <c r="C2058" s="100" t="s">
        <v>471</v>
      </c>
      <c r="D2058" s="100" t="s">
        <v>472</v>
      </c>
      <c r="E2058" s="180" t="s">
        <v>473</v>
      </c>
      <c r="F2058" s="180"/>
      <c r="G2058" s="103" t="s">
        <v>474</v>
      </c>
      <c r="H2058" s="102" t="s">
        <v>475</v>
      </c>
      <c r="I2058" s="102" t="s">
        <v>476</v>
      </c>
      <c r="J2058" s="102" t="s">
        <v>477</v>
      </c>
    </row>
    <row r="2059" spans="1:10" ht="38.25">
      <c r="A2059" s="82" t="s">
        <v>478</v>
      </c>
      <c r="B2059" s="81" t="s">
        <v>775</v>
      </c>
      <c r="C2059" s="82" t="s">
        <v>45</v>
      </c>
      <c r="D2059" s="82" t="s">
        <v>776</v>
      </c>
      <c r="E2059" s="181" t="s">
        <v>768</v>
      </c>
      <c r="F2059" s="181"/>
      <c r="G2059" s="83" t="s">
        <v>502</v>
      </c>
      <c r="H2059" s="84">
        <v>1</v>
      </c>
      <c r="I2059" s="85">
        <v>2.46</v>
      </c>
      <c r="J2059" s="85">
        <v>2.46</v>
      </c>
    </row>
    <row r="2060" spans="1:10" ht="38.25">
      <c r="A2060" s="87" t="s">
        <v>479</v>
      </c>
      <c r="B2060" s="86" t="s">
        <v>779</v>
      </c>
      <c r="C2060" s="87" t="s">
        <v>45</v>
      </c>
      <c r="D2060" s="87" t="s">
        <v>780</v>
      </c>
      <c r="E2060" s="182" t="s">
        <v>561</v>
      </c>
      <c r="F2060" s="182"/>
      <c r="G2060" s="88" t="s">
        <v>482</v>
      </c>
      <c r="H2060" s="89">
        <v>3.2300000000000002E-2</v>
      </c>
      <c r="I2060" s="90">
        <v>21.52</v>
      </c>
      <c r="J2060" s="90">
        <v>0.69</v>
      </c>
    </row>
    <row r="2061" spans="1:10" ht="38.25">
      <c r="A2061" s="87" t="s">
        <v>479</v>
      </c>
      <c r="B2061" s="86" t="s">
        <v>777</v>
      </c>
      <c r="C2061" s="87" t="s">
        <v>45</v>
      </c>
      <c r="D2061" s="87" t="s">
        <v>778</v>
      </c>
      <c r="E2061" s="182" t="s">
        <v>561</v>
      </c>
      <c r="F2061" s="182"/>
      <c r="G2061" s="88" t="s">
        <v>482</v>
      </c>
      <c r="H2061" s="89">
        <v>6.4500000000000002E-2</v>
      </c>
      <c r="I2061" s="90">
        <v>26.23</v>
      </c>
      <c r="J2061" s="90">
        <v>1.69</v>
      </c>
    </row>
    <row r="2062" spans="1:10" ht="25.5">
      <c r="A2062" s="92" t="s">
        <v>485</v>
      </c>
      <c r="B2062" s="91" t="s">
        <v>783</v>
      </c>
      <c r="C2062" s="92" t="s">
        <v>45</v>
      </c>
      <c r="D2062" s="92" t="s">
        <v>784</v>
      </c>
      <c r="E2062" s="183" t="s">
        <v>488</v>
      </c>
      <c r="F2062" s="183"/>
      <c r="G2062" s="93" t="s">
        <v>494</v>
      </c>
      <c r="H2062" s="94">
        <v>3.3999999999999998E-3</v>
      </c>
      <c r="I2062" s="95">
        <v>23.58</v>
      </c>
      <c r="J2062" s="95">
        <v>0.08</v>
      </c>
    </row>
    <row r="2063" spans="1:10" ht="25.5">
      <c r="A2063" s="98"/>
      <c r="B2063" s="98"/>
      <c r="C2063" s="98"/>
      <c r="D2063" s="98"/>
      <c r="E2063" s="98" t="s">
        <v>495</v>
      </c>
      <c r="F2063" s="97">
        <v>1.68</v>
      </c>
      <c r="G2063" s="98" t="s">
        <v>496</v>
      </c>
      <c r="H2063" s="97">
        <v>0</v>
      </c>
      <c r="I2063" s="98" t="s">
        <v>497</v>
      </c>
      <c r="J2063" s="97">
        <v>1.68</v>
      </c>
    </row>
    <row r="2064" spans="1:10" ht="38.25" customHeight="1" thickBot="1">
      <c r="A2064" s="98"/>
      <c r="B2064" s="98"/>
      <c r="C2064" s="98"/>
      <c r="D2064" s="98"/>
      <c r="E2064" s="98" t="s">
        <v>498</v>
      </c>
      <c r="F2064" s="97">
        <v>0.47</v>
      </c>
      <c r="G2064" s="98"/>
      <c r="H2064" s="184" t="s">
        <v>499</v>
      </c>
      <c r="I2064" s="184"/>
      <c r="J2064" s="97">
        <v>2.93</v>
      </c>
    </row>
    <row r="2065" spans="1:10" ht="15" thickTop="1">
      <c r="A2065" s="99"/>
      <c r="B2065" s="99"/>
      <c r="C2065" s="99"/>
      <c r="D2065" s="99"/>
      <c r="E2065" s="99"/>
      <c r="F2065" s="99"/>
      <c r="G2065" s="99"/>
      <c r="H2065" s="99"/>
      <c r="I2065" s="99"/>
      <c r="J2065" s="99"/>
    </row>
    <row r="2066" spans="1:10" ht="15">
      <c r="A2066" s="100"/>
      <c r="B2066" s="102" t="s">
        <v>470</v>
      </c>
      <c r="C2066" s="100" t="s">
        <v>471</v>
      </c>
      <c r="D2066" s="100" t="s">
        <v>472</v>
      </c>
      <c r="E2066" s="180" t="s">
        <v>473</v>
      </c>
      <c r="F2066" s="180"/>
      <c r="G2066" s="103" t="s">
        <v>474</v>
      </c>
      <c r="H2066" s="102" t="s">
        <v>475</v>
      </c>
      <c r="I2066" s="102" t="s">
        <v>476</v>
      </c>
      <c r="J2066" s="102" t="s">
        <v>477</v>
      </c>
    </row>
    <row r="2067" spans="1:10" ht="38.25">
      <c r="A2067" s="82" t="s">
        <v>478</v>
      </c>
      <c r="B2067" s="81" t="s">
        <v>1461</v>
      </c>
      <c r="C2067" s="82" t="s">
        <v>45</v>
      </c>
      <c r="D2067" s="82" t="s">
        <v>1462</v>
      </c>
      <c r="E2067" s="181" t="s">
        <v>561</v>
      </c>
      <c r="F2067" s="181"/>
      <c r="G2067" s="83" t="s">
        <v>482</v>
      </c>
      <c r="H2067" s="84">
        <v>1</v>
      </c>
      <c r="I2067" s="85">
        <v>24.41</v>
      </c>
      <c r="J2067" s="85">
        <v>24.41</v>
      </c>
    </row>
    <row r="2068" spans="1:10" ht="76.5">
      <c r="A2068" s="87" t="s">
        <v>479</v>
      </c>
      <c r="B2068" s="86" t="s">
        <v>1203</v>
      </c>
      <c r="C2068" s="87" t="s">
        <v>45</v>
      </c>
      <c r="D2068" s="87" t="s">
        <v>1204</v>
      </c>
      <c r="E2068" s="182" t="s">
        <v>561</v>
      </c>
      <c r="F2068" s="182"/>
      <c r="G2068" s="88" t="s">
        <v>482</v>
      </c>
      <c r="H2068" s="89">
        <v>1</v>
      </c>
      <c r="I2068" s="90">
        <v>0.3</v>
      </c>
      <c r="J2068" s="90">
        <v>0.3</v>
      </c>
    </row>
    <row r="2069" spans="1:10" ht="25.5">
      <c r="A2069" s="92" t="s">
        <v>485</v>
      </c>
      <c r="B2069" s="91" t="s">
        <v>1205</v>
      </c>
      <c r="C2069" s="92" t="s">
        <v>45</v>
      </c>
      <c r="D2069" s="92" t="s">
        <v>1206</v>
      </c>
      <c r="E2069" s="183" t="s">
        <v>601</v>
      </c>
      <c r="F2069" s="183"/>
      <c r="G2069" s="93" t="s">
        <v>482</v>
      </c>
      <c r="H2069" s="94">
        <v>1</v>
      </c>
      <c r="I2069" s="95">
        <v>17.88</v>
      </c>
      <c r="J2069" s="95">
        <v>17.88</v>
      </c>
    </row>
    <row r="2070" spans="1:10" ht="25.5">
      <c r="A2070" s="92" t="s">
        <v>485</v>
      </c>
      <c r="B2070" s="91" t="s">
        <v>1053</v>
      </c>
      <c r="C2070" s="92" t="s">
        <v>45</v>
      </c>
      <c r="D2070" s="92" t="s">
        <v>1054</v>
      </c>
      <c r="E2070" s="183" t="s">
        <v>1055</v>
      </c>
      <c r="F2070" s="183"/>
      <c r="G2070" s="93" t="s">
        <v>482</v>
      </c>
      <c r="H2070" s="94">
        <v>1</v>
      </c>
      <c r="I2070" s="95">
        <v>3.18</v>
      </c>
      <c r="J2070" s="95">
        <v>3.18</v>
      </c>
    </row>
    <row r="2071" spans="1:10" ht="25.5">
      <c r="A2071" s="92" t="s">
        <v>485</v>
      </c>
      <c r="B2071" s="91" t="s">
        <v>1067</v>
      </c>
      <c r="C2071" s="92" t="s">
        <v>45</v>
      </c>
      <c r="D2071" s="92" t="s">
        <v>1068</v>
      </c>
      <c r="E2071" s="183" t="s">
        <v>1069</v>
      </c>
      <c r="F2071" s="183"/>
      <c r="G2071" s="93" t="s">
        <v>482</v>
      </c>
      <c r="H2071" s="94">
        <v>1</v>
      </c>
      <c r="I2071" s="95">
        <v>1.02</v>
      </c>
      <c r="J2071" s="95">
        <v>1.02</v>
      </c>
    </row>
    <row r="2072" spans="1:10" ht="25.5">
      <c r="A2072" s="92" t="s">
        <v>485</v>
      </c>
      <c r="B2072" s="91" t="s">
        <v>1060</v>
      </c>
      <c r="C2072" s="92" t="s">
        <v>45</v>
      </c>
      <c r="D2072" s="92" t="s">
        <v>1061</v>
      </c>
      <c r="E2072" s="183" t="s">
        <v>1055</v>
      </c>
      <c r="F2072" s="183"/>
      <c r="G2072" s="93" t="s">
        <v>482</v>
      </c>
      <c r="H2072" s="94">
        <v>1</v>
      </c>
      <c r="I2072" s="95">
        <v>1.1399999999999999</v>
      </c>
      <c r="J2072" s="95">
        <v>1.1399999999999999</v>
      </c>
    </row>
    <row r="2073" spans="1:10" ht="25.5">
      <c r="A2073" s="92" t="s">
        <v>485</v>
      </c>
      <c r="B2073" s="91" t="s">
        <v>1064</v>
      </c>
      <c r="C2073" s="92" t="s">
        <v>45</v>
      </c>
      <c r="D2073" s="92" t="s">
        <v>1065</v>
      </c>
      <c r="E2073" s="183" t="s">
        <v>1066</v>
      </c>
      <c r="F2073" s="183"/>
      <c r="G2073" s="93" t="s">
        <v>482</v>
      </c>
      <c r="H2073" s="94">
        <v>1</v>
      </c>
      <c r="I2073" s="95">
        <v>0.06</v>
      </c>
      <c r="J2073" s="95">
        <v>0.06</v>
      </c>
    </row>
    <row r="2074" spans="1:10" ht="63.75">
      <c r="A2074" s="92" t="s">
        <v>485</v>
      </c>
      <c r="B2074" s="91" t="s">
        <v>1487</v>
      </c>
      <c r="C2074" s="92" t="s">
        <v>45</v>
      </c>
      <c r="D2074" s="92" t="s">
        <v>1488</v>
      </c>
      <c r="E2074" s="183" t="s">
        <v>637</v>
      </c>
      <c r="F2074" s="183"/>
      <c r="G2074" s="93" t="s">
        <v>482</v>
      </c>
      <c r="H2074" s="94">
        <v>1</v>
      </c>
      <c r="I2074" s="95">
        <v>0.01</v>
      </c>
      <c r="J2074" s="95">
        <v>0.01</v>
      </c>
    </row>
    <row r="2075" spans="1:10" ht="63.75">
      <c r="A2075" s="92" t="s">
        <v>485</v>
      </c>
      <c r="B2075" s="91" t="s">
        <v>1485</v>
      </c>
      <c r="C2075" s="92" t="s">
        <v>45</v>
      </c>
      <c r="D2075" s="92" t="s">
        <v>1486</v>
      </c>
      <c r="E2075" s="183" t="s">
        <v>637</v>
      </c>
      <c r="F2075" s="183"/>
      <c r="G2075" s="93" t="s">
        <v>482</v>
      </c>
      <c r="H2075" s="94">
        <v>1</v>
      </c>
      <c r="I2075" s="95">
        <v>0.82</v>
      </c>
      <c r="J2075" s="95">
        <v>0.82</v>
      </c>
    </row>
    <row r="2076" spans="1:10" ht="25.5">
      <c r="A2076" s="98"/>
      <c r="B2076" s="98"/>
      <c r="C2076" s="98"/>
      <c r="D2076" s="98"/>
      <c r="E2076" s="98" t="s">
        <v>495</v>
      </c>
      <c r="F2076" s="97">
        <v>18.18</v>
      </c>
      <c r="G2076" s="98" t="s">
        <v>496</v>
      </c>
      <c r="H2076" s="97">
        <v>0</v>
      </c>
      <c r="I2076" s="98" t="s">
        <v>497</v>
      </c>
      <c r="J2076" s="97">
        <v>18.18</v>
      </c>
    </row>
    <row r="2077" spans="1:10" ht="63.75" customHeight="1" thickBot="1">
      <c r="A2077" s="98"/>
      <c r="B2077" s="98"/>
      <c r="C2077" s="98"/>
      <c r="D2077" s="98"/>
      <c r="E2077" s="98" t="s">
        <v>498</v>
      </c>
      <c r="F2077" s="97">
        <v>4.68</v>
      </c>
      <c r="G2077" s="98"/>
      <c r="H2077" s="184" t="s">
        <v>499</v>
      </c>
      <c r="I2077" s="184"/>
      <c r="J2077" s="97">
        <v>29.09</v>
      </c>
    </row>
    <row r="2078" spans="1:10" ht="63.75" customHeight="1" thickTop="1">
      <c r="A2078" s="99"/>
      <c r="B2078" s="99"/>
      <c r="C2078" s="99"/>
      <c r="D2078" s="99"/>
      <c r="E2078" s="99"/>
      <c r="F2078" s="99"/>
      <c r="G2078" s="99"/>
      <c r="H2078" s="99"/>
      <c r="I2078" s="99"/>
      <c r="J2078" s="99"/>
    </row>
    <row r="2079" spans="1:10" ht="63.75" customHeight="1">
      <c r="A2079" s="100"/>
      <c r="B2079" s="102" t="s">
        <v>470</v>
      </c>
      <c r="C2079" s="100" t="s">
        <v>471</v>
      </c>
      <c r="D2079" s="100" t="s">
        <v>472</v>
      </c>
      <c r="E2079" s="180" t="s">
        <v>473</v>
      </c>
      <c r="F2079" s="180"/>
      <c r="G2079" s="103" t="s">
        <v>474</v>
      </c>
      <c r="H2079" s="102" t="s">
        <v>475</v>
      </c>
      <c r="I2079" s="102" t="s">
        <v>476</v>
      </c>
      <c r="J2079" s="102" t="s">
        <v>477</v>
      </c>
    </row>
    <row r="2080" spans="1:10" ht="63.75">
      <c r="A2080" s="82" t="s">
        <v>478</v>
      </c>
      <c r="B2080" s="81" t="s">
        <v>660</v>
      </c>
      <c r="C2080" s="82" t="s">
        <v>45</v>
      </c>
      <c r="D2080" s="82" t="s">
        <v>661</v>
      </c>
      <c r="E2080" s="181" t="s">
        <v>630</v>
      </c>
      <c r="F2080" s="181"/>
      <c r="G2080" s="83" t="s">
        <v>634</v>
      </c>
      <c r="H2080" s="84">
        <v>1</v>
      </c>
      <c r="I2080" s="85">
        <v>4.8600000000000003</v>
      </c>
      <c r="J2080" s="85">
        <v>4.8600000000000003</v>
      </c>
    </row>
    <row r="2081" spans="1:10" ht="63.75">
      <c r="A2081" s="87" t="s">
        <v>479</v>
      </c>
      <c r="B2081" s="86" t="s">
        <v>1491</v>
      </c>
      <c r="C2081" s="87" t="s">
        <v>45</v>
      </c>
      <c r="D2081" s="87" t="s">
        <v>1492</v>
      </c>
      <c r="E2081" s="182" t="s">
        <v>630</v>
      </c>
      <c r="F2081" s="182"/>
      <c r="G2081" s="88" t="s">
        <v>482</v>
      </c>
      <c r="H2081" s="89">
        <v>1</v>
      </c>
      <c r="I2081" s="90">
        <v>4.3499999999999996</v>
      </c>
      <c r="J2081" s="90">
        <v>4.3499999999999996</v>
      </c>
    </row>
    <row r="2082" spans="1:10" ht="63.75">
      <c r="A2082" s="87" t="s">
        <v>479</v>
      </c>
      <c r="B2082" s="86" t="s">
        <v>1489</v>
      </c>
      <c r="C2082" s="87" t="s">
        <v>45</v>
      </c>
      <c r="D2082" s="87" t="s">
        <v>1490</v>
      </c>
      <c r="E2082" s="182" t="s">
        <v>630</v>
      </c>
      <c r="F2082" s="182"/>
      <c r="G2082" s="88" t="s">
        <v>482</v>
      </c>
      <c r="H2082" s="89">
        <v>1</v>
      </c>
      <c r="I2082" s="90">
        <v>0.51</v>
      </c>
      <c r="J2082" s="90">
        <v>0.51</v>
      </c>
    </row>
    <row r="2083" spans="1:10" ht="25.5">
      <c r="A2083" s="98"/>
      <c r="B2083" s="98"/>
      <c r="C2083" s="98"/>
      <c r="D2083" s="98"/>
      <c r="E2083" s="98" t="s">
        <v>495</v>
      </c>
      <c r="F2083" s="97">
        <v>0</v>
      </c>
      <c r="G2083" s="98" t="s">
        <v>496</v>
      </c>
      <c r="H2083" s="97">
        <v>0</v>
      </c>
      <c r="I2083" s="98" t="s">
        <v>497</v>
      </c>
      <c r="J2083" s="97">
        <v>0</v>
      </c>
    </row>
    <row r="2084" spans="1:10" ht="63.75" customHeight="1" thickBot="1">
      <c r="A2084" s="98"/>
      <c r="B2084" s="98"/>
      <c r="C2084" s="98"/>
      <c r="D2084" s="98"/>
      <c r="E2084" s="98" t="s">
        <v>498</v>
      </c>
      <c r="F2084" s="97">
        <v>0.93</v>
      </c>
      <c r="G2084" s="98"/>
      <c r="H2084" s="184" t="s">
        <v>499</v>
      </c>
      <c r="I2084" s="184"/>
      <c r="J2084" s="97">
        <v>5.79</v>
      </c>
    </row>
    <row r="2085" spans="1:10" ht="63.75" customHeight="1" thickTop="1">
      <c r="A2085" s="99"/>
      <c r="B2085" s="99"/>
      <c r="C2085" s="99"/>
      <c r="D2085" s="99"/>
      <c r="E2085" s="99"/>
      <c r="F2085" s="99"/>
      <c r="G2085" s="99"/>
      <c r="H2085" s="99"/>
      <c r="I2085" s="99"/>
      <c r="J2085" s="99"/>
    </row>
    <row r="2086" spans="1:10" ht="63.75" customHeight="1">
      <c r="A2086" s="100"/>
      <c r="B2086" s="102" t="s">
        <v>470</v>
      </c>
      <c r="C2086" s="100" t="s">
        <v>471</v>
      </c>
      <c r="D2086" s="100" t="s">
        <v>472</v>
      </c>
      <c r="E2086" s="180" t="s">
        <v>473</v>
      </c>
      <c r="F2086" s="180"/>
      <c r="G2086" s="103" t="s">
        <v>474</v>
      </c>
      <c r="H2086" s="102" t="s">
        <v>475</v>
      </c>
      <c r="I2086" s="102" t="s">
        <v>476</v>
      </c>
      <c r="J2086" s="102" t="s">
        <v>477</v>
      </c>
    </row>
    <row r="2087" spans="1:10" ht="63.75" customHeight="1">
      <c r="A2087" s="82" t="s">
        <v>478</v>
      </c>
      <c r="B2087" s="81" t="s">
        <v>662</v>
      </c>
      <c r="C2087" s="82" t="s">
        <v>45</v>
      </c>
      <c r="D2087" s="82" t="s">
        <v>663</v>
      </c>
      <c r="E2087" s="181" t="s">
        <v>630</v>
      </c>
      <c r="F2087" s="181"/>
      <c r="G2087" s="83" t="s">
        <v>631</v>
      </c>
      <c r="H2087" s="84">
        <v>1</v>
      </c>
      <c r="I2087" s="85">
        <v>20.03</v>
      </c>
      <c r="J2087" s="85">
        <v>20.03</v>
      </c>
    </row>
    <row r="2088" spans="1:10" ht="76.5" customHeight="1">
      <c r="A2088" s="87" t="s">
        <v>479</v>
      </c>
      <c r="B2088" s="86" t="s">
        <v>1491</v>
      </c>
      <c r="C2088" s="87" t="s">
        <v>45</v>
      </c>
      <c r="D2088" s="87" t="s">
        <v>1492</v>
      </c>
      <c r="E2088" s="182" t="s">
        <v>630</v>
      </c>
      <c r="F2088" s="182"/>
      <c r="G2088" s="88" t="s">
        <v>482</v>
      </c>
      <c r="H2088" s="89">
        <v>1</v>
      </c>
      <c r="I2088" s="90">
        <v>4.3499999999999996</v>
      </c>
      <c r="J2088" s="90">
        <v>4.3499999999999996</v>
      </c>
    </row>
    <row r="2089" spans="1:10" ht="63.75">
      <c r="A2089" s="87" t="s">
        <v>479</v>
      </c>
      <c r="B2089" s="86" t="s">
        <v>1489</v>
      </c>
      <c r="C2089" s="87" t="s">
        <v>45</v>
      </c>
      <c r="D2089" s="87" t="s">
        <v>1490</v>
      </c>
      <c r="E2089" s="182" t="s">
        <v>630</v>
      </c>
      <c r="F2089" s="182"/>
      <c r="G2089" s="88" t="s">
        <v>482</v>
      </c>
      <c r="H2089" s="89">
        <v>1</v>
      </c>
      <c r="I2089" s="90">
        <v>0.51</v>
      </c>
      <c r="J2089" s="90">
        <v>0.51</v>
      </c>
    </row>
    <row r="2090" spans="1:10" ht="63.75">
      <c r="A2090" s="87" t="s">
        <v>479</v>
      </c>
      <c r="B2090" s="86" t="s">
        <v>1493</v>
      </c>
      <c r="C2090" s="87" t="s">
        <v>45</v>
      </c>
      <c r="D2090" s="87" t="s">
        <v>1494</v>
      </c>
      <c r="E2090" s="182" t="s">
        <v>630</v>
      </c>
      <c r="F2090" s="182"/>
      <c r="G2090" s="88" t="s">
        <v>482</v>
      </c>
      <c r="H2090" s="89">
        <v>1</v>
      </c>
      <c r="I2090" s="90">
        <v>4.76</v>
      </c>
      <c r="J2090" s="90">
        <v>4.76</v>
      </c>
    </row>
    <row r="2091" spans="1:10" ht="76.5">
      <c r="A2091" s="87" t="s">
        <v>479</v>
      </c>
      <c r="B2091" s="86" t="s">
        <v>1495</v>
      </c>
      <c r="C2091" s="87" t="s">
        <v>45</v>
      </c>
      <c r="D2091" s="87" t="s">
        <v>1496</v>
      </c>
      <c r="E2091" s="182" t="s">
        <v>630</v>
      </c>
      <c r="F2091" s="182"/>
      <c r="G2091" s="88" t="s">
        <v>482</v>
      </c>
      <c r="H2091" s="89">
        <v>1</v>
      </c>
      <c r="I2091" s="90">
        <v>10.41</v>
      </c>
      <c r="J2091" s="90">
        <v>10.41</v>
      </c>
    </row>
    <row r="2092" spans="1:10" ht="25.5">
      <c r="A2092" s="98"/>
      <c r="B2092" s="98"/>
      <c r="C2092" s="98"/>
      <c r="D2092" s="98"/>
      <c r="E2092" s="98" t="s">
        <v>495</v>
      </c>
      <c r="F2092" s="97">
        <v>0</v>
      </c>
      <c r="G2092" s="98" t="s">
        <v>496</v>
      </c>
      <c r="H2092" s="97">
        <v>0</v>
      </c>
      <c r="I2092" s="98" t="s">
        <v>497</v>
      </c>
      <c r="J2092" s="97">
        <v>0</v>
      </c>
    </row>
    <row r="2093" spans="1:10" ht="63.75" customHeight="1" thickBot="1">
      <c r="A2093" s="98"/>
      <c r="B2093" s="98"/>
      <c r="C2093" s="98"/>
      <c r="D2093" s="98"/>
      <c r="E2093" s="98" t="s">
        <v>498</v>
      </c>
      <c r="F2093" s="97">
        <v>3.84</v>
      </c>
      <c r="G2093" s="98"/>
      <c r="H2093" s="184" t="s">
        <v>499</v>
      </c>
      <c r="I2093" s="184"/>
      <c r="J2093" s="97">
        <v>23.87</v>
      </c>
    </row>
    <row r="2094" spans="1:10" ht="15" thickTop="1">
      <c r="A2094" s="99"/>
      <c r="B2094" s="99"/>
      <c r="C2094" s="99"/>
      <c r="D2094" s="99"/>
      <c r="E2094" s="99"/>
      <c r="F2094" s="99"/>
      <c r="G2094" s="99"/>
      <c r="H2094" s="99"/>
      <c r="I2094" s="99"/>
      <c r="J2094" s="99"/>
    </row>
    <row r="2095" spans="1:10" ht="15">
      <c r="A2095" s="100"/>
      <c r="B2095" s="102" t="s">
        <v>470</v>
      </c>
      <c r="C2095" s="100" t="s">
        <v>471</v>
      </c>
      <c r="D2095" s="100" t="s">
        <v>472</v>
      </c>
      <c r="E2095" s="180" t="s">
        <v>473</v>
      </c>
      <c r="F2095" s="180"/>
      <c r="G2095" s="103" t="s">
        <v>474</v>
      </c>
      <c r="H2095" s="102" t="s">
        <v>475</v>
      </c>
      <c r="I2095" s="102" t="s">
        <v>476</v>
      </c>
      <c r="J2095" s="102" t="s">
        <v>477</v>
      </c>
    </row>
    <row r="2096" spans="1:10" ht="63.75">
      <c r="A2096" s="82" t="s">
        <v>478</v>
      </c>
      <c r="B2096" s="81" t="s">
        <v>1491</v>
      </c>
      <c r="C2096" s="82" t="s">
        <v>45</v>
      </c>
      <c r="D2096" s="82" t="s">
        <v>1492</v>
      </c>
      <c r="E2096" s="181" t="s">
        <v>630</v>
      </c>
      <c r="F2096" s="181"/>
      <c r="G2096" s="83" t="s">
        <v>482</v>
      </c>
      <c r="H2096" s="84">
        <v>1</v>
      </c>
      <c r="I2096" s="85">
        <v>4.3499999999999996</v>
      </c>
      <c r="J2096" s="85">
        <v>4.3499999999999996</v>
      </c>
    </row>
    <row r="2097" spans="1:10" ht="51">
      <c r="A2097" s="92" t="s">
        <v>485</v>
      </c>
      <c r="B2097" s="91" t="s">
        <v>1497</v>
      </c>
      <c r="C2097" s="92" t="s">
        <v>45</v>
      </c>
      <c r="D2097" s="92" t="s">
        <v>1498</v>
      </c>
      <c r="E2097" s="183" t="s">
        <v>488</v>
      </c>
      <c r="F2097" s="183"/>
      <c r="G2097" s="93" t="s">
        <v>502</v>
      </c>
      <c r="H2097" s="94">
        <v>6.3999999999999997E-5</v>
      </c>
      <c r="I2097" s="95">
        <v>68057.95</v>
      </c>
      <c r="J2097" s="95">
        <v>4.3499999999999996</v>
      </c>
    </row>
    <row r="2098" spans="1:10" ht="25.5">
      <c r="A2098" s="98"/>
      <c r="B2098" s="98"/>
      <c r="C2098" s="98"/>
      <c r="D2098" s="98"/>
      <c r="E2098" s="98" t="s">
        <v>495</v>
      </c>
      <c r="F2098" s="97">
        <v>0</v>
      </c>
      <c r="G2098" s="98" t="s">
        <v>496</v>
      </c>
      <c r="H2098" s="97">
        <v>0</v>
      </c>
      <c r="I2098" s="98" t="s">
        <v>497</v>
      </c>
      <c r="J2098" s="97">
        <v>0</v>
      </c>
    </row>
    <row r="2099" spans="1:10" ht="63.75" customHeight="1" thickBot="1">
      <c r="A2099" s="98"/>
      <c r="B2099" s="98"/>
      <c r="C2099" s="98"/>
      <c r="D2099" s="98"/>
      <c r="E2099" s="98" t="s">
        <v>498</v>
      </c>
      <c r="F2099" s="97">
        <v>0.83</v>
      </c>
      <c r="G2099" s="98"/>
      <c r="H2099" s="184" t="s">
        <v>499</v>
      </c>
      <c r="I2099" s="184"/>
      <c r="J2099" s="97">
        <v>5.18</v>
      </c>
    </row>
    <row r="2100" spans="1:10" ht="15" thickTop="1">
      <c r="A2100" s="99"/>
      <c r="B2100" s="99"/>
      <c r="C2100" s="99"/>
      <c r="D2100" s="99"/>
      <c r="E2100" s="99"/>
      <c r="F2100" s="99"/>
      <c r="G2100" s="99"/>
      <c r="H2100" s="99"/>
      <c r="I2100" s="99"/>
      <c r="J2100" s="99"/>
    </row>
    <row r="2101" spans="1:10" ht="15">
      <c r="A2101" s="100"/>
      <c r="B2101" s="102" t="s">
        <v>470</v>
      </c>
      <c r="C2101" s="100" t="s">
        <v>471</v>
      </c>
      <c r="D2101" s="100" t="s">
        <v>472</v>
      </c>
      <c r="E2101" s="180" t="s">
        <v>473</v>
      </c>
      <c r="F2101" s="180"/>
      <c r="G2101" s="103" t="s">
        <v>474</v>
      </c>
      <c r="H2101" s="102" t="s">
        <v>475</v>
      </c>
      <c r="I2101" s="102" t="s">
        <v>476</v>
      </c>
      <c r="J2101" s="102" t="s">
        <v>477</v>
      </c>
    </row>
    <row r="2102" spans="1:10" ht="63.75">
      <c r="A2102" s="82" t="s">
        <v>478</v>
      </c>
      <c r="B2102" s="81" t="s">
        <v>1489</v>
      </c>
      <c r="C2102" s="82" t="s">
        <v>45</v>
      </c>
      <c r="D2102" s="82" t="s">
        <v>1490</v>
      </c>
      <c r="E2102" s="181" t="s">
        <v>630</v>
      </c>
      <c r="F2102" s="181"/>
      <c r="G2102" s="83" t="s">
        <v>482</v>
      </c>
      <c r="H2102" s="84">
        <v>1</v>
      </c>
      <c r="I2102" s="85">
        <v>0.51</v>
      </c>
      <c r="J2102" s="85">
        <v>0.51</v>
      </c>
    </row>
    <row r="2103" spans="1:10" ht="51">
      <c r="A2103" s="92" t="s">
        <v>485</v>
      </c>
      <c r="B2103" s="91" t="s">
        <v>1497</v>
      </c>
      <c r="C2103" s="92" t="s">
        <v>45</v>
      </c>
      <c r="D2103" s="92" t="s">
        <v>1498</v>
      </c>
      <c r="E2103" s="183" t="s">
        <v>488</v>
      </c>
      <c r="F2103" s="183"/>
      <c r="G2103" s="93" t="s">
        <v>502</v>
      </c>
      <c r="H2103" s="94">
        <v>7.6000000000000001E-6</v>
      </c>
      <c r="I2103" s="95">
        <v>68057.95</v>
      </c>
      <c r="J2103" s="95">
        <v>0.51</v>
      </c>
    </row>
    <row r="2104" spans="1:10" ht="25.5">
      <c r="A2104" s="98"/>
      <c r="B2104" s="98"/>
      <c r="C2104" s="98"/>
      <c r="D2104" s="98"/>
      <c r="E2104" s="98" t="s">
        <v>495</v>
      </c>
      <c r="F2104" s="97">
        <v>0</v>
      </c>
      <c r="G2104" s="98" t="s">
        <v>496</v>
      </c>
      <c r="H2104" s="97">
        <v>0</v>
      </c>
      <c r="I2104" s="98" t="s">
        <v>497</v>
      </c>
      <c r="J2104" s="97">
        <v>0</v>
      </c>
    </row>
    <row r="2105" spans="1:10" ht="63.75" customHeight="1" thickBot="1">
      <c r="A2105" s="98"/>
      <c r="B2105" s="98"/>
      <c r="C2105" s="98"/>
      <c r="D2105" s="98"/>
      <c r="E2105" s="98" t="s">
        <v>498</v>
      </c>
      <c r="F2105" s="97">
        <v>0.09</v>
      </c>
      <c r="G2105" s="98"/>
      <c r="H2105" s="184" t="s">
        <v>499</v>
      </c>
      <c r="I2105" s="184"/>
      <c r="J2105" s="97">
        <v>0.6</v>
      </c>
    </row>
    <row r="2106" spans="1:10" ht="15" thickTop="1">
      <c r="A2106" s="99"/>
      <c r="B2106" s="99"/>
      <c r="C2106" s="99"/>
      <c r="D2106" s="99"/>
      <c r="E2106" s="99"/>
      <c r="F2106" s="99"/>
      <c r="G2106" s="99"/>
      <c r="H2106" s="99"/>
      <c r="I2106" s="99"/>
      <c r="J2106" s="99"/>
    </row>
    <row r="2107" spans="1:10" ht="15">
      <c r="A2107" s="100"/>
      <c r="B2107" s="102" t="s">
        <v>470</v>
      </c>
      <c r="C2107" s="100" t="s">
        <v>471</v>
      </c>
      <c r="D2107" s="100" t="s">
        <v>472</v>
      </c>
      <c r="E2107" s="180" t="s">
        <v>473</v>
      </c>
      <c r="F2107" s="180"/>
      <c r="G2107" s="103" t="s">
        <v>474</v>
      </c>
      <c r="H2107" s="102" t="s">
        <v>475</v>
      </c>
      <c r="I2107" s="102" t="s">
        <v>476</v>
      </c>
      <c r="J2107" s="102" t="s">
        <v>477</v>
      </c>
    </row>
    <row r="2108" spans="1:10" ht="63.75">
      <c r="A2108" s="82" t="s">
        <v>478</v>
      </c>
      <c r="B2108" s="81" t="s">
        <v>1493</v>
      </c>
      <c r="C2108" s="82" t="s">
        <v>45</v>
      </c>
      <c r="D2108" s="82" t="s">
        <v>1494</v>
      </c>
      <c r="E2108" s="181" t="s">
        <v>630</v>
      </c>
      <c r="F2108" s="181"/>
      <c r="G2108" s="83" t="s">
        <v>482</v>
      </c>
      <c r="H2108" s="84">
        <v>1</v>
      </c>
      <c r="I2108" s="85">
        <v>4.76</v>
      </c>
      <c r="J2108" s="85">
        <v>4.76</v>
      </c>
    </row>
    <row r="2109" spans="1:10" ht="51">
      <c r="A2109" s="92" t="s">
        <v>485</v>
      </c>
      <c r="B2109" s="91" t="s">
        <v>1497</v>
      </c>
      <c r="C2109" s="92" t="s">
        <v>45</v>
      </c>
      <c r="D2109" s="92" t="s">
        <v>1498</v>
      </c>
      <c r="E2109" s="183" t="s">
        <v>488</v>
      </c>
      <c r="F2109" s="183"/>
      <c r="G2109" s="93" t="s">
        <v>502</v>
      </c>
      <c r="H2109" s="94">
        <v>6.9999999999999994E-5</v>
      </c>
      <c r="I2109" s="95">
        <v>68057.95</v>
      </c>
      <c r="J2109" s="95">
        <v>4.76</v>
      </c>
    </row>
    <row r="2110" spans="1:10" ht="25.5">
      <c r="A2110" s="98"/>
      <c r="B2110" s="98"/>
      <c r="C2110" s="98"/>
      <c r="D2110" s="98"/>
      <c r="E2110" s="98" t="s">
        <v>495</v>
      </c>
      <c r="F2110" s="97">
        <v>0</v>
      </c>
      <c r="G2110" s="98" t="s">
        <v>496</v>
      </c>
      <c r="H2110" s="97">
        <v>0</v>
      </c>
      <c r="I2110" s="98" t="s">
        <v>497</v>
      </c>
      <c r="J2110" s="97">
        <v>0</v>
      </c>
    </row>
    <row r="2111" spans="1:10" ht="76.5" customHeight="1" thickBot="1">
      <c r="A2111" s="98"/>
      <c r="B2111" s="98"/>
      <c r="C2111" s="98"/>
      <c r="D2111" s="98"/>
      <c r="E2111" s="98" t="s">
        <v>498</v>
      </c>
      <c r="F2111" s="97">
        <v>0.91</v>
      </c>
      <c r="G2111" s="98"/>
      <c r="H2111" s="184" t="s">
        <v>499</v>
      </c>
      <c r="I2111" s="184"/>
      <c r="J2111" s="97">
        <v>5.67</v>
      </c>
    </row>
    <row r="2112" spans="1:10" ht="15" thickTop="1">
      <c r="A2112" s="99"/>
      <c r="B2112" s="99"/>
      <c r="C2112" s="99"/>
      <c r="D2112" s="99"/>
      <c r="E2112" s="99"/>
      <c r="F2112" s="99"/>
      <c r="G2112" s="99"/>
      <c r="H2112" s="99"/>
      <c r="I2112" s="99"/>
      <c r="J2112" s="99"/>
    </row>
    <row r="2113" spans="1:10" ht="15">
      <c r="A2113" s="100"/>
      <c r="B2113" s="102" t="s">
        <v>470</v>
      </c>
      <c r="C2113" s="100" t="s">
        <v>471</v>
      </c>
      <c r="D2113" s="100" t="s">
        <v>472</v>
      </c>
      <c r="E2113" s="180" t="s">
        <v>473</v>
      </c>
      <c r="F2113" s="180"/>
      <c r="G2113" s="103" t="s">
        <v>474</v>
      </c>
      <c r="H2113" s="102" t="s">
        <v>475</v>
      </c>
      <c r="I2113" s="102" t="s">
        <v>476</v>
      </c>
      <c r="J2113" s="102" t="s">
        <v>477</v>
      </c>
    </row>
    <row r="2114" spans="1:10" ht="76.5">
      <c r="A2114" s="82" t="s">
        <v>478</v>
      </c>
      <c r="B2114" s="81" t="s">
        <v>1495</v>
      </c>
      <c r="C2114" s="82" t="s">
        <v>45</v>
      </c>
      <c r="D2114" s="82" t="s">
        <v>1496</v>
      </c>
      <c r="E2114" s="181" t="s">
        <v>630</v>
      </c>
      <c r="F2114" s="181"/>
      <c r="G2114" s="83" t="s">
        <v>482</v>
      </c>
      <c r="H2114" s="84">
        <v>1</v>
      </c>
      <c r="I2114" s="85">
        <v>10.41</v>
      </c>
      <c r="J2114" s="85">
        <v>10.41</v>
      </c>
    </row>
    <row r="2115" spans="1:10" ht="25.5">
      <c r="A2115" s="92" t="s">
        <v>485</v>
      </c>
      <c r="B2115" s="91" t="s">
        <v>1467</v>
      </c>
      <c r="C2115" s="92" t="s">
        <v>45</v>
      </c>
      <c r="D2115" s="92" t="s">
        <v>1468</v>
      </c>
      <c r="E2115" s="183" t="s">
        <v>488</v>
      </c>
      <c r="F2115" s="183"/>
      <c r="G2115" s="93" t="s">
        <v>426</v>
      </c>
      <c r="H2115" s="94">
        <v>1.55</v>
      </c>
      <c r="I2115" s="95">
        <v>6.72</v>
      </c>
      <c r="J2115" s="95">
        <v>10.41</v>
      </c>
    </row>
    <row r="2116" spans="1:10" ht="25.5">
      <c r="A2116" s="98"/>
      <c r="B2116" s="98"/>
      <c r="C2116" s="98"/>
      <c r="D2116" s="98"/>
      <c r="E2116" s="98" t="s">
        <v>495</v>
      </c>
      <c r="F2116" s="97">
        <v>0</v>
      </c>
      <c r="G2116" s="98" t="s">
        <v>496</v>
      </c>
      <c r="H2116" s="97">
        <v>0</v>
      </c>
      <c r="I2116" s="98" t="s">
        <v>497</v>
      </c>
      <c r="J2116" s="97">
        <v>0</v>
      </c>
    </row>
    <row r="2117" spans="1:10" ht="51" customHeight="1" thickBot="1">
      <c r="A2117" s="98"/>
      <c r="B2117" s="98"/>
      <c r="C2117" s="98"/>
      <c r="D2117" s="98"/>
      <c r="E2117" s="98" t="s">
        <v>498</v>
      </c>
      <c r="F2117" s="97">
        <v>1.99</v>
      </c>
      <c r="G2117" s="98"/>
      <c r="H2117" s="184" t="s">
        <v>499</v>
      </c>
      <c r="I2117" s="184"/>
      <c r="J2117" s="97">
        <v>12.4</v>
      </c>
    </row>
    <row r="2118" spans="1:10" ht="15" thickTop="1">
      <c r="A2118" s="99"/>
      <c r="B2118" s="99"/>
      <c r="C2118" s="99"/>
      <c r="D2118" s="99"/>
      <c r="E2118" s="99"/>
      <c r="F2118" s="99"/>
      <c r="G2118" s="99"/>
      <c r="H2118" s="99"/>
      <c r="I2118" s="99"/>
      <c r="J2118" s="99"/>
    </row>
    <row r="2119" spans="1:10" ht="15">
      <c r="A2119" s="100"/>
      <c r="B2119" s="102" t="s">
        <v>470</v>
      </c>
      <c r="C2119" s="100" t="s">
        <v>471</v>
      </c>
      <c r="D2119" s="100" t="s">
        <v>472</v>
      </c>
      <c r="E2119" s="180" t="s">
        <v>473</v>
      </c>
      <c r="F2119" s="180"/>
      <c r="G2119" s="103" t="s">
        <v>474</v>
      </c>
      <c r="H2119" s="102" t="s">
        <v>475</v>
      </c>
      <c r="I2119" s="102" t="s">
        <v>476</v>
      </c>
      <c r="J2119" s="102" t="s">
        <v>477</v>
      </c>
    </row>
    <row r="2120" spans="1:10" ht="51">
      <c r="A2120" s="82" t="s">
        <v>478</v>
      </c>
      <c r="B2120" s="81" t="s">
        <v>1096</v>
      </c>
      <c r="C2120" s="82" t="s">
        <v>45</v>
      </c>
      <c r="D2120" s="82" t="s">
        <v>1097</v>
      </c>
      <c r="E2120" s="181" t="s">
        <v>561</v>
      </c>
      <c r="F2120" s="181"/>
      <c r="G2120" s="83" t="s">
        <v>482</v>
      </c>
      <c r="H2120" s="84">
        <v>1</v>
      </c>
      <c r="I2120" s="85">
        <v>21.24</v>
      </c>
      <c r="J2120" s="85">
        <v>21.24</v>
      </c>
    </row>
    <row r="2121" spans="1:10" ht="89.25">
      <c r="A2121" s="87" t="s">
        <v>479</v>
      </c>
      <c r="B2121" s="86" t="s">
        <v>1207</v>
      </c>
      <c r="C2121" s="87" t="s">
        <v>45</v>
      </c>
      <c r="D2121" s="87" t="s">
        <v>1208</v>
      </c>
      <c r="E2121" s="182" t="s">
        <v>561</v>
      </c>
      <c r="F2121" s="182"/>
      <c r="G2121" s="88" t="s">
        <v>482</v>
      </c>
      <c r="H2121" s="89">
        <v>1</v>
      </c>
      <c r="I2121" s="90">
        <v>0.12</v>
      </c>
      <c r="J2121" s="90">
        <v>0.12</v>
      </c>
    </row>
    <row r="2122" spans="1:10" ht="25.5">
      <c r="A2122" s="92" t="s">
        <v>485</v>
      </c>
      <c r="B2122" s="91" t="s">
        <v>1053</v>
      </c>
      <c r="C2122" s="92" t="s">
        <v>45</v>
      </c>
      <c r="D2122" s="92" t="s">
        <v>1054</v>
      </c>
      <c r="E2122" s="183" t="s">
        <v>1055</v>
      </c>
      <c r="F2122" s="183"/>
      <c r="G2122" s="93" t="s">
        <v>482</v>
      </c>
      <c r="H2122" s="94">
        <v>1</v>
      </c>
      <c r="I2122" s="95">
        <v>3.18</v>
      </c>
      <c r="J2122" s="95">
        <v>3.18</v>
      </c>
    </row>
    <row r="2123" spans="1:10" ht="25.5">
      <c r="A2123" s="92" t="s">
        <v>485</v>
      </c>
      <c r="B2123" s="91" t="s">
        <v>1067</v>
      </c>
      <c r="C2123" s="92" t="s">
        <v>45</v>
      </c>
      <c r="D2123" s="92" t="s">
        <v>1068</v>
      </c>
      <c r="E2123" s="183" t="s">
        <v>1069</v>
      </c>
      <c r="F2123" s="183"/>
      <c r="G2123" s="93" t="s">
        <v>482</v>
      </c>
      <c r="H2123" s="94">
        <v>1</v>
      </c>
      <c r="I2123" s="95">
        <v>1.02</v>
      </c>
      <c r="J2123" s="95">
        <v>1.02</v>
      </c>
    </row>
    <row r="2124" spans="1:10" ht="25.5">
      <c r="A2124" s="92" t="s">
        <v>485</v>
      </c>
      <c r="B2124" s="91" t="s">
        <v>1060</v>
      </c>
      <c r="C2124" s="92" t="s">
        <v>45</v>
      </c>
      <c r="D2124" s="92" t="s">
        <v>1061</v>
      </c>
      <c r="E2124" s="183" t="s">
        <v>1055</v>
      </c>
      <c r="F2124" s="183"/>
      <c r="G2124" s="93" t="s">
        <v>482</v>
      </c>
      <c r="H2124" s="94">
        <v>1</v>
      </c>
      <c r="I2124" s="95">
        <v>1.1399999999999999</v>
      </c>
      <c r="J2124" s="95">
        <v>1.1399999999999999</v>
      </c>
    </row>
    <row r="2125" spans="1:10" ht="25.5">
      <c r="A2125" s="92" t="s">
        <v>485</v>
      </c>
      <c r="B2125" s="91" t="s">
        <v>1064</v>
      </c>
      <c r="C2125" s="92" t="s">
        <v>45</v>
      </c>
      <c r="D2125" s="92" t="s">
        <v>1065</v>
      </c>
      <c r="E2125" s="183" t="s">
        <v>1066</v>
      </c>
      <c r="F2125" s="183"/>
      <c r="G2125" s="93" t="s">
        <v>482</v>
      </c>
      <c r="H2125" s="94">
        <v>1</v>
      </c>
      <c r="I2125" s="95">
        <v>0.06</v>
      </c>
      <c r="J2125" s="95">
        <v>0.06</v>
      </c>
    </row>
    <row r="2126" spans="1:10" ht="38.25">
      <c r="A2126" s="92" t="s">
        <v>485</v>
      </c>
      <c r="B2126" s="91" t="s">
        <v>1209</v>
      </c>
      <c r="C2126" s="92" t="s">
        <v>45</v>
      </c>
      <c r="D2126" s="92" t="s">
        <v>1210</v>
      </c>
      <c r="E2126" s="183" t="s">
        <v>601</v>
      </c>
      <c r="F2126" s="183"/>
      <c r="G2126" s="93" t="s">
        <v>482</v>
      </c>
      <c r="H2126" s="94">
        <v>1</v>
      </c>
      <c r="I2126" s="95">
        <v>14.89</v>
      </c>
      <c r="J2126" s="95">
        <v>14.89</v>
      </c>
    </row>
    <row r="2127" spans="1:10" ht="63.75">
      <c r="A2127" s="92" t="s">
        <v>485</v>
      </c>
      <c r="B2127" s="91" t="s">
        <v>1487</v>
      </c>
      <c r="C2127" s="92" t="s">
        <v>45</v>
      </c>
      <c r="D2127" s="92" t="s">
        <v>1488</v>
      </c>
      <c r="E2127" s="183" t="s">
        <v>637</v>
      </c>
      <c r="F2127" s="183"/>
      <c r="G2127" s="93" t="s">
        <v>482</v>
      </c>
      <c r="H2127" s="94">
        <v>1</v>
      </c>
      <c r="I2127" s="95">
        <v>0.01</v>
      </c>
      <c r="J2127" s="95">
        <v>0.01</v>
      </c>
    </row>
    <row r="2128" spans="1:10" ht="63.75">
      <c r="A2128" s="92" t="s">
        <v>485</v>
      </c>
      <c r="B2128" s="91" t="s">
        <v>1485</v>
      </c>
      <c r="C2128" s="92" t="s">
        <v>45</v>
      </c>
      <c r="D2128" s="92" t="s">
        <v>1486</v>
      </c>
      <c r="E2128" s="183" t="s">
        <v>637</v>
      </c>
      <c r="F2128" s="183"/>
      <c r="G2128" s="93" t="s">
        <v>482</v>
      </c>
      <c r="H2128" s="94">
        <v>1</v>
      </c>
      <c r="I2128" s="95">
        <v>0.82</v>
      </c>
      <c r="J2128" s="95">
        <v>0.82</v>
      </c>
    </row>
    <row r="2129" spans="1:10" ht="25.5">
      <c r="A2129" s="98"/>
      <c r="B2129" s="98"/>
      <c r="C2129" s="98"/>
      <c r="D2129" s="98"/>
      <c r="E2129" s="98" t="s">
        <v>495</v>
      </c>
      <c r="F2129" s="97">
        <v>15.01</v>
      </c>
      <c r="G2129" s="98" t="s">
        <v>496</v>
      </c>
      <c r="H2129" s="97">
        <v>0</v>
      </c>
      <c r="I2129" s="98" t="s">
        <v>497</v>
      </c>
      <c r="J2129" s="97">
        <v>15.01</v>
      </c>
    </row>
    <row r="2130" spans="1:10" ht="26.25" thickBot="1">
      <c r="A2130" s="98"/>
      <c r="B2130" s="98"/>
      <c r="C2130" s="98"/>
      <c r="D2130" s="98"/>
      <c r="E2130" s="98" t="s">
        <v>498</v>
      </c>
      <c r="F2130" s="97">
        <v>4.08</v>
      </c>
      <c r="G2130" s="98"/>
      <c r="H2130" s="184" t="s">
        <v>499</v>
      </c>
      <c r="I2130" s="184"/>
      <c r="J2130" s="97">
        <v>25.32</v>
      </c>
    </row>
    <row r="2131" spans="1:10" ht="15" thickTop="1">
      <c r="A2131" s="99"/>
      <c r="B2131" s="99"/>
      <c r="C2131" s="99"/>
      <c r="D2131" s="99"/>
      <c r="E2131" s="99"/>
      <c r="F2131" s="99"/>
      <c r="G2131" s="99"/>
      <c r="H2131" s="99"/>
      <c r="I2131" s="99"/>
      <c r="J2131" s="99"/>
    </row>
    <row r="2132" spans="1:10" ht="15">
      <c r="A2132" s="100"/>
      <c r="B2132" s="102" t="s">
        <v>470</v>
      </c>
      <c r="C2132" s="100" t="s">
        <v>471</v>
      </c>
      <c r="D2132" s="100" t="s">
        <v>472</v>
      </c>
      <c r="E2132" s="180" t="s">
        <v>473</v>
      </c>
      <c r="F2132" s="180"/>
      <c r="G2132" s="103" t="s">
        <v>474</v>
      </c>
      <c r="H2132" s="102" t="s">
        <v>475</v>
      </c>
      <c r="I2132" s="102" t="s">
        <v>476</v>
      </c>
      <c r="J2132" s="102" t="s">
        <v>477</v>
      </c>
    </row>
    <row r="2133" spans="1:10" ht="51">
      <c r="A2133" s="82" t="s">
        <v>478</v>
      </c>
      <c r="B2133" s="81" t="s">
        <v>1271</v>
      </c>
      <c r="C2133" s="82" t="s">
        <v>4</v>
      </c>
      <c r="D2133" s="82" t="s">
        <v>1272</v>
      </c>
      <c r="E2133" s="181" t="s">
        <v>466</v>
      </c>
      <c r="F2133" s="181"/>
      <c r="G2133" s="83" t="s">
        <v>482</v>
      </c>
      <c r="H2133" s="84">
        <v>1</v>
      </c>
      <c r="I2133" s="85">
        <v>21.48</v>
      </c>
      <c r="J2133" s="85">
        <v>21.48</v>
      </c>
    </row>
    <row r="2134" spans="1:10" ht="25.5">
      <c r="A2134" s="92" t="s">
        <v>485</v>
      </c>
      <c r="B2134" s="91" t="s">
        <v>1037</v>
      </c>
      <c r="C2134" s="92" t="s">
        <v>4</v>
      </c>
      <c r="D2134" s="92" t="s">
        <v>1038</v>
      </c>
      <c r="E2134" s="183" t="s">
        <v>601</v>
      </c>
      <c r="F2134" s="183"/>
      <c r="G2134" s="93" t="s">
        <v>482</v>
      </c>
      <c r="H2134" s="94">
        <v>1</v>
      </c>
      <c r="I2134" s="95">
        <v>16.100000000000001</v>
      </c>
      <c r="J2134" s="95">
        <v>16.100000000000001</v>
      </c>
    </row>
    <row r="2135" spans="1:10" ht="51">
      <c r="A2135" s="92" t="s">
        <v>485</v>
      </c>
      <c r="B2135" s="91" t="s">
        <v>1072</v>
      </c>
      <c r="C2135" s="92" t="s">
        <v>4</v>
      </c>
      <c r="D2135" s="92" t="s">
        <v>1073</v>
      </c>
      <c r="E2135" s="183" t="s">
        <v>488</v>
      </c>
      <c r="F2135" s="183"/>
      <c r="G2135" s="93" t="s">
        <v>482</v>
      </c>
      <c r="H2135" s="94">
        <v>1</v>
      </c>
      <c r="I2135" s="95">
        <v>0.06</v>
      </c>
      <c r="J2135" s="95">
        <v>0.06</v>
      </c>
    </row>
    <row r="2136" spans="1:10" ht="51">
      <c r="A2136" s="92" t="s">
        <v>485</v>
      </c>
      <c r="B2136" s="91" t="s">
        <v>1074</v>
      </c>
      <c r="C2136" s="92" t="s">
        <v>4</v>
      </c>
      <c r="D2136" s="92" t="s">
        <v>1075</v>
      </c>
      <c r="E2136" s="183" t="s">
        <v>488</v>
      </c>
      <c r="F2136" s="183"/>
      <c r="G2136" s="93" t="s">
        <v>482</v>
      </c>
      <c r="H2136" s="94">
        <v>1</v>
      </c>
      <c r="I2136" s="95">
        <v>0.91</v>
      </c>
      <c r="J2136" s="95">
        <v>0.91</v>
      </c>
    </row>
    <row r="2137" spans="1:10" ht="51">
      <c r="A2137" s="92" t="s">
        <v>485</v>
      </c>
      <c r="B2137" s="91" t="s">
        <v>1077</v>
      </c>
      <c r="C2137" s="92" t="s">
        <v>4</v>
      </c>
      <c r="D2137" s="92" t="s">
        <v>1078</v>
      </c>
      <c r="E2137" s="183" t="s">
        <v>488</v>
      </c>
      <c r="F2137" s="183"/>
      <c r="G2137" s="93" t="s">
        <v>482</v>
      </c>
      <c r="H2137" s="94">
        <v>1</v>
      </c>
      <c r="I2137" s="95">
        <v>2.83</v>
      </c>
      <c r="J2137" s="95">
        <v>2.83</v>
      </c>
    </row>
    <row r="2138" spans="1:10" ht="51">
      <c r="A2138" s="92" t="s">
        <v>485</v>
      </c>
      <c r="B2138" s="91" t="s">
        <v>1070</v>
      </c>
      <c r="C2138" s="92" t="s">
        <v>4</v>
      </c>
      <c r="D2138" s="92" t="s">
        <v>1071</v>
      </c>
      <c r="E2138" s="183" t="s">
        <v>488</v>
      </c>
      <c r="F2138" s="183"/>
      <c r="G2138" s="93" t="s">
        <v>482</v>
      </c>
      <c r="H2138" s="94">
        <v>1</v>
      </c>
      <c r="I2138" s="95">
        <v>0.81</v>
      </c>
      <c r="J2138" s="95">
        <v>0.81</v>
      </c>
    </row>
    <row r="2139" spans="1:10" ht="63.75">
      <c r="A2139" s="92" t="s">
        <v>485</v>
      </c>
      <c r="B2139" s="91" t="s">
        <v>1500</v>
      </c>
      <c r="C2139" s="92" t="s">
        <v>4</v>
      </c>
      <c r="D2139" s="92" t="s">
        <v>1488</v>
      </c>
      <c r="E2139" s="183" t="s">
        <v>488</v>
      </c>
      <c r="F2139" s="183"/>
      <c r="G2139" s="93" t="s">
        <v>482</v>
      </c>
      <c r="H2139" s="94">
        <v>1</v>
      </c>
      <c r="I2139" s="95">
        <v>0.01</v>
      </c>
      <c r="J2139" s="95">
        <v>0.01</v>
      </c>
    </row>
    <row r="2140" spans="1:10" ht="63.75">
      <c r="A2140" s="92" t="s">
        <v>485</v>
      </c>
      <c r="B2140" s="91" t="s">
        <v>1499</v>
      </c>
      <c r="C2140" s="92" t="s">
        <v>4</v>
      </c>
      <c r="D2140" s="92" t="s">
        <v>1486</v>
      </c>
      <c r="E2140" s="183" t="s">
        <v>488</v>
      </c>
      <c r="F2140" s="183"/>
      <c r="G2140" s="93" t="s">
        <v>482</v>
      </c>
      <c r="H2140" s="94">
        <v>1</v>
      </c>
      <c r="I2140" s="95">
        <v>0.76</v>
      </c>
      <c r="J2140" s="95">
        <v>0.76</v>
      </c>
    </row>
    <row r="2141" spans="1:10" ht="25.5">
      <c r="A2141" s="98"/>
      <c r="B2141" s="98"/>
      <c r="C2141" s="98"/>
      <c r="D2141" s="98"/>
      <c r="E2141" s="98" t="s">
        <v>495</v>
      </c>
      <c r="F2141" s="97">
        <v>16.100000000000001</v>
      </c>
      <c r="G2141" s="98" t="s">
        <v>496</v>
      </c>
      <c r="H2141" s="97">
        <v>0</v>
      </c>
      <c r="I2141" s="98" t="s">
        <v>497</v>
      </c>
      <c r="J2141" s="97">
        <v>16.100000000000001</v>
      </c>
    </row>
    <row r="2142" spans="1:10" ht="26.25" thickBot="1">
      <c r="A2142" s="98"/>
      <c r="B2142" s="98"/>
      <c r="C2142" s="98"/>
      <c r="D2142" s="98"/>
      <c r="E2142" s="98" t="s">
        <v>498</v>
      </c>
      <c r="F2142" s="97">
        <v>4.12</v>
      </c>
      <c r="G2142" s="98"/>
      <c r="H2142" s="184" t="s">
        <v>499</v>
      </c>
      <c r="I2142" s="184"/>
      <c r="J2142" s="97">
        <v>25.6</v>
      </c>
    </row>
    <row r="2143" spans="1:10" ht="51" customHeight="1" thickTop="1">
      <c r="A2143" s="99"/>
      <c r="B2143" s="99"/>
      <c r="C2143" s="99"/>
      <c r="D2143" s="99"/>
      <c r="E2143" s="99"/>
      <c r="F2143" s="99"/>
      <c r="G2143" s="99"/>
      <c r="H2143" s="99"/>
      <c r="I2143" s="99"/>
      <c r="J2143" s="99"/>
    </row>
    <row r="2144" spans="1:10" ht="15">
      <c r="A2144" s="100"/>
      <c r="B2144" s="102" t="s">
        <v>470</v>
      </c>
      <c r="C2144" s="100" t="s">
        <v>471</v>
      </c>
      <c r="D2144" s="100" t="s">
        <v>472</v>
      </c>
      <c r="E2144" s="180" t="s">
        <v>473</v>
      </c>
      <c r="F2144" s="180"/>
      <c r="G2144" s="103" t="s">
        <v>474</v>
      </c>
      <c r="H2144" s="102" t="s">
        <v>475</v>
      </c>
      <c r="I2144" s="102" t="s">
        <v>476</v>
      </c>
      <c r="J2144" s="102" t="s">
        <v>477</v>
      </c>
    </row>
    <row r="2145" spans="1:10" ht="51">
      <c r="A2145" s="82" t="s">
        <v>478</v>
      </c>
      <c r="B2145" s="81" t="s">
        <v>1501</v>
      </c>
      <c r="C2145" s="82" t="s">
        <v>45</v>
      </c>
      <c r="D2145" s="82" t="s">
        <v>1502</v>
      </c>
      <c r="E2145" s="181" t="s">
        <v>561</v>
      </c>
      <c r="F2145" s="181"/>
      <c r="G2145" s="83" t="s">
        <v>482</v>
      </c>
      <c r="H2145" s="84">
        <v>1</v>
      </c>
      <c r="I2145" s="85">
        <v>27.29</v>
      </c>
      <c r="J2145" s="85">
        <v>27.29</v>
      </c>
    </row>
    <row r="2146" spans="1:10" ht="63.75">
      <c r="A2146" s="87" t="s">
        <v>479</v>
      </c>
      <c r="B2146" s="86" t="s">
        <v>1211</v>
      </c>
      <c r="C2146" s="87" t="s">
        <v>45</v>
      </c>
      <c r="D2146" s="87" t="s">
        <v>1212</v>
      </c>
      <c r="E2146" s="182" t="s">
        <v>561</v>
      </c>
      <c r="F2146" s="182"/>
      <c r="G2146" s="88" t="s">
        <v>482</v>
      </c>
      <c r="H2146" s="89">
        <v>1</v>
      </c>
      <c r="I2146" s="90">
        <v>0.25</v>
      </c>
      <c r="J2146" s="90">
        <v>0.25</v>
      </c>
    </row>
    <row r="2147" spans="1:10" ht="25.5">
      <c r="A2147" s="92" t="s">
        <v>485</v>
      </c>
      <c r="B2147" s="91" t="s">
        <v>1213</v>
      </c>
      <c r="C2147" s="92" t="s">
        <v>45</v>
      </c>
      <c r="D2147" s="92" t="s">
        <v>1214</v>
      </c>
      <c r="E2147" s="183" t="s">
        <v>601</v>
      </c>
      <c r="F2147" s="183"/>
      <c r="G2147" s="93" t="s">
        <v>482</v>
      </c>
      <c r="H2147" s="94">
        <v>1</v>
      </c>
      <c r="I2147" s="95">
        <v>20.81</v>
      </c>
      <c r="J2147" s="95">
        <v>20.81</v>
      </c>
    </row>
    <row r="2148" spans="1:10" ht="25.5">
      <c r="A2148" s="92" t="s">
        <v>485</v>
      </c>
      <c r="B2148" s="91" t="s">
        <v>1053</v>
      </c>
      <c r="C2148" s="92" t="s">
        <v>45</v>
      </c>
      <c r="D2148" s="92" t="s">
        <v>1054</v>
      </c>
      <c r="E2148" s="183" t="s">
        <v>1055</v>
      </c>
      <c r="F2148" s="183"/>
      <c r="G2148" s="93" t="s">
        <v>482</v>
      </c>
      <c r="H2148" s="94">
        <v>1</v>
      </c>
      <c r="I2148" s="95">
        <v>3.18</v>
      </c>
      <c r="J2148" s="95">
        <v>3.18</v>
      </c>
    </row>
    <row r="2149" spans="1:10" ht="25.5">
      <c r="A2149" s="92" t="s">
        <v>485</v>
      </c>
      <c r="B2149" s="91" t="s">
        <v>1067</v>
      </c>
      <c r="C2149" s="92" t="s">
        <v>45</v>
      </c>
      <c r="D2149" s="92" t="s">
        <v>1068</v>
      </c>
      <c r="E2149" s="183" t="s">
        <v>1069</v>
      </c>
      <c r="F2149" s="183"/>
      <c r="G2149" s="93" t="s">
        <v>482</v>
      </c>
      <c r="H2149" s="94">
        <v>1</v>
      </c>
      <c r="I2149" s="95">
        <v>1.02</v>
      </c>
      <c r="J2149" s="95">
        <v>1.02</v>
      </c>
    </row>
    <row r="2150" spans="1:10" ht="25.5">
      <c r="A2150" s="92" t="s">
        <v>485</v>
      </c>
      <c r="B2150" s="91" t="s">
        <v>1060</v>
      </c>
      <c r="C2150" s="92" t="s">
        <v>45</v>
      </c>
      <c r="D2150" s="92" t="s">
        <v>1061</v>
      </c>
      <c r="E2150" s="183" t="s">
        <v>1055</v>
      </c>
      <c r="F2150" s="183"/>
      <c r="G2150" s="93" t="s">
        <v>482</v>
      </c>
      <c r="H2150" s="94">
        <v>1</v>
      </c>
      <c r="I2150" s="95">
        <v>1.1399999999999999</v>
      </c>
      <c r="J2150" s="95">
        <v>1.1399999999999999</v>
      </c>
    </row>
    <row r="2151" spans="1:10" ht="25.5">
      <c r="A2151" s="92" t="s">
        <v>485</v>
      </c>
      <c r="B2151" s="91" t="s">
        <v>1064</v>
      </c>
      <c r="C2151" s="92" t="s">
        <v>45</v>
      </c>
      <c r="D2151" s="92" t="s">
        <v>1065</v>
      </c>
      <c r="E2151" s="183" t="s">
        <v>1066</v>
      </c>
      <c r="F2151" s="183"/>
      <c r="G2151" s="93" t="s">
        <v>482</v>
      </c>
      <c r="H2151" s="94">
        <v>1</v>
      </c>
      <c r="I2151" s="95">
        <v>0.06</v>
      </c>
      <c r="J2151" s="95">
        <v>0.06</v>
      </c>
    </row>
    <row r="2152" spans="1:10" ht="63.75">
      <c r="A2152" s="92" t="s">
        <v>485</v>
      </c>
      <c r="B2152" s="91" t="s">
        <v>1487</v>
      </c>
      <c r="C2152" s="92" t="s">
        <v>45</v>
      </c>
      <c r="D2152" s="92" t="s">
        <v>1488</v>
      </c>
      <c r="E2152" s="183" t="s">
        <v>637</v>
      </c>
      <c r="F2152" s="183"/>
      <c r="G2152" s="93" t="s">
        <v>482</v>
      </c>
      <c r="H2152" s="94">
        <v>1</v>
      </c>
      <c r="I2152" s="95">
        <v>0.01</v>
      </c>
      <c r="J2152" s="95">
        <v>0.01</v>
      </c>
    </row>
    <row r="2153" spans="1:10" ht="63.75">
      <c r="A2153" s="92" t="s">
        <v>485</v>
      </c>
      <c r="B2153" s="91" t="s">
        <v>1485</v>
      </c>
      <c r="C2153" s="92" t="s">
        <v>45</v>
      </c>
      <c r="D2153" s="92" t="s">
        <v>1486</v>
      </c>
      <c r="E2153" s="183" t="s">
        <v>637</v>
      </c>
      <c r="F2153" s="183"/>
      <c r="G2153" s="93" t="s">
        <v>482</v>
      </c>
      <c r="H2153" s="94">
        <v>1</v>
      </c>
      <c r="I2153" s="95">
        <v>0.82</v>
      </c>
      <c r="J2153" s="95">
        <v>0.82</v>
      </c>
    </row>
    <row r="2154" spans="1:10" ht="25.5">
      <c r="A2154" s="98"/>
      <c r="B2154" s="98"/>
      <c r="C2154" s="98"/>
      <c r="D2154" s="98"/>
      <c r="E2154" s="98" t="s">
        <v>495</v>
      </c>
      <c r="F2154" s="97">
        <v>21.06</v>
      </c>
      <c r="G2154" s="98" t="s">
        <v>496</v>
      </c>
      <c r="H2154" s="97">
        <v>0</v>
      </c>
      <c r="I2154" s="98" t="s">
        <v>497</v>
      </c>
      <c r="J2154" s="97">
        <v>21.06</v>
      </c>
    </row>
    <row r="2155" spans="1:10" ht="26.25" thickBot="1">
      <c r="A2155" s="98"/>
      <c r="B2155" s="98"/>
      <c r="C2155" s="98"/>
      <c r="D2155" s="98"/>
      <c r="E2155" s="98" t="s">
        <v>498</v>
      </c>
      <c r="F2155" s="97">
        <v>5.24</v>
      </c>
      <c r="G2155" s="98"/>
      <c r="H2155" s="184" t="s">
        <v>499</v>
      </c>
      <c r="I2155" s="184"/>
      <c r="J2155" s="97">
        <v>32.53</v>
      </c>
    </row>
    <row r="2156" spans="1:10" ht="51" customHeight="1" thickTop="1">
      <c r="A2156" s="99"/>
      <c r="B2156" s="99"/>
      <c r="C2156" s="99"/>
      <c r="D2156" s="99"/>
      <c r="E2156" s="99"/>
      <c r="F2156" s="99"/>
      <c r="G2156" s="99"/>
      <c r="H2156" s="99"/>
      <c r="I2156" s="99"/>
      <c r="J2156" s="99"/>
    </row>
    <row r="2157" spans="1:10" ht="15">
      <c r="A2157" s="100"/>
      <c r="B2157" s="102" t="s">
        <v>470</v>
      </c>
      <c r="C2157" s="100" t="s">
        <v>471</v>
      </c>
      <c r="D2157" s="100" t="s">
        <v>472</v>
      </c>
      <c r="E2157" s="180" t="s">
        <v>473</v>
      </c>
      <c r="F2157" s="180"/>
      <c r="G2157" s="103" t="s">
        <v>474</v>
      </c>
      <c r="H2157" s="102" t="s">
        <v>475</v>
      </c>
      <c r="I2157" s="102" t="s">
        <v>476</v>
      </c>
      <c r="J2157" s="102" t="s">
        <v>477</v>
      </c>
    </row>
    <row r="2158" spans="1:10" ht="51">
      <c r="A2158" s="82" t="s">
        <v>478</v>
      </c>
      <c r="B2158" s="81" t="s">
        <v>1503</v>
      </c>
      <c r="C2158" s="82" t="s">
        <v>45</v>
      </c>
      <c r="D2158" s="82" t="s">
        <v>1504</v>
      </c>
      <c r="E2158" s="181" t="s">
        <v>561</v>
      </c>
      <c r="F2158" s="181"/>
      <c r="G2158" s="83" t="s">
        <v>482</v>
      </c>
      <c r="H2158" s="84">
        <v>1</v>
      </c>
      <c r="I2158" s="85">
        <v>26.18</v>
      </c>
      <c r="J2158" s="85">
        <v>26.18</v>
      </c>
    </row>
    <row r="2159" spans="1:10" ht="76.5">
      <c r="A2159" s="87" t="s">
        <v>479</v>
      </c>
      <c r="B2159" s="86" t="s">
        <v>1215</v>
      </c>
      <c r="C2159" s="87" t="s">
        <v>45</v>
      </c>
      <c r="D2159" s="87" t="s">
        <v>1216</v>
      </c>
      <c r="E2159" s="182" t="s">
        <v>561</v>
      </c>
      <c r="F2159" s="182"/>
      <c r="G2159" s="88" t="s">
        <v>482</v>
      </c>
      <c r="H2159" s="89">
        <v>1</v>
      </c>
      <c r="I2159" s="90">
        <v>0.23</v>
      </c>
      <c r="J2159" s="90">
        <v>0.23</v>
      </c>
    </row>
    <row r="2160" spans="1:10" ht="38.25">
      <c r="A2160" s="92" t="s">
        <v>485</v>
      </c>
      <c r="B2160" s="91" t="s">
        <v>1217</v>
      </c>
      <c r="C2160" s="92" t="s">
        <v>45</v>
      </c>
      <c r="D2160" s="92" t="s">
        <v>1218</v>
      </c>
      <c r="E2160" s="183" t="s">
        <v>601</v>
      </c>
      <c r="F2160" s="183"/>
      <c r="G2160" s="93" t="s">
        <v>482</v>
      </c>
      <c r="H2160" s="94">
        <v>1</v>
      </c>
      <c r="I2160" s="95">
        <v>19.72</v>
      </c>
      <c r="J2160" s="95">
        <v>19.72</v>
      </c>
    </row>
    <row r="2161" spans="1:10" ht="25.5">
      <c r="A2161" s="92" t="s">
        <v>485</v>
      </c>
      <c r="B2161" s="91" t="s">
        <v>1053</v>
      </c>
      <c r="C2161" s="92" t="s">
        <v>45</v>
      </c>
      <c r="D2161" s="92" t="s">
        <v>1054</v>
      </c>
      <c r="E2161" s="183" t="s">
        <v>1055</v>
      </c>
      <c r="F2161" s="183"/>
      <c r="G2161" s="93" t="s">
        <v>482</v>
      </c>
      <c r="H2161" s="94">
        <v>1</v>
      </c>
      <c r="I2161" s="95">
        <v>3.18</v>
      </c>
      <c r="J2161" s="95">
        <v>3.18</v>
      </c>
    </row>
    <row r="2162" spans="1:10" ht="25.5">
      <c r="A2162" s="92" t="s">
        <v>485</v>
      </c>
      <c r="B2162" s="91" t="s">
        <v>1067</v>
      </c>
      <c r="C2162" s="92" t="s">
        <v>45</v>
      </c>
      <c r="D2162" s="92" t="s">
        <v>1068</v>
      </c>
      <c r="E2162" s="183" t="s">
        <v>1069</v>
      </c>
      <c r="F2162" s="183"/>
      <c r="G2162" s="93" t="s">
        <v>482</v>
      </c>
      <c r="H2162" s="94">
        <v>1</v>
      </c>
      <c r="I2162" s="95">
        <v>1.02</v>
      </c>
      <c r="J2162" s="95">
        <v>1.02</v>
      </c>
    </row>
    <row r="2163" spans="1:10" ht="25.5">
      <c r="A2163" s="92" t="s">
        <v>485</v>
      </c>
      <c r="B2163" s="91" t="s">
        <v>1060</v>
      </c>
      <c r="C2163" s="92" t="s">
        <v>45</v>
      </c>
      <c r="D2163" s="92" t="s">
        <v>1061</v>
      </c>
      <c r="E2163" s="183" t="s">
        <v>1055</v>
      </c>
      <c r="F2163" s="183"/>
      <c r="G2163" s="93" t="s">
        <v>482</v>
      </c>
      <c r="H2163" s="94">
        <v>1</v>
      </c>
      <c r="I2163" s="95">
        <v>1.1399999999999999</v>
      </c>
      <c r="J2163" s="95">
        <v>1.1399999999999999</v>
      </c>
    </row>
    <row r="2164" spans="1:10" ht="25.5">
      <c r="A2164" s="92" t="s">
        <v>485</v>
      </c>
      <c r="B2164" s="91" t="s">
        <v>1064</v>
      </c>
      <c r="C2164" s="92" t="s">
        <v>45</v>
      </c>
      <c r="D2164" s="92" t="s">
        <v>1065</v>
      </c>
      <c r="E2164" s="183" t="s">
        <v>1066</v>
      </c>
      <c r="F2164" s="183"/>
      <c r="G2164" s="93" t="s">
        <v>482</v>
      </c>
      <c r="H2164" s="94">
        <v>1</v>
      </c>
      <c r="I2164" s="95">
        <v>0.06</v>
      </c>
      <c r="J2164" s="95">
        <v>0.06</v>
      </c>
    </row>
    <row r="2165" spans="1:10" ht="63.75">
      <c r="A2165" s="92" t="s">
        <v>485</v>
      </c>
      <c r="B2165" s="91" t="s">
        <v>1487</v>
      </c>
      <c r="C2165" s="92" t="s">
        <v>45</v>
      </c>
      <c r="D2165" s="92" t="s">
        <v>1488</v>
      </c>
      <c r="E2165" s="183" t="s">
        <v>637</v>
      </c>
      <c r="F2165" s="183"/>
      <c r="G2165" s="93" t="s">
        <v>482</v>
      </c>
      <c r="H2165" s="94">
        <v>1</v>
      </c>
      <c r="I2165" s="95">
        <v>0.01</v>
      </c>
      <c r="J2165" s="95">
        <v>0.01</v>
      </c>
    </row>
    <row r="2166" spans="1:10" ht="63.75">
      <c r="A2166" s="92" t="s">
        <v>485</v>
      </c>
      <c r="B2166" s="91" t="s">
        <v>1485</v>
      </c>
      <c r="C2166" s="92" t="s">
        <v>45</v>
      </c>
      <c r="D2166" s="92" t="s">
        <v>1486</v>
      </c>
      <c r="E2166" s="183" t="s">
        <v>637</v>
      </c>
      <c r="F2166" s="183"/>
      <c r="G2166" s="93" t="s">
        <v>482</v>
      </c>
      <c r="H2166" s="94">
        <v>1</v>
      </c>
      <c r="I2166" s="95">
        <v>0.82</v>
      </c>
      <c r="J2166" s="95">
        <v>0.82</v>
      </c>
    </row>
    <row r="2167" spans="1:10" ht="25.5">
      <c r="A2167" s="98"/>
      <c r="B2167" s="98"/>
      <c r="C2167" s="98"/>
      <c r="D2167" s="98"/>
      <c r="E2167" s="98" t="s">
        <v>495</v>
      </c>
      <c r="F2167" s="97">
        <v>19.95</v>
      </c>
      <c r="G2167" s="98" t="s">
        <v>496</v>
      </c>
      <c r="H2167" s="97">
        <v>0</v>
      </c>
      <c r="I2167" s="98" t="s">
        <v>497</v>
      </c>
      <c r="J2167" s="97">
        <v>19.95</v>
      </c>
    </row>
    <row r="2168" spans="1:10" ht="26.25" thickBot="1">
      <c r="A2168" s="98"/>
      <c r="B2168" s="98"/>
      <c r="C2168" s="98"/>
      <c r="D2168" s="98"/>
      <c r="E2168" s="98" t="s">
        <v>498</v>
      </c>
      <c r="F2168" s="97">
        <v>5.0199999999999996</v>
      </c>
      <c r="G2168" s="98"/>
      <c r="H2168" s="184" t="s">
        <v>499</v>
      </c>
      <c r="I2168" s="184"/>
      <c r="J2168" s="97">
        <v>31.2</v>
      </c>
    </row>
    <row r="2169" spans="1:10" ht="15" thickTop="1">
      <c r="A2169" s="99"/>
      <c r="B2169" s="99"/>
      <c r="C2169" s="99"/>
      <c r="D2169" s="99"/>
      <c r="E2169" s="99"/>
      <c r="F2169" s="99"/>
      <c r="G2169" s="99"/>
      <c r="H2169" s="99"/>
      <c r="I2169" s="99"/>
      <c r="J2169" s="99"/>
    </row>
    <row r="2170" spans="1:10" ht="15">
      <c r="A2170" s="100"/>
      <c r="B2170" s="102" t="s">
        <v>470</v>
      </c>
      <c r="C2170" s="100" t="s">
        <v>471</v>
      </c>
      <c r="D2170" s="100" t="s">
        <v>472</v>
      </c>
      <c r="E2170" s="180" t="s">
        <v>473</v>
      </c>
      <c r="F2170" s="180"/>
      <c r="G2170" s="103" t="s">
        <v>474</v>
      </c>
      <c r="H2170" s="102" t="s">
        <v>475</v>
      </c>
      <c r="I2170" s="102" t="s">
        <v>476</v>
      </c>
      <c r="J2170" s="102" t="s">
        <v>477</v>
      </c>
    </row>
    <row r="2171" spans="1:10" ht="14.25" customHeight="1">
      <c r="A2171" s="82" t="s">
        <v>478</v>
      </c>
      <c r="B2171" s="81" t="s">
        <v>612</v>
      </c>
      <c r="C2171" s="82" t="s">
        <v>4</v>
      </c>
      <c r="D2171" s="82" t="s">
        <v>613</v>
      </c>
      <c r="E2171" s="181" t="s">
        <v>466</v>
      </c>
      <c r="F2171" s="181"/>
      <c r="G2171" s="83" t="s">
        <v>482</v>
      </c>
      <c r="H2171" s="84">
        <v>1</v>
      </c>
      <c r="I2171" s="85">
        <v>22.54</v>
      </c>
      <c r="J2171" s="85">
        <v>22.54</v>
      </c>
    </row>
    <row r="2172" spans="1:10">
      <c r="A2172" s="92" t="s">
        <v>485</v>
      </c>
      <c r="B2172" s="91" t="s">
        <v>1039</v>
      </c>
      <c r="C2172" s="92" t="s">
        <v>4</v>
      </c>
      <c r="D2172" s="92" t="s">
        <v>1040</v>
      </c>
      <c r="E2172" s="183" t="s">
        <v>601</v>
      </c>
      <c r="F2172" s="183"/>
      <c r="G2172" s="93" t="s">
        <v>482</v>
      </c>
      <c r="H2172" s="94">
        <v>1</v>
      </c>
      <c r="I2172" s="95">
        <v>16.100000000000001</v>
      </c>
      <c r="J2172" s="95">
        <v>16.100000000000001</v>
      </c>
    </row>
    <row r="2173" spans="1:10" ht="51">
      <c r="A2173" s="92" t="s">
        <v>485</v>
      </c>
      <c r="B2173" s="91" t="s">
        <v>1072</v>
      </c>
      <c r="C2173" s="92" t="s">
        <v>4</v>
      </c>
      <c r="D2173" s="92" t="s">
        <v>1073</v>
      </c>
      <c r="E2173" s="183" t="s">
        <v>488</v>
      </c>
      <c r="F2173" s="183"/>
      <c r="G2173" s="93" t="s">
        <v>482</v>
      </c>
      <c r="H2173" s="94">
        <v>1</v>
      </c>
      <c r="I2173" s="95">
        <v>0.06</v>
      </c>
      <c r="J2173" s="95">
        <v>0.06</v>
      </c>
    </row>
    <row r="2174" spans="1:10" ht="51">
      <c r="A2174" s="92" t="s">
        <v>485</v>
      </c>
      <c r="B2174" s="91" t="s">
        <v>1074</v>
      </c>
      <c r="C2174" s="92" t="s">
        <v>4</v>
      </c>
      <c r="D2174" s="92" t="s">
        <v>1075</v>
      </c>
      <c r="E2174" s="183" t="s">
        <v>488</v>
      </c>
      <c r="F2174" s="183"/>
      <c r="G2174" s="93" t="s">
        <v>482</v>
      </c>
      <c r="H2174" s="94">
        <v>1</v>
      </c>
      <c r="I2174" s="95">
        <v>0.91</v>
      </c>
      <c r="J2174" s="95">
        <v>0.91</v>
      </c>
    </row>
    <row r="2175" spans="1:10" ht="51">
      <c r="A2175" s="92" t="s">
        <v>485</v>
      </c>
      <c r="B2175" s="91" t="s">
        <v>1077</v>
      </c>
      <c r="C2175" s="92" t="s">
        <v>4</v>
      </c>
      <c r="D2175" s="92" t="s">
        <v>1078</v>
      </c>
      <c r="E2175" s="183" t="s">
        <v>488</v>
      </c>
      <c r="F2175" s="183"/>
      <c r="G2175" s="93" t="s">
        <v>482</v>
      </c>
      <c r="H2175" s="94">
        <v>1</v>
      </c>
      <c r="I2175" s="95">
        <v>2.83</v>
      </c>
      <c r="J2175" s="95">
        <v>2.83</v>
      </c>
    </row>
    <row r="2176" spans="1:10" ht="51">
      <c r="A2176" s="92" t="s">
        <v>485</v>
      </c>
      <c r="B2176" s="91" t="s">
        <v>1070</v>
      </c>
      <c r="C2176" s="92" t="s">
        <v>4</v>
      </c>
      <c r="D2176" s="92" t="s">
        <v>1071</v>
      </c>
      <c r="E2176" s="183" t="s">
        <v>488</v>
      </c>
      <c r="F2176" s="183"/>
      <c r="G2176" s="93" t="s">
        <v>482</v>
      </c>
      <c r="H2176" s="94">
        <v>1</v>
      </c>
      <c r="I2176" s="95">
        <v>0.81</v>
      </c>
      <c r="J2176" s="95">
        <v>0.81</v>
      </c>
    </row>
    <row r="2177" spans="1:10" ht="63.75">
      <c r="A2177" s="92" t="s">
        <v>485</v>
      </c>
      <c r="B2177" s="91" t="s">
        <v>1080</v>
      </c>
      <c r="C2177" s="92" t="s">
        <v>4</v>
      </c>
      <c r="D2177" s="92" t="s">
        <v>1081</v>
      </c>
      <c r="E2177" s="183" t="s">
        <v>488</v>
      </c>
      <c r="F2177" s="183"/>
      <c r="G2177" s="93" t="s">
        <v>482</v>
      </c>
      <c r="H2177" s="94">
        <v>1</v>
      </c>
      <c r="I2177" s="95">
        <v>0.74</v>
      </c>
      <c r="J2177" s="95">
        <v>0.74</v>
      </c>
    </row>
    <row r="2178" spans="1:10" ht="51">
      <c r="A2178" s="92" t="s">
        <v>485</v>
      </c>
      <c r="B2178" s="91" t="s">
        <v>1082</v>
      </c>
      <c r="C2178" s="92" t="s">
        <v>4</v>
      </c>
      <c r="D2178" s="92" t="s">
        <v>1083</v>
      </c>
      <c r="E2178" s="183" t="s">
        <v>488</v>
      </c>
      <c r="F2178" s="183"/>
      <c r="G2178" s="93" t="s">
        <v>482</v>
      </c>
      <c r="H2178" s="94">
        <v>1</v>
      </c>
      <c r="I2178" s="95">
        <v>1.0900000000000001</v>
      </c>
      <c r="J2178" s="95">
        <v>1.0900000000000001</v>
      </c>
    </row>
    <row r="2179" spans="1:10" ht="25.5">
      <c r="A2179" s="98"/>
      <c r="B2179" s="98"/>
      <c r="C2179" s="98"/>
      <c r="D2179" s="98"/>
      <c r="E2179" s="98" t="s">
        <v>495</v>
      </c>
      <c r="F2179" s="97">
        <v>16.100000000000001</v>
      </c>
      <c r="G2179" s="98" t="s">
        <v>496</v>
      </c>
      <c r="H2179" s="97">
        <v>0</v>
      </c>
      <c r="I2179" s="98" t="s">
        <v>497</v>
      </c>
      <c r="J2179" s="97">
        <v>16.100000000000001</v>
      </c>
    </row>
    <row r="2180" spans="1:10" ht="26.25" thickBot="1">
      <c r="A2180" s="98"/>
      <c r="B2180" s="98"/>
      <c r="C2180" s="98"/>
      <c r="D2180" s="98"/>
      <c r="E2180" s="98" t="s">
        <v>498</v>
      </c>
      <c r="F2180" s="97">
        <v>4.32</v>
      </c>
      <c r="G2180" s="98"/>
      <c r="H2180" s="184" t="s">
        <v>499</v>
      </c>
      <c r="I2180" s="184"/>
      <c r="J2180" s="97">
        <v>26.86</v>
      </c>
    </row>
    <row r="2181" spans="1:10" ht="15" thickTop="1">
      <c r="A2181" s="99"/>
      <c r="B2181" s="99"/>
      <c r="C2181" s="99"/>
      <c r="D2181" s="99"/>
      <c r="E2181" s="99"/>
      <c r="F2181" s="99"/>
      <c r="G2181" s="99"/>
      <c r="H2181" s="99"/>
      <c r="I2181" s="99"/>
      <c r="J2181" s="99"/>
    </row>
    <row r="2182" spans="1:10" ht="25.5" customHeight="1">
      <c r="A2182" s="100"/>
      <c r="B2182" s="102" t="s">
        <v>470</v>
      </c>
      <c r="C2182" s="100" t="s">
        <v>471</v>
      </c>
      <c r="D2182" s="100" t="s">
        <v>472</v>
      </c>
      <c r="E2182" s="180" t="s">
        <v>473</v>
      </c>
      <c r="F2182" s="180"/>
      <c r="G2182" s="103" t="s">
        <v>474</v>
      </c>
      <c r="H2182" s="102" t="s">
        <v>475</v>
      </c>
      <c r="I2182" s="102" t="s">
        <v>476</v>
      </c>
      <c r="J2182" s="102" t="s">
        <v>477</v>
      </c>
    </row>
    <row r="2183" spans="1:10" ht="25.5">
      <c r="A2183" s="82" t="s">
        <v>478</v>
      </c>
      <c r="B2183" s="81" t="s">
        <v>643</v>
      </c>
      <c r="C2183" s="82" t="s">
        <v>45</v>
      </c>
      <c r="D2183" s="82" t="s">
        <v>613</v>
      </c>
      <c r="E2183" s="181" t="s">
        <v>561</v>
      </c>
      <c r="F2183" s="181"/>
      <c r="G2183" s="83" t="s">
        <v>482</v>
      </c>
      <c r="H2183" s="84">
        <v>1</v>
      </c>
      <c r="I2183" s="85">
        <v>26.6</v>
      </c>
      <c r="J2183" s="85">
        <v>26.6</v>
      </c>
    </row>
    <row r="2184" spans="1:10" ht="63.75">
      <c r="A2184" s="87" t="s">
        <v>479</v>
      </c>
      <c r="B2184" s="86" t="s">
        <v>1219</v>
      </c>
      <c r="C2184" s="87" t="s">
        <v>45</v>
      </c>
      <c r="D2184" s="87" t="s">
        <v>1220</v>
      </c>
      <c r="E2184" s="182" t="s">
        <v>561</v>
      </c>
      <c r="F2184" s="182"/>
      <c r="G2184" s="88" t="s">
        <v>482</v>
      </c>
      <c r="H2184" s="89">
        <v>1</v>
      </c>
      <c r="I2184" s="90">
        <v>0.41</v>
      </c>
      <c r="J2184" s="90">
        <v>0.41</v>
      </c>
    </row>
    <row r="2185" spans="1:10">
      <c r="A2185" s="92" t="s">
        <v>485</v>
      </c>
      <c r="B2185" s="91" t="s">
        <v>608</v>
      </c>
      <c r="C2185" s="92" t="s">
        <v>45</v>
      </c>
      <c r="D2185" s="92" t="s">
        <v>609</v>
      </c>
      <c r="E2185" s="183" t="s">
        <v>601</v>
      </c>
      <c r="F2185" s="183"/>
      <c r="G2185" s="93" t="s">
        <v>482</v>
      </c>
      <c r="H2185" s="94">
        <v>1</v>
      </c>
      <c r="I2185" s="95">
        <v>18.78</v>
      </c>
      <c r="J2185" s="95">
        <v>18.78</v>
      </c>
    </row>
    <row r="2186" spans="1:10" ht="25.5">
      <c r="A2186" s="92" t="s">
        <v>485</v>
      </c>
      <c r="B2186" s="91" t="s">
        <v>1053</v>
      </c>
      <c r="C2186" s="92" t="s">
        <v>45</v>
      </c>
      <c r="D2186" s="92" t="s">
        <v>1054</v>
      </c>
      <c r="E2186" s="183" t="s">
        <v>1055</v>
      </c>
      <c r="F2186" s="183"/>
      <c r="G2186" s="93" t="s">
        <v>482</v>
      </c>
      <c r="H2186" s="94">
        <v>1</v>
      </c>
      <c r="I2186" s="95">
        <v>3.18</v>
      </c>
      <c r="J2186" s="95">
        <v>3.18</v>
      </c>
    </row>
    <row r="2187" spans="1:10" ht="25.5">
      <c r="A2187" s="92" t="s">
        <v>485</v>
      </c>
      <c r="B2187" s="91" t="s">
        <v>1067</v>
      </c>
      <c r="C2187" s="92" t="s">
        <v>45</v>
      </c>
      <c r="D2187" s="92" t="s">
        <v>1068</v>
      </c>
      <c r="E2187" s="183" t="s">
        <v>1069</v>
      </c>
      <c r="F2187" s="183"/>
      <c r="G2187" s="93" t="s">
        <v>482</v>
      </c>
      <c r="H2187" s="94">
        <v>1</v>
      </c>
      <c r="I2187" s="95">
        <v>1.02</v>
      </c>
      <c r="J2187" s="95">
        <v>1.02</v>
      </c>
    </row>
    <row r="2188" spans="1:10" ht="14.25" customHeight="1">
      <c r="A2188" s="92" t="s">
        <v>485</v>
      </c>
      <c r="B2188" s="91" t="s">
        <v>1060</v>
      </c>
      <c r="C2188" s="92" t="s">
        <v>45</v>
      </c>
      <c r="D2188" s="92" t="s">
        <v>1061</v>
      </c>
      <c r="E2188" s="183" t="s">
        <v>1055</v>
      </c>
      <c r="F2188" s="183"/>
      <c r="G2188" s="93" t="s">
        <v>482</v>
      </c>
      <c r="H2188" s="94">
        <v>1</v>
      </c>
      <c r="I2188" s="95">
        <v>1.1399999999999999</v>
      </c>
      <c r="J2188" s="95">
        <v>1.1399999999999999</v>
      </c>
    </row>
    <row r="2189" spans="1:10" ht="25.5">
      <c r="A2189" s="92" t="s">
        <v>485</v>
      </c>
      <c r="B2189" s="91" t="s">
        <v>1064</v>
      </c>
      <c r="C2189" s="92" t="s">
        <v>45</v>
      </c>
      <c r="D2189" s="92" t="s">
        <v>1065</v>
      </c>
      <c r="E2189" s="183" t="s">
        <v>1066</v>
      </c>
      <c r="F2189" s="183"/>
      <c r="G2189" s="93" t="s">
        <v>482</v>
      </c>
      <c r="H2189" s="94">
        <v>1</v>
      </c>
      <c r="I2189" s="95">
        <v>0.06</v>
      </c>
      <c r="J2189" s="95">
        <v>0.06</v>
      </c>
    </row>
    <row r="2190" spans="1:10" ht="63.75">
      <c r="A2190" s="92" t="s">
        <v>485</v>
      </c>
      <c r="B2190" s="91" t="s">
        <v>1470</v>
      </c>
      <c r="C2190" s="92" t="s">
        <v>45</v>
      </c>
      <c r="D2190" s="92" t="s">
        <v>1081</v>
      </c>
      <c r="E2190" s="183" t="s">
        <v>637</v>
      </c>
      <c r="F2190" s="183"/>
      <c r="G2190" s="93" t="s">
        <v>482</v>
      </c>
      <c r="H2190" s="94">
        <v>1</v>
      </c>
      <c r="I2190" s="95">
        <v>0.84</v>
      </c>
      <c r="J2190" s="95">
        <v>0.84</v>
      </c>
    </row>
    <row r="2191" spans="1:10" ht="51">
      <c r="A2191" s="92" t="s">
        <v>485</v>
      </c>
      <c r="B2191" s="91" t="s">
        <v>1469</v>
      </c>
      <c r="C2191" s="92" t="s">
        <v>45</v>
      </c>
      <c r="D2191" s="92" t="s">
        <v>1083</v>
      </c>
      <c r="E2191" s="183" t="s">
        <v>637</v>
      </c>
      <c r="F2191" s="183"/>
      <c r="G2191" s="93" t="s">
        <v>482</v>
      </c>
      <c r="H2191" s="94">
        <v>1</v>
      </c>
      <c r="I2191" s="95">
        <v>1.17</v>
      </c>
      <c r="J2191" s="95">
        <v>1.17</v>
      </c>
    </row>
    <row r="2192" spans="1:10" ht="25.5">
      <c r="A2192" s="98"/>
      <c r="B2192" s="98"/>
      <c r="C2192" s="98"/>
      <c r="D2192" s="98"/>
      <c r="E2192" s="98" t="s">
        <v>495</v>
      </c>
      <c r="F2192" s="97">
        <v>19.190000000000001</v>
      </c>
      <c r="G2192" s="98" t="s">
        <v>496</v>
      </c>
      <c r="H2192" s="97">
        <v>0</v>
      </c>
      <c r="I2192" s="98" t="s">
        <v>497</v>
      </c>
      <c r="J2192" s="97">
        <v>19.190000000000001</v>
      </c>
    </row>
    <row r="2193" spans="1:10" ht="26.25" thickBot="1">
      <c r="A2193" s="98"/>
      <c r="B2193" s="98"/>
      <c r="C2193" s="98"/>
      <c r="D2193" s="98"/>
      <c r="E2193" s="98" t="s">
        <v>498</v>
      </c>
      <c r="F2193" s="97">
        <v>5.0999999999999996</v>
      </c>
      <c r="G2193" s="98"/>
      <c r="H2193" s="184" t="s">
        <v>499</v>
      </c>
      <c r="I2193" s="184"/>
      <c r="J2193" s="97">
        <v>31.7</v>
      </c>
    </row>
    <row r="2194" spans="1:10" ht="15" thickTop="1">
      <c r="A2194" s="99"/>
      <c r="B2194" s="99"/>
      <c r="C2194" s="99"/>
      <c r="D2194" s="99"/>
      <c r="E2194" s="99"/>
      <c r="F2194" s="99"/>
      <c r="G2194" s="99"/>
      <c r="H2194" s="99"/>
      <c r="I2194" s="99"/>
      <c r="J2194" s="99"/>
    </row>
    <row r="2195" spans="1:10" ht="15">
      <c r="A2195" s="100"/>
      <c r="B2195" s="102" t="s">
        <v>470</v>
      </c>
      <c r="C2195" s="100" t="s">
        <v>471</v>
      </c>
      <c r="D2195" s="100" t="s">
        <v>472</v>
      </c>
      <c r="E2195" s="180" t="s">
        <v>473</v>
      </c>
      <c r="F2195" s="180"/>
      <c r="G2195" s="103" t="s">
        <v>474</v>
      </c>
      <c r="H2195" s="102" t="s">
        <v>475</v>
      </c>
      <c r="I2195" s="102" t="s">
        <v>476</v>
      </c>
      <c r="J2195" s="102" t="s">
        <v>477</v>
      </c>
    </row>
    <row r="2196" spans="1:10" ht="25.5">
      <c r="A2196" s="82" t="s">
        <v>478</v>
      </c>
      <c r="B2196" s="81" t="s">
        <v>694</v>
      </c>
      <c r="C2196" s="82" t="s">
        <v>4</v>
      </c>
      <c r="D2196" s="82" t="s">
        <v>683</v>
      </c>
      <c r="E2196" s="181" t="s">
        <v>466</v>
      </c>
      <c r="F2196" s="181"/>
      <c r="G2196" s="83" t="s">
        <v>482</v>
      </c>
      <c r="H2196" s="84">
        <v>1</v>
      </c>
      <c r="I2196" s="85">
        <v>23.69</v>
      </c>
      <c r="J2196" s="85">
        <v>23.69</v>
      </c>
    </row>
    <row r="2197" spans="1:10" ht="14.25" customHeight="1">
      <c r="A2197" s="92" t="s">
        <v>485</v>
      </c>
      <c r="B2197" s="91" t="s">
        <v>1041</v>
      </c>
      <c r="C2197" s="92" t="s">
        <v>4</v>
      </c>
      <c r="D2197" s="92" t="s">
        <v>1042</v>
      </c>
      <c r="E2197" s="183" t="s">
        <v>601</v>
      </c>
      <c r="F2197" s="183"/>
      <c r="G2197" s="93" t="s">
        <v>482</v>
      </c>
      <c r="H2197" s="94">
        <v>1</v>
      </c>
      <c r="I2197" s="95">
        <v>16.100000000000001</v>
      </c>
      <c r="J2197" s="95">
        <v>16.100000000000001</v>
      </c>
    </row>
    <row r="2198" spans="1:10" ht="51">
      <c r="A2198" s="92" t="s">
        <v>485</v>
      </c>
      <c r="B2198" s="91" t="s">
        <v>1072</v>
      </c>
      <c r="C2198" s="92" t="s">
        <v>4</v>
      </c>
      <c r="D2198" s="92" t="s">
        <v>1073</v>
      </c>
      <c r="E2198" s="183" t="s">
        <v>488</v>
      </c>
      <c r="F2198" s="183"/>
      <c r="G2198" s="93" t="s">
        <v>482</v>
      </c>
      <c r="H2198" s="94">
        <v>1</v>
      </c>
      <c r="I2198" s="95">
        <v>0.06</v>
      </c>
      <c r="J2198" s="95">
        <v>0.06</v>
      </c>
    </row>
    <row r="2199" spans="1:10" ht="51">
      <c r="A2199" s="92" t="s">
        <v>485</v>
      </c>
      <c r="B2199" s="91" t="s">
        <v>1074</v>
      </c>
      <c r="C2199" s="92" t="s">
        <v>4</v>
      </c>
      <c r="D2199" s="92" t="s">
        <v>1075</v>
      </c>
      <c r="E2199" s="183" t="s">
        <v>488</v>
      </c>
      <c r="F2199" s="183"/>
      <c r="G2199" s="93" t="s">
        <v>482</v>
      </c>
      <c r="H2199" s="94">
        <v>1</v>
      </c>
      <c r="I2199" s="95">
        <v>0.91</v>
      </c>
      <c r="J2199" s="95">
        <v>0.91</v>
      </c>
    </row>
    <row r="2200" spans="1:10" ht="51">
      <c r="A2200" s="92" t="s">
        <v>485</v>
      </c>
      <c r="B2200" s="91" t="s">
        <v>1077</v>
      </c>
      <c r="C2200" s="92" t="s">
        <v>4</v>
      </c>
      <c r="D2200" s="92" t="s">
        <v>1078</v>
      </c>
      <c r="E2200" s="183" t="s">
        <v>488</v>
      </c>
      <c r="F2200" s="183"/>
      <c r="G2200" s="93" t="s">
        <v>482</v>
      </c>
      <c r="H2200" s="94">
        <v>1</v>
      </c>
      <c r="I2200" s="95">
        <v>2.83</v>
      </c>
      <c r="J2200" s="95">
        <v>2.83</v>
      </c>
    </row>
    <row r="2201" spans="1:10" ht="51">
      <c r="A2201" s="92" t="s">
        <v>485</v>
      </c>
      <c r="B2201" s="91" t="s">
        <v>1070</v>
      </c>
      <c r="C2201" s="92" t="s">
        <v>4</v>
      </c>
      <c r="D2201" s="92" t="s">
        <v>1071</v>
      </c>
      <c r="E2201" s="183" t="s">
        <v>488</v>
      </c>
      <c r="F2201" s="183"/>
      <c r="G2201" s="93" t="s">
        <v>482</v>
      </c>
      <c r="H2201" s="94">
        <v>1</v>
      </c>
      <c r="I2201" s="95">
        <v>0.81</v>
      </c>
      <c r="J2201" s="95">
        <v>0.81</v>
      </c>
    </row>
    <row r="2202" spans="1:10" ht="63.75">
      <c r="A2202" s="92" t="s">
        <v>485</v>
      </c>
      <c r="B2202" s="91" t="s">
        <v>1505</v>
      </c>
      <c r="C2202" s="92" t="s">
        <v>4</v>
      </c>
      <c r="D2202" s="92" t="s">
        <v>1506</v>
      </c>
      <c r="E2202" s="183" t="s">
        <v>488</v>
      </c>
      <c r="F2202" s="183"/>
      <c r="G2202" s="93" t="s">
        <v>482</v>
      </c>
      <c r="H2202" s="94">
        <v>1</v>
      </c>
      <c r="I2202" s="95">
        <v>1.48</v>
      </c>
      <c r="J2202" s="95">
        <v>1.48</v>
      </c>
    </row>
    <row r="2203" spans="1:10" ht="51">
      <c r="A2203" s="92" t="s">
        <v>485</v>
      </c>
      <c r="B2203" s="91" t="s">
        <v>1507</v>
      </c>
      <c r="C2203" s="92" t="s">
        <v>4</v>
      </c>
      <c r="D2203" s="92" t="s">
        <v>1508</v>
      </c>
      <c r="E2203" s="183" t="s">
        <v>488</v>
      </c>
      <c r="F2203" s="183"/>
      <c r="G2203" s="93" t="s">
        <v>482</v>
      </c>
      <c r="H2203" s="94">
        <v>1</v>
      </c>
      <c r="I2203" s="95">
        <v>1.5</v>
      </c>
      <c r="J2203" s="95">
        <v>1.5</v>
      </c>
    </row>
    <row r="2204" spans="1:10" ht="25.5">
      <c r="A2204" s="98"/>
      <c r="B2204" s="98"/>
      <c r="C2204" s="98"/>
      <c r="D2204" s="98"/>
      <c r="E2204" s="98" t="s">
        <v>495</v>
      </c>
      <c r="F2204" s="97">
        <v>16.100000000000001</v>
      </c>
      <c r="G2204" s="98" t="s">
        <v>496</v>
      </c>
      <c r="H2204" s="97">
        <v>0</v>
      </c>
      <c r="I2204" s="98" t="s">
        <v>497</v>
      </c>
      <c r="J2204" s="97">
        <v>16.100000000000001</v>
      </c>
    </row>
    <row r="2205" spans="1:10" ht="26.25" thickBot="1">
      <c r="A2205" s="98"/>
      <c r="B2205" s="98"/>
      <c r="C2205" s="98"/>
      <c r="D2205" s="98"/>
      <c r="E2205" s="98" t="s">
        <v>498</v>
      </c>
      <c r="F2205" s="97">
        <v>4.55</v>
      </c>
      <c r="G2205" s="98"/>
      <c r="H2205" s="184" t="s">
        <v>499</v>
      </c>
      <c r="I2205" s="184"/>
      <c r="J2205" s="97">
        <v>28.24</v>
      </c>
    </row>
    <row r="2206" spans="1:10" ht="15" thickTop="1">
      <c r="A2206" s="99"/>
      <c r="B2206" s="99"/>
      <c r="C2206" s="99"/>
      <c r="D2206" s="99"/>
      <c r="E2206" s="99"/>
      <c r="F2206" s="99"/>
      <c r="G2206" s="99"/>
      <c r="H2206" s="99"/>
      <c r="I2206" s="99"/>
      <c r="J2206" s="99"/>
    </row>
    <row r="2207" spans="1:10" ht="15">
      <c r="A2207" s="100"/>
      <c r="B2207" s="102" t="s">
        <v>470</v>
      </c>
      <c r="C2207" s="100" t="s">
        <v>471</v>
      </c>
      <c r="D2207" s="100" t="s">
        <v>472</v>
      </c>
      <c r="E2207" s="180" t="s">
        <v>473</v>
      </c>
      <c r="F2207" s="180"/>
      <c r="G2207" s="103" t="s">
        <v>474</v>
      </c>
      <c r="H2207" s="102" t="s">
        <v>475</v>
      </c>
      <c r="I2207" s="102" t="s">
        <v>476</v>
      </c>
      <c r="J2207" s="102" t="s">
        <v>477</v>
      </c>
    </row>
    <row r="2208" spans="1:10" ht="25.5" customHeight="1">
      <c r="A2208" s="82" t="s">
        <v>478</v>
      </c>
      <c r="B2208" s="81" t="s">
        <v>682</v>
      </c>
      <c r="C2208" s="82" t="s">
        <v>45</v>
      </c>
      <c r="D2208" s="82" t="s">
        <v>683</v>
      </c>
      <c r="E2208" s="181" t="s">
        <v>561</v>
      </c>
      <c r="F2208" s="181"/>
      <c r="G2208" s="83" t="s">
        <v>482</v>
      </c>
      <c r="H2208" s="84">
        <v>1</v>
      </c>
      <c r="I2208" s="85">
        <v>27.83</v>
      </c>
      <c r="J2208" s="85">
        <v>27.83</v>
      </c>
    </row>
    <row r="2209" spans="1:10" ht="51" customHeight="1">
      <c r="A2209" s="87" t="s">
        <v>479</v>
      </c>
      <c r="B2209" s="86" t="s">
        <v>1221</v>
      </c>
      <c r="C2209" s="87" t="s">
        <v>45</v>
      </c>
      <c r="D2209" s="87" t="s">
        <v>1222</v>
      </c>
      <c r="E2209" s="182" t="s">
        <v>561</v>
      </c>
      <c r="F2209" s="182"/>
      <c r="G2209" s="88" t="s">
        <v>482</v>
      </c>
      <c r="H2209" s="89">
        <v>1</v>
      </c>
      <c r="I2209" s="90">
        <v>0.28999999999999998</v>
      </c>
      <c r="J2209" s="90">
        <v>0.28999999999999998</v>
      </c>
    </row>
    <row r="2210" spans="1:10">
      <c r="A2210" s="92" t="s">
        <v>485</v>
      </c>
      <c r="B2210" s="91" t="s">
        <v>1223</v>
      </c>
      <c r="C2210" s="92" t="s">
        <v>45</v>
      </c>
      <c r="D2210" s="92" t="s">
        <v>1224</v>
      </c>
      <c r="E2210" s="183" t="s">
        <v>601</v>
      </c>
      <c r="F2210" s="183"/>
      <c r="G2210" s="93" t="s">
        <v>482</v>
      </c>
      <c r="H2210" s="94">
        <v>1</v>
      </c>
      <c r="I2210" s="95">
        <v>18.78</v>
      </c>
      <c r="J2210" s="95">
        <v>18.78</v>
      </c>
    </row>
    <row r="2211" spans="1:10" ht="25.5">
      <c r="A2211" s="92" t="s">
        <v>485</v>
      </c>
      <c r="B2211" s="91" t="s">
        <v>1053</v>
      </c>
      <c r="C2211" s="92" t="s">
        <v>45</v>
      </c>
      <c r="D2211" s="92" t="s">
        <v>1054</v>
      </c>
      <c r="E2211" s="183" t="s">
        <v>1055</v>
      </c>
      <c r="F2211" s="183"/>
      <c r="G2211" s="93" t="s">
        <v>482</v>
      </c>
      <c r="H2211" s="94">
        <v>1</v>
      </c>
      <c r="I2211" s="95">
        <v>3.18</v>
      </c>
      <c r="J2211" s="95">
        <v>3.18</v>
      </c>
    </row>
    <row r="2212" spans="1:10" ht="25.5">
      <c r="A2212" s="92" t="s">
        <v>485</v>
      </c>
      <c r="B2212" s="91" t="s">
        <v>1067</v>
      </c>
      <c r="C2212" s="92" t="s">
        <v>45</v>
      </c>
      <c r="D2212" s="92" t="s">
        <v>1068</v>
      </c>
      <c r="E2212" s="183" t="s">
        <v>1069</v>
      </c>
      <c r="F2212" s="183"/>
      <c r="G2212" s="93" t="s">
        <v>482</v>
      </c>
      <c r="H2212" s="94">
        <v>1</v>
      </c>
      <c r="I2212" s="95">
        <v>1.02</v>
      </c>
      <c r="J2212" s="95">
        <v>1.02</v>
      </c>
    </row>
    <row r="2213" spans="1:10" ht="25.5">
      <c r="A2213" s="92" t="s">
        <v>485</v>
      </c>
      <c r="B2213" s="91" t="s">
        <v>1060</v>
      </c>
      <c r="C2213" s="92" t="s">
        <v>45</v>
      </c>
      <c r="D2213" s="92" t="s">
        <v>1061</v>
      </c>
      <c r="E2213" s="183" t="s">
        <v>1055</v>
      </c>
      <c r="F2213" s="183"/>
      <c r="G2213" s="93" t="s">
        <v>482</v>
      </c>
      <c r="H2213" s="94">
        <v>1</v>
      </c>
      <c r="I2213" s="95">
        <v>1.1399999999999999</v>
      </c>
      <c r="J2213" s="95">
        <v>1.1399999999999999</v>
      </c>
    </row>
    <row r="2214" spans="1:10" ht="14.25" customHeight="1">
      <c r="A2214" s="92" t="s">
        <v>485</v>
      </c>
      <c r="B2214" s="91" t="s">
        <v>1064</v>
      </c>
      <c r="C2214" s="92" t="s">
        <v>45</v>
      </c>
      <c r="D2214" s="92" t="s">
        <v>1065</v>
      </c>
      <c r="E2214" s="183" t="s">
        <v>1066</v>
      </c>
      <c r="F2214" s="183"/>
      <c r="G2214" s="93" t="s">
        <v>482</v>
      </c>
      <c r="H2214" s="94">
        <v>1</v>
      </c>
      <c r="I2214" s="95">
        <v>0.06</v>
      </c>
      <c r="J2214" s="95">
        <v>0.06</v>
      </c>
    </row>
    <row r="2215" spans="1:10" ht="63.75">
      <c r="A2215" s="92" t="s">
        <v>485</v>
      </c>
      <c r="B2215" s="91" t="s">
        <v>1510</v>
      </c>
      <c r="C2215" s="92" t="s">
        <v>45</v>
      </c>
      <c r="D2215" s="92" t="s">
        <v>1506</v>
      </c>
      <c r="E2215" s="183" t="s">
        <v>637</v>
      </c>
      <c r="F2215" s="183"/>
      <c r="G2215" s="93" t="s">
        <v>482</v>
      </c>
      <c r="H2215" s="94">
        <v>1</v>
      </c>
      <c r="I2215" s="95">
        <v>1.68</v>
      </c>
      <c r="J2215" s="95">
        <v>1.68</v>
      </c>
    </row>
    <row r="2216" spans="1:10" ht="51">
      <c r="A2216" s="92" t="s">
        <v>485</v>
      </c>
      <c r="B2216" s="91" t="s">
        <v>1509</v>
      </c>
      <c r="C2216" s="92" t="s">
        <v>45</v>
      </c>
      <c r="D2216" s="92" t="s">
        <v>1508</v>
      </c>
      <c r="E2216" s="183" t="s">
        <v>637</v>
      </c>
      <c r="F2216" s="183"/>
      <c r="G2216" s="93" t="s">
        <v>482</v>
      </c>
      <c r="H2216" s="94">
        <v>1</v>
      </c>
      <c r="I2216" s="95">
        <v>1.68</v>
      </c>
      <c r="J2216" s="95">
        <v>1.68</v>
      </c>
    </row>
    <row r="2217" spans="1:10" ht="25.5">
      <c r="A2217" s="98"/>
      <c r="B2217" s="98"/>
      <c r="C2217" s="98"/>
      <c r="D2217" s="98"/>
      <c r="E2217" s="98" t="s">
        <v>495</v>
      </c>
      <c r="F2217" s="97">
        <v>19.07</v>
      </c>
      <c r="G2217" s="98" t="s">
        <v>496</v>
      </c>
      <c r="H2217" s="97">
        <v>0</v>
      </c>
      <c r="I2217" s="98" t="s">
        <v>497</v>
      </c>
      <c r="J2217" s="97">
        <v>19.07</v>
      </c>
    </row>
    <row r="2218" spans="1:10" ht="26.25" thickBot="1">
      <c r="A2218" s="98"/>
      <c r="B2218" s="98"/>
      <c r="C2218" s="98"/>
      <c r="D2218" s="98"/>
      <c r="E2218" s="98" t="s">
        <v>498</v>
      </c>
      <c r="F2218" s="97">
        <v>5.34</v>
      </c>
      <c r="G2218" s="98"/>
      <c r="H2218" s="184" t="s">
        <v>499</v>
      </c>
      <c r="I2218" s="184"/>
      <c r="J2218" s="97">
        <v>33.17</v>
      </c>
    </row>
    <row r="2219" spans="1:10" ht="15" thickTop="1">
      <c r="A2219" s="99"/>
      <c r="B2219" s="99"/>
      <c r="C2219" s="99"/>
      <c r="D2219" s="99"/>
      <c r="E2219" s="99"/>
      <c r="F2219" s="99"/>
      <c r="G2219" s="99"/>
      <c r="H2219" s="99"/>
      <c r="I2219" s="99"/>
      <c r="J2219" s="99"/>
    </row>
    <row r="2220" spans="1:10" ht="15">
      <c r="A2220" s="100"/>
      <c r="B2220" s="102" t="s">
        <v>470</v>
      </c>
      <c r="C2220" s="100" t="s">
        <v>471</v>
      </c>
      <c r="D2220" s="100" t="s">
        <v>472</v>
      </c>
      <c r="E2220" s="180" t="s">
        <v>473</v>
      </c>
      <c r="F2220" s="180"/>
      <c r="G2220" s="103" t="s">
        <v>474</v>
      </c>
      <c r="H2220" s="102" t="s">
        <v>475</v>
      </c>
      <c r="I2220" s="102" t="s">
        <v>476</v>
      </c>
      <c r="J2220" s="102" t="s">
        <v>477</v>
      </c>
    </row>
    <row r="2221" spans="1:10" ht="63.75">
      <c r="A2221" s="82" t="s">
        <v>478</v>
      </c>
      <c r="B2221" s="81" t="s">
        <v>983</v>
      </c>
      <c r="C2221" s="82" t="s">
        <v>45</v>
      </c>
      <c r="D2221" s="82" t="s">
        <v>984</v>
      </c>
      <c r="E2221" s="181" t="s">
        <v>681</v>
      </c>
      <c r="F2221" s="181"/>
      <c r="G2221" s="83" t="s">
        <v>6</v>
      </c>
      <c r="H2221" s="84">
        <v>1</v>
      </c>
      <c r="I2221" s="85">
        <v>25.15</v>
      </c>
      <c r="J2221" s="85">
        <v>25.15</v>
      </c>
    </row>
    <row r="2222" spans="1:10" ht="25.5" customHeight="1">
      <c r="A2222" s="87" t="s">
        <v>479</v>
      </c>
      <c r="B2222" s="86" t="s">
        <v>682</v>
      </c>
      <c r="C2222" s="87" t="s">
        <v>45</v>
      </c>
      <c r="D2222" s="87" t="s">
        <v>683</v>
      </c>
      <c r="E2222" s="182" t="s">
        <v>561</v>
      </c>
      <c r="F2222" s="182"/>
      <c r="G2222" s="88" t="s">
        <v>482</v>
      </c>
      <c r="H2222" s="89">
        <v>0.36499999999999999</v>
      </c>
      <c r="I2222" s="90">
        <v>27.83</v>
      </c>
      <c r="J2222" s="90">
        <v>10.15</v>
      </c>
    </row>
    <row r="2223" spans="1:10" ht="25.5" customHeight="1">
      <c r="A2223" s="87" t="s">
        <v>479</v>
      </c>
      <c r="B2223" s="86" t="s">
        <v>618</v>
      </c>
      <c r="C2223" s="87" t="s">
        <v>45</v>
      </c>
      <c r="D2223" s="87" t="s">
        <v>481</v>
      </c>
      <c r="E2223" s="182" t="s">
        <v>561</v>
      </c>
      <c r="F2223" s="182"/>
      <c r="G2223" s="88" t="s">
        <v>482</v>
      </c>
      <c r="H2223" s="89">
        <v>0.152</v>
      </c>
      <c r="I2223" s="90">
        <v>21.14</v>
      </c>
      <c r="J2223" s="90">
        <v>3.21</v>
      </c>
    </row>
    <row r="2224" spans="1:10" ht="38.25">
      <c r="A2224" s="92" t="s">
        <v>485</v>
      </c>
      <c r="B2224" s="91" t="s">
        <v>1511</v>
      </c>
      <c r="C2224" s="92" t="s">
        <v>45</v>
      </c>
      <c r="D2224" s="92" t="s">
        <v>1512</v>
      </c>
      <c r="E2224" s="183" t="s">
        <v>488</v>
      </c>
      <c r="F2224" s="183"/>
      <c r="G2224" s="93" t="s">
        <v>426</v>
      </c>
      <c r="H2224" s="94">
        <v>0.16</v>
      </c>
      <c r="I2224" s="95">
        <v>6.87</v>
      </c>
      <c r="J2224" s="95">
        <v>1.0900000000000001</v>
      </c>
    </row>
    <row r="2225" spans="1:10" ht="25.5">
      <c r="A2225" s="92" t="s">
        <v>485</v>
      </c>
      <c r="B2225" s="91" t="s">
        <v>1513</v>
      </c>
      <c r="C2225" s="92" t="s">
        <v>45</v>
      </c>
      <c r="D2225" s="92" t="s">
        <v>1514</v>
      </c>
      <c r="E2225" s="183" t="s">
        <v>488</v>
      </c>
      <c r="F2225" s="183"/>
      <c r="G2225" s="93" t="s">
        <v>426</v>
      </c>
      <c r="H2225" s="94">
        <v>0.53400000000000003</v>
      </c>
      <c r="I2225" s="95">
        <v>19.940000000000001</v>
      </c>
      <c r="J2225" s="95">
        <v>10.64</v>
      </c>
    </row>
    <row r="2226" spans="1:10" ht="25.5">
      <c r="A2226" s="92" t="s">
        <v>485</v>
      </c>
      <c r="B2226" s="91" t="s">
        <v>942</v>
      </c>
      <c r="C2226" s="92" t="s">
        <v>45</v>
      </c>
      <c r="D2226" s="92" t="s">
        <v>943</v>
      </c>
      <c r="E2226" s="183" t="s">
        <v>488</v>
      </c>
      <c r="F2226" s="183"/>
      <c r="G2226" s="93" t="s">
        <v>502</v>
      </c>
      <c r="H2226" s="94">
        <v>0.01</v>
      </c>
      <c r="I2226" s="95">
        <v>6.84</v>
      </c>
      <c r="J2226" s="95">
        <v>0.06</v>
      </c>
    </row>
    <row r="2227" spans="1:10" ht="25.5">
      <c r="A2227" s="98"/>
      <c r="B2227" s="98"/>
      <c r="C2227" s="98"/>
      <c r="D2227" s="98"/>
      <c r="E2227" s="98" t="s">
        <v>495</v>
      </c>
      <c r="F2227" s="97">
        <v>9.07</v>
      </c>
      <c r="G2227" s="98" t="s">
        <v>496</v>
      </c>
      <c r="H2227" s="97">
        <v>0</v>
      </c>
      <c r="I2227" s="98" t="s">
        <v>497</v>
      </c>
      <c r="J2227" s="97">
        <v>9.07</v>
      </c>
    </row>
    <row r="2228" spans="1:10" ht="26.25" thickBot="1">
      <c r="A2228" s="98"/>
      <c r="B2228" s="98"/>
      <c r="C2228" s="98"/>
      <c r="D2228" s="98"/>
      <c r="E2228" s="98" t="s">
        <v>498</v>
      </c>
      <c r="F2228" s="97">
        <v>4.83</v>
      </c>
      <c r="G2228" s="98"/>
      <c r="H2228" s="184" t="s">
        <v>499</v>
      </c>
      <c r="I2228" s="184"/>
      <c r="J2228" s="97">
        <v>29.98</v>
      </c>
    </row>
    <row r="2229" spans="1:10" ht="15" thickTop="1">
      <c r="A2229" s="99"/>
      <c r="B2229" s="99"/>
      <c r="C2229" s="99"/>
      <c r="D2229" s="99"/>
      <c r="E2229" s="99"/>
      <c r="F2229" s="99"/>
      <c r="G2229" s="99"/>
      <c r="H2229" s="99"/>
      <c r="I2229" s="99"/>
      <c r="J2229" s="99"/>
    </row>
    <row r="2230" spans="1:10" ht="15">
      <c r="A2230" s="100"/>
      <c r="B2230" s="102" t="s">
        <v>470</v>
      </c>
      <c r="C2230" s="100" t="s">
        <v>471</v>
      </c>
      <c r="D2230" s="100" t="s">
        <v>472</v>
      </c>
      <c r="E2230" s="180" t="s">
        <v>473</v>
      </c>
      <c r="F2230" s="180"/>
      <c r="G2230" s="103" t="s">
        <v>474</v>
      </c>
      <c r="H2230" s="102" t="s">
        <v>475</v>
      </c>
      <c r="I2230" s="102" t="s">
        <v>476</v>
      </c>
      <c r="J2230" s="102" t="s">
        <v>477</v>
      </c>
    </row>
    <row r="2231" spans="1:10" ht="51">
      <c r="A2231" s="82" t="s">
        <v>478</v>
      </c>
      <c r="B2231" s="81" t="s">
        <v>1515</v>
      </c>
      <c r="C2231" s="82" t="s">
        <v>16</v>
      </c>
      <c r="D2231" s="82" t="s">
        <v>1516</v>
      </c>
      <c r="E2231" s="181" t="s">
        <v>970</v>
      </c>
      <c r="F2231" s="181"/>
      <c r="G2231" s="83" t="s">
        <v>6</v>
      </c>
      <c r="H2231" s="84">
        <v>1</v>
      </c>
      <c r="I2231" s="85">
        <v>19.68</v>
      </c>
      <c r="J2231" s="85">
        <v>19.68</v>
      </c>
    </row>
    <row r="2232" spans="1:10" ht="25.5">
      <c r="A2232" s="87" t="s">
        <v>479</v>
      </c>
      <c r="B2232" s="86" t="s">
        <v>572</v>
      </c>
      <c r="C2232" s="87" t="s">
        <v>16</v>
      </c>
      <c r="D2232" s="87" t="s">
        <v>573</v>
      </c>
      <c r="E2232" s="182" t="s">
        <v>570</v>
      </c>
      <c r="F2232" s="182"/>
      <c r="G2232" s="88" t="s">
        <v>571</v>
      </c>
      <c r="H2232" s="89">
        <v>0.2</v>
      </c>
      <c r="I2232" s="90">
        <v>3.74</v>
      </c>
      <c r="J2232" s="90">
        <v>0.74</v>
      </c>
    </row>
    <row r="2233" spans="1:10" ht="25.5">
      <c r="A2233" s="87" t="s">
        <v>479</v>
      </c>
      <c r="B2233" s="86" t="s">
        <v>1386</v>
      </c>
      <c r="C2233" s="87" t="s">
        <v>16</v>
      </c>
      <c r="D2233" s="87" t="s">
        <v>1387</v>
      </c>
      <c r="E2233" s="182" t="s">
        <v>570</v>
      </c>
      <c r="F2233" s="182"/>
      <c r="G2233" s="88" t="s">
        <v>571</v>
      </c>
      <c r="H2233" s="89">
        <v>0.4</v>
      </c>
      <c r="I2233" s="90">
        <v>3.78</v>
      </c>
      <c r="J2233" s="90">
        <v>1.51</v>
      </c>
    </row>
    <row r="2234" spans="1:10" ht="51">
      <c r="A2234" s="92" t="s">
        <v>485</v>
      </c>
      <c r="B2234" s="91" t="s">
        <v>1517</v>
      </c>
      <c r="C2234" s="92" t="s">
        <v>16</v>
      </c>
      <c r="D2234" s="92" t="s">
        <v>1518</v>
      </c>
      <c r="E2234" s="183">
        <v>0</v>
      </c>
      <c r="F2234" s="183"/>
      <c r="G2234" s="93" t="s">
        <v>1519</v>
      </c>
      <c r="H2234" s="94">
        <v>0.18</v>
      </c>
      <c r="I2234" s="95">
        <v>35.56</v>
      </c>
      <c r="J2234" s="95">
        <v>6.4</v>
      </c>
    </row>
    <row r="2235" spans="1:10" ht="25.5">
      <c r="A2235" s="92" t="s">
        <v>485</v>
      </c>
      <c r="B2235" s="91" t="s">
        <v>1520</v>
      </c>
      <c r="C2235" s="92" t="s">
        <v>45</v>
      </c>
      <c r="D2235" s="92" t="s">
        <v>1521</v>
      </c>
      <c r="E2235" s="183" t="s">
        <v>488</v>
      </c>
      <c r="F2235" s="183"/>
      <c r="G2235" s="93" t="s">
        <v>502</v>
      </c>
      <c r="H2235" s="94">
        <v>0.3</v>
      </c>
      <c r="I2235" s="95">
        <v>2.69</v>
      </c>
      <c r="J2235" s="95">
        <v>0.8</v>
      </c>
    </row>
    <row r="2236" spans="1:10" ht="14.25" customHeight="1">
      <c r="A2236" s="92" t="s">
        <v>485</v>
      </c>
      <c r="B2236" s="91" t="s">
        <v>1223</v>
      </c>
      <c r="C2236" s="92" t="s">
        <v>45</v>
      </c>
      <c r="D2236" s="92" t="s">
        <v>1224</v>
      </c>
      <c r="E2236" s="183" t="s">
        <v>601</v>
      </c>
      <c r="F2236" s="183"/>
      <c r="G2236" s="93" t="s">
        <v>482</v>
      </c>
      <c r="H2236" s="94">
        <v>0.4</v>
      </c>
      <c r="I2236" s="95">
        <v>18.78</v>
      </c>
      <c r="J2236" s="95">
        <v>7.51</v>
      </c>
    </row>
    <row r="2237" spans="1:10" ht="14.25" customHeight="1">
      <c r="A2237" s="92" t="s">
        <v>485</v>
      </c>
      <c r="B2237" s="91" t="s">
        <v>610</v>
      </c>
      <c r="C2237" s="92" t="s">
        <v>45</v>
      </c>
      <c r="D2237" s="92" t="s">
        <v>611</v>
      </c>
      <c r="E2237" s="183" t="s">
        <v>601</v>
      </c>
      <c r="F2237" s="183"/>
      <c r="G2237" s="93" t="s">
        <v>482</v>
      </c>
      <c r="H2237" s="94">
        <v>0.2</v>
      </c>
      <c r="I2237" s="95">
        <v>13.6</v>
      </c>
      <c r="J2237" s="95">
        <v>2.72</v>
      </c>
    </row>
    <row r="2238" spans="1:10" ht="25.5">
      <c r="A2238" s="98"/>
      <c r="B2238" s="98"/>
      <c r="C2238" s="98"/>
      <c r="D2238" s="98"/>
      <c r="E2238" s="98" t="s">
        <v>495</v>
      </c>
      <c r="F2238" s="97">
        <v>10.23</v>
      </c>
      <c r="G2238" s="98" t="s">
        <v>496</v>
      </c>
      <c r="H2238" s="97">
        <v>0</v>
      </c>
      <c r="I2238" s="98" t="s">
        <v>497</v>
      </c>
      <c r="J2238" s="97">
        <v>10.23</v>
      </c>
    </row>
    <row r="2239" spans="1:10" ht="26.25" thickBot="1">
      <c r="A2239" s="98"/>
      <c r="B2239" s="98"/>
      <c r="C2239" s="98"/>
      <c r="D2239" s="98"/>
      <c r="E2239" s="98" t="s">
        <v>498</v>
      </c>
      <c r="F2239" s="97">
        <v>3.78</v>
      </c>
      <c r="G2239" s="98"/>
      <c r="H2239" s="184" t="s">
        <v>499</v>
      </c>
      <c r="I2239" s="184"/>
      <c r="J2239" s="97">
        <v>23.46</v>
      </c>
    </row>
    <row r="2240" spans="1:10" ht="15" thickTop="1">
      <c r="A2240" s="99"/>
      <c r="B2240" s="99"/>
      <c r="C2240" s="99"/>
      <c r="D2240" s="99"/>
      <c r="E2240" s="99"/>
      <c r="F2240" s="99"/>
      <c r="G2240" s="99"/>
      <c r="H2240" s="99"/>
      <c r="I2240" s="99"/>
      <c r="J2240" s="99"/>
    </row>
    <row r="2241" spans="1:10" ht="15">
      <c r="A2241" s="100"/>
      <c r="B2241" s="102" t="s">
        <v>470</v>
      </c>
      <c r="C2241" s="100" t="s">
        <v>471</v>
      </c>
      <c r="D2241" s="100" t="s">
        <v>472</v>
      </c>
      <c r="E2241" s="180" t="s">
        <v>473</v>
      </c>
      <c r="F2241" s="180"/>
      <c r="G2241" s="103" t="s">
        <v>474</v>
      </c>
      <c r="H2241" s="102" t="s">
        <v>475</v>
      </c>
      <c r="I2241" s="102" t="s">
        <v>476</v>
      </c>
      <c r="J2241" s="102" t="s">
        <v>477</v>
      </c>
    </row>
    <row r="2242" spans="1:10" ht="63.75">
      <c r="A2242" s="82" t="s">
        <v>478</v>
      </c>
      <c r="B2242" s="81" t="s">
        <v>968</v>
      </c>
      <c r="C2242" s="82" t="s">
        <v>16</v>
      </c>
      <c r="D2242" s="82" t="s">
        <v>969</v>
      </c>
      <c r="E2242" s="181" t="s">
        <v>970</v>
      </c>
      <c r="F2242" s="181"/>
      <c r="G2242" s="83" t="s">
        <v>6</v>
      </c>
      <c r="H2242" s="84">
        <v>1</v>
      </c>
      <c r="I2242" s="85">
        <v>27.47</v>
      </c>
      <c r="J2242" s="85">
        <v>27.47</v>
      </c>
    </row>
    <row r="2243" spans="1:10" ht="51">
      <c r="A2243" s="87" t="s">
        <v>479</v>
      </c>
      <c r="B2243" s="86" t="s">
        <v>1522</v>
      </c>
      <c r="C2243" s="87" t="s">
        <v>16</v>
      </c>
      <c r="D2243" s="87" t="s">
        <v>1523</v>
      </c>
      <c r="E2243" s="182" t="s">
        <v>970</v>
      </c>
      <c r="F2243" s="182"/>
      <c r="G2243" s="88" t="s">
        <v>6</v>
      </c>
      <c r="H2243" s="89">
        <v>1</v>
      </c>
      <c r="I2243" s="90">
        <v>7.79</v>
      </c>
      <c r="J2243" s="90">
        <v>7.79</v>
      </c>
    </row>
    <row r="2244" spans="1:10" ht="51">
      <c r="A2244" s="87" t="s">
        <v>479</v>
      </c>
      <c r="B2244" s="86" t="s">
        <v>1515</v>
      </c>
      <c r="C2244" s="87" t="s">
        <v>16</v>
      </c>
      <c r="D2244" s="87" t="s">
        <v>1516</v>
      </c>
      <c r="E2244" s="182" t="s">
        <v>970</v>
      </c>
      <c r="F2244" s="182"/>
      <c r="G2244" s="88" t="s">
        <v>6</v>
      </c>
      <c r="H2244" s="89">
        <v>1</v>
      </c>
      <c r="I2244" s="90">
        <v>19.68</v>
      </c>
      <c r="J2244" s="90">
        <v>19.68</v>
      </c>
    </row>
    <row r="2245" spans="1:10" ht="25.5">
      <c r="A2245" s="98"/>
      <c r="B2245" s="98"/>
      <c r="C2245" s="98"/>
      <c r="D2245" s="98"/>
      <c r="E2245" s="98" t="s">
        <v>495</v>
      </c>
      <c r="F2245" s="97">
        <v>15.34</v>
      </c>
      <c r="G2245" s="98" t="s">
        <v>496</v>
      </c>
      <c r="H2245" s="97">
        <v>0</v>
      </c>
      <c r="I2245" s="98" t="s">
        <v>497</v>
      </c>
      <c r="J2245" s="97">
        <v>15.34</v>
      </c>
    </row>
    <row r="2246" spans="1:10" ht="26.25" thickBot="1">
      <c r="A2246" s="98"/>
      <c r="B2246" s="98"/>
      <c r="C2246" s="98"/>
      <c r="D2246" s="98"/>
      <c r="E2246" s="98" t="s">
        <v>498</v>
      </c>
      <c r="F2246" s="97">
        <v>5.27</v>
      </c>
      <c r="G2246" s="98"/>
      <c r="H2246" s="184" t="s">
        <v>499</v>
      </c>
      <c r="I2246" s="184"/>
      <c r="J2246" s="97">
        <v>32.74</v>
      </c>
    </row>
    <row r="2247" spans="1:10" ht="15" thickTop="1">
      <c r="A2247" s="99"/>
      <c r="B2247" s="99"/>
      <c r="C2247" s="99"/>
      <c r="D2247" s="99"/>
      <c r="E2247" s="99"/>
      <c r="F2247" s="99"/>
      <c r="G2247" s="99"/>
      <c r="H2247" s="99"/>
      <c r="I2247" s="99"/>
      <c r="J2247" s="99"/>
    </row>
    <row r="2248" spans="1:10" ht="15">
      <c r="A2248" s="100"/>
      <c r="B2248" s="102" t="s">
        <v>470</v>
      </c>
      <c r="C2248" s="100" t="s">
        <v>471</v>
      </c>
      <c r="D2248" s="100" t="s">
        <v>472</v>
      </c>
      <c r="E2248" s="180" t="s">
        <v>473</v>
      </c>
      <c r="F2248" s="180"/>
      <c r="G2248" s="103" t="s">
        <v>474</v>
      </c>
      <c r="H2248" s="102" t="s">
        <v>475</v>
      </c>
      <c r="I2248" s="102" t="s">
        <v>476</v>
      </c>
      <c r="J2248" s="102" t="s">
        <v>477</v>
      </c>
    </row>
    <row r="2249" spans="1:10" ht="51">
      <c r="A2249" s="82" t="s">
        <v>478</v>
      </c>
      <c r="B2249" s="81" t="s">
        <v>1522</v>
      </c>
      <c r="C2249" s="82" t="s">
        <v>16</v>
      </c>
      <c r="D2249" s="82" t="s">
        <v>1523</v>
      </c>
      <c r="E2249" s="181" t="s">
        <v>970</v>
      </c>
      <c r="F2249" s="181"/>
      <c r="G2249" s="83" t="s">
        <v>6</v>
      </c>
      <c r="H2249" s="84">
        <v>1</v>
      </c>
      <c r="I2249" s="85">
        <v>7.79</v>
      </c>
      <c r="J2249" s="85">
        <v>7.79</v>
      </c>
    </row>
    <row r="2250" spans="1:10" ht="25.5">
      <c r="A2250" s="87" t="s">
        <v>479</v>
      </c>
      <c r="B2250" s="86" t="s">
        <v>572</v>
      </c>
      <c r="C2250" s="87" t="s">
        <v>16</v>
      </c>
      <c r="D2250" s="87" t="s">
        <v>573</v>
      </c>
      <c r="E2250" s="182" t="s">
        <v>570</v>
      </c>
      <c r="F2250" s="182"/>
      <c r="G2250" s="88" t="s">
        <v>571</v>
      </c>
      <c r="H2250" s="89">
        <v>0.1</v>
      </c>
      <c r="I2250" s="90">
        <v>3.74</v>
      </c>
      <c r="J2250" s="90">
        <v>0.37</v>
      </c>
    </row>
    <row r="2251" spans="1:10" ht="25.5">
      <c r="A2251" s="87" t="s">
        <v>479</v>
      </c>
      <c r="B2251" s="86" t="s">
        <v>1386</v>
      </c>
      <c r="C2251" s="87" t="s">
        <v>16</v>
      </c>
      <c r="D2251" s="87" t="s">
        <v>1387</v>
      </c>
      <c r="E2251" s="182" t="s">
        <v>570</v>
      </c>
      <c r="F2251" s="182"/>
      <c r="G2251" s="88" t="s">
        <v>571</v>
      </c>
      <c r="H2251" s="89">
        <v>0.2</v>
      </c>
      <c r="I2251" s="90">
        <v>3.78</v>
      </c>
      <c r="J2251" s="90">
        <v>0.75</v>
      </c>
    </row>
    <row r="2252" spans="1:10">
      <c r="A2252" s="92" t="s">
        <v>485</v>
      </c>
      <c r="B2252" s="91" t="s">
        <v>1524</v>
      </c>
      <c r="C2252" s="92" t="s">
        <v>16</v>
      </c>
      <c r="D2252" s="92" t="s">
        <v>1525</v>
      </c>
      <c r="E2252" s="183">
        <v>0</v>
      </c>
      <c r="F2252" s="183"/>
      <c r="G2252" s="93" t="s">
        <v>706</v>
      </c>
      <c r="H2252" s="94">
        <v>0.09</v>
      </c>
      <c r="I2252" s="95">
        <v>14.94</v>
      </c>
      <c r="J2252" s="95">
        <v>1.34</v>
      </c>
    </row>
    <row r="2253" spans="1:10" ht="51">
      <c r="A2253" s="92" t="s">
        <v>485</v>
      </c>
      <c r="B2253" s="91" t="s">
        <v>1526</v>
      </c>
      <c r="C2253" s="92" t="s">
        <v>45</v>
      </c>
      <c r="D2253" s="92" t="s">
        <v>1527</v>
      </c>
      <c r="E2253" s="183" t="s">
        <v>488</v>
      </c>
      <c r="F2253" s="183"/>
      <c r="G2253" s="93" t="s">
        <v>502</v>
      </c>
      <c r="H2253" s="94">
        <v>0.25</v>
      </c>
      <c r="I2253" s="95">
        <v>0.9</v>
      </c>
      <c r="J2253" s="95">
        <v>0.22</v>
      </c>
    </row>
    <row r="2254" spans="1:10" ht="14.25" customHeight="1">
      <c r="A2254" s="92" t="s">
        <v>485</v>
      </c>
      <c r="B2254" s="91" t="s">
        <v>1223</v>
      </c>
      <c r="C2254" s="92" t="s">
        <v>45</v>
      </c>
      <c r="D2254" s="92" t="s">
        <v>1224</v>
      </c>
      <c r="E2254" s="183" t="s">
        <v>601</v>
      </c>
      <c r="F2254" s="183"/>
      <c r="G2254" s="93" t="s">
        <v>482</v>
      </c>
      <c r="H2254" s="94">
        <v>0.2</v>
      </c>
      <c r="I2254" s="95">
        <v>18.78</v>
      </c>
      <c r="J2254" s="95">
        <v>3.75</v>
      </c>
    </row>
    <row r="2255" spans="1:10" ht="14.25" customHeight="1">
      <c r="A2255" s="92" t="s">
        <v>485</v>
      </c>
      <c r="B2255" s="91" t="s">
        <v>610</v>
      </c>
      <c r="C2255" s="92" t="s">
        <v>45</v>
      </c>
      <c r="D2255" s="92" t="s">
        <v>611</v>
      </c>
      <c r="E2255" s="183" t="s">
        <v>601</v>
      </c>
      <c r="F2255" s="183"/>
      <c r="G2255" s="93" t="s">
        <v>482</v>
      </c>
      <c r="H2255" s="94">
        <v>0.1</v>
      </c>
      <c r="I2255" s="95">
        <v>13.6</v>
      </c>
      <c r="J2255" s="95">
        <v>1.36</v>
      </c>
    </row>
    <row r="2256" spans="1:10" ht="25.5">
      <c r="A2256" s="98"/>
      <c r="B2256" s="98"/>
      <c r="C2256" s="98"/>
      <c r="D2256" s="98"/>
      <c r="E2256" s="98" t="s">
        <v>495</v>
      </c>
      <c r="F2256" s="97">
        <v>5.1100000000000003</v>
      </c>
      <c r="G2256" s="98" t="s">
        <v>496</v>
      </c>
      <c r="H2256" s="97">
        <v>0</v>
      </c>
      <c r="I2256" s="98" t="s">
        <v>497</v>
      </c>
      <c r="J2256" s="97">
        <v>5.1100000000000003</v>
      </c>
    </row>
    <row r="2257" spans="1:10" ht="26.25" thickBot="1">
      <c r="A2257" s="98"/>
      <c r="B2257" s="98"/>
      <c r="C2257" s="98"/>
      <c r="D2257" s="98"/>
      <c r="E2257" s="98" t="s">
        <v>498</v>
      </c>
      <c r="F2257" s="97">
        <v>1.49</v>
      </c>
      <c r="G2257" s="98"/>
      <c r="H2257" s="184" t="s">
        <v>499</v>
      </c>
      <c r="I2257" s="184"/>
      <c r="J2257" s="97">
        <v>9.2799999999999994</v>
      </c>
    </row>
    <row r="2258" spans="1:10" ht="15" thickTop="1">
      <c r="A2258" s="99"/>
      <c r="B2258" s="99"/>
      <c r="C2258" s="99"/>
      <c r="D2258" s="99"/>
      <c r="E2258" s="99"/>
      <c r="F2258" s="99"/>
      <c r="G2258" s="99"/>
      <c r="H2258" s="99"/>
      <c r="I2258" s="99"/>
      <c r="J2258" s="99"/>
    </row>
    <row r="2259" spans="1:10" ht="15">
      <c r="A2259" s="100"/>
      <c r="B2259" s="102" t="s">
        <v>470</v>
      </c>
      <c r="C2259" s="100" t="s">
        <v>471</v>
      </c>
      <c r="D2259" s="100" t="s">
        <v>472</v>
      </c>
      <c r="E2259" s="180" t="s">
        <v>473</v>
      </c>
      <c r="F2259" s="180"/>
      <c r="G2259" s="103" t="s">
        <v>474</v>
      </c>
      <c r="H2259" s="102" t="s">
        <v>475</v>
      </c>
      <c r="I2259" s="102" t="s">
        <v>476</v>
      </c>
      <c r="J2259" s="102" t="s">
        <v>477</v>
      </c>
    </row>
    <row r="2260" spans="1:10" ht="25.5">
      <c r="A2260" s="82" t="s">
        <v>478</v>
      </c>
      <c r="B2260" s="81" t="s">
        <v>238</v>
      </c>
      <c r="C2260" s="82" t="s">
        <v>4</v>
      </c>
      <c r="D2260" s="82" t="s">
        <v>239</v>
      </c>
      <c r="E2260" s="181" t="s">
        <v>466</v>
      </c>
      <c r="F2260" s="181"/>
      <c r="G2260" s="83" t="s">
        <v>223</v>
      </c>
      <c r="H2260" s="84">
        <v>1</v>
      </c>
      <c r="I2260" s="85">
        <v>600.38</v>
      </c>
      <c r="J2260" s="85">
        <v>600.38</v>
      </c>
    </row>
    <row r="2261" spans="1:10" ht="51">
      <c r="A2261" s="87" t="s">
        <v>479</v>
      </c>
      <c r="B2261" s="86" t="s">
        <v>880</v>
      </c>
      <c r="C2261" s="87" t="s">
        <v>4</v>
      </c>
      <c r="D2261" s="87" t="s">
        <v>840</v>
      </c>
      <c r="E2261" s="182" t="s">
        <v>466</v>
      </c>
      <c r="F2261" s="182"/>
      <c r="G2261" s="88" t="s">
        <v>482</v>
      </c>
      <c r="H2261" s="89">
        <v>6</v>
      </c>
      <c r="I2261" s="90">
        <v>21.97</v>
      </c>
      <c r="J2261" s="90">
        <v>131.82</v>
      </c>
    </row>
    <row r="2262" spans="1:10" ht="51">
      <c r="A2262" s="87" t="s">
        <v>479</v>
      </c>
      <c r="B2262" s="86" t="s">
        <v>879</v>
      </c>
      <c r="C2262" s="87" t="s">
        <v>4</v>
      </c>
      <c r="D2262" s="87" t="s">
        <v>842</v>
      </c>
      <c r="E2262" s="182" t="s">
        <v>466</v>
      </c>
      <c r="F2262" s="182"/>
      <c r="G2262" s="88" t="s">
        <v>482</v>
      </c>
      <c r="H2262" s="89">
        <v>8</v>
      </c>
      <c r="I2262" s="90">
        <v>17.670000000000002</v>
      </c>
      <c r="J2262" s="90">
        <v>141.36000000000001</v>
      </c>
    </row>
    <row r="2263" spans="1:10" ht="51" customHeight="1">
      <c r="A2263" s="92" t="s">
        <v>485</v>
      </c>
      <c r="B2263" s="91" t="s">
        <v>883</v>
      </c>
      <c r="C2263" s="92" t="s">
        <v>4</v>
      </c>
      <c r="D2263" s="92" t="s">
        <v>884</v>
      </c>
      <c r="E2263" s="183" t="s">
        <v>488</v>
      </c>
      <c r="F2263" s="183"/>
      <c r="G2263" s="93" t="s">
        <v>513</v>
      </c>
      <c r="H2263" s="94">
        <v>3</v>
      </c>
      <c r="I2263" s="95">
        <v>59.04</v>
      </c>
      <c r="J2263" s="95">
        <v>177.12</v>
      </c>
    </row>
    <row r="2264" spans="1:10">
      <c r="A2264" s="92" t="s">
        <v>485</v>
      </c>
      <c r="B2264" s="91" t="s">
        <v>889</v>
      </c>
      <c r="C2264" s="92" t="s">
        <v>4</v>
      </c>
      <c r="D2264" s="92" t="s">
        <v>890</v>
      </c>
      <c r="E2264" s="183" t="s">
        <v>488</v>
      </c>
      <c r="F2264" s="183"/>
      <c r="G2264" s="93" t="s">
        <v>502</v>
      </c>
      <c r="H2264" s="94">
        <v>0.75</v>
      </c>
      <c r="I2264" s="95">
        <v>7.33</v>
      </c>
      <c r="J2264" s="95">
        <v>5.49</v>
      </c>
    </row>
    <row r="2265" spans="1:10" ht="25.5">
      <c r="A2265" s="92" t="s">
        <v>485</v>
      </c>
      <c r="B2265" s="91" t="s">
        <v>887</v>
      </c>
      <c r="C2265" s="92" t="s">
        <v>4</v>
      </c>
      <c r="D2265" s="92" t="s">
        <v>888</v>
      </c>
      <c r="E2265" s="183" t="s">
        <v>488</v>
      </c>
      <c r="F2265" s="183"/>
      <c r="G2265" s="93" t="s">
        <v>502</v>
      </c>
      <c r="H2265" s="94">
        <v>2</v>
      </c>
      <c r="I2265" s="95">
        <v>4.5999999999999996</v>
      </c>
      <c r="J2265" s="95">
        <v>9.1999999999999993</v>
      </c>
    </row>
    <row r="2266" spans="1:10">
      <c r="A2266" s="92" t="s">
        <v>485</v>
      </c>
      <c r="B2266" s="91" t="s">
        <v>881</v>
      </c>
      <c r="C2266" s="92" t="s">
        <v>4</v>
      </c>
      <c r="D2266" s="92" t="s">
        <v>882</v>
      </c>
      <c r="E2266" s="183" t="s">
        <v>488</v>
      </c>
      <c r="F2266" s="183"/>
      <c r="G2266" s="93" t="s">
        <v>513</v>
      </c>
      <c r="H2266" s="94">
        <v>9</v>
      </c>
      <c r="I2266" s="95">
        <v>14.22</v>
      </c>
      <c r="J2266" s="95">
        <v>127.98</v>
      </c>
    </row>
    <row r="2267" spans="1:10" ht="25.5">
      <c r="A2267" s="92" t="s">
        <v>485</v>
      </c>
      <c r="B2267" s="91" t="s">
        <v>885</v>
      </c>
      <c r="C2267" s="92" t="s">
        <v>4</v>
      </c>
      <c r="D2267" s="92" t="s">
        <v>886</v>
      </c>
      <c r="E2267" s="183" t="s">
        <v>488</v>
      </c>
      <c r="F2267" s="183"/>
      <c r="G2267" s="93" t="s">
        <v>502</v>
      </c>
      <c r="H2267" s="94">
        <v>0.75</v>
      </c>
      <c r="I2267" s="95">
        <v>6.33</v>
      </c>
      <c r="J2267" s="95">
        <v>4.74</v>
      </c>
    </row>
    <row r="2268" spans="1:10" ht="25.5">
      <c r="A2268" s="92" t="s">
        <v>485</v>
      </c>
      <c r="B2268" s="91" t="s">
        <v>891</v>
      </c>
      <c r="C2268" s="92" t="s">
        <v>4</v>
      </c>
      <c r="D2268" s="92" t="s">
        <v>892</v>
      </c>
      <c r="E2268" s="183" t="s">
        <v>488</v>
      </c>
      <c r="F2268" s="183"/>
      <c r="G2268" s="93" t="s">
        <v>502</v>
      </c>
      <c r="H2268" s="94">
        <v>1</v>
      </c>
      <c r="I2268" s="95">
        <v>2.67</v>
      </c>
      <c r="J2268" s="95">
        <v>2.67</v>
      </c>
    </row>
    <row r="2269" spans="1:10" ht="25.5">
      <c r="A2269" s="98"/>
      <c r="B2269" s="98"/>
      <c r="C2269" s="98"/>
      <c r="D2269" s="98"/>
      <c r="E2269" s="98" t="s">
        <v>495</v>
      </c>
      <c r="F2269" s="97">
        <v>191</v>
      </c>
      <c r="G2269" s="98" t="s">
        <v>496</v>
      </c>
      <c r="H2269" s="97">
        <v>0</v>
      </c>
      <c r="I2269" s="98" t="s">
        <v>497</v>
      </c>
      <c r="J2269" s="97">
        <v>191</v>
      </c>
    </row>
    <row r="2270" spans="1:10" ht="26.25" thickBot="1">
      <c r="A2270" s="98"/>
      <c r="B2270" s="98"/>
      <c r="C2270" s="98"/>
      <c r="D2270" s="98"/>
      <c r="E2270" s="98" t="s">
        <v>498</v>
      </c>
      <c r="F2270" s="97">
        <v>115.33</v>
      </c>
      <c r="G2270" s="98"/>
      <c r="H2270" s="184" t="s">
        <v>499</v>
      </c>
      <c r="I2270" s="184"/>
      <c r="J2270" s="97">
        <v>715.71</v>
      </c>
    </row>
    <row r="2271" spans="1:10" ht="15" thickTop="1">
      <c r="A2271" s="99"/>
      <c r="B2271" s="99"/>
      <c r="C2271" s="99"/>
      <c r="D2271" s="99"/>
      <c r="E2271" s="99"/>
      <c r="F2271" s="99"/>
      <c r="G2271" s="99"/>
      <c r="H2271" s="99"/>
      <c r="I2271" s="99"/>
      <c r="J2271" s="99"/>
    </row>
    <row r="2272" spans="1:10" ht="15">
      <c r="A2272" s="100"/>
      <c r="B2272" s="102" t="s">
        <v>470</v>
      </c>
      <c r="C2272" s="100" t="s">
        <v>471</v>
      </c>
      <c r="D2272" s="100" t="s">
        <v>472</v>
      </c>
      <c r="E2272" s="180" t="s">
        <v>473</v>
      </c>
      <c r="F2272" s="180"/>
      <c r="G2272" s="103" t="s">
        <v>474</v>
      </c>
      <c r="H2272" s="102" t="s">
        <v>475</v>
      </c>
      <c r="I2272" s="102" t="s">
        <v>476</v>
      </c>
      <c r="J2272" s="102" t="s">
        <v>477</v>
      </c>
    </row>
    <row r="2273" spans="1:10" ht="51" customHeight="1">
      <c r="A2273" s="82" t="s">
        <v>478</v>
      </c>
      <c r="B2273" s="81" t="s">
        <v>632</v>
      </c>
      <c r="C2273" s="82" t="s">
        <v>45</v>
      </c>
      <c r="D2273" s="82" t="s">
        <v>633</v>
      </c>
      <c r="E2273" s="181" t="s">
        <v>630</v>
      </c>
      <c r="F2273" s="181"/>
      <c r="G2273" s="83" t="s">
        <v>634</v>
      </c>
      <c r="H2273" s="84">
        <v>1</v>
      </c>
      <c r="I2273" s="85">
        <v>60.24</v>
      </c>
      <c r="J2273" s="85">
        <v>60.24</v>
      </c>
    </row>
    <row r="2274" spans="1:10" ht="51">
      <c r="A2274" s="87" t="s">
        <v>479</v>
      </c>
      <c r="B2274" s="86" t="s">
        <v>1501</v>
      </c>
      <c r="C2274" s="87" t="s">
        <v>45</v>
      </c>
      <c r="D2274" s="87" t="s">
        <v>1502</v>
      </c>
      <c r="E2274" s="182" t="s">
        <v>561</v>
      </c>
      <c r="F2274" s="182"/>
      <c r="G2274" s="88" t="s">
        <v>482</v>
      </c>
      <c r="H2274" s="89">
        <v>1</v>
      </c>
      <c r="I2274" s="90">
        <v>27.29</v>
      </c>
      <c r="J2274" s="90">
        <v>27.29</v>
      </c>
    </row>
    <row r="2275" spans="1:10" ht="140.25">
      <c r="A2275" s="87" t="s">
        <v>479</v>
      </c>
      <c r="B2275" s="86" t="s">
        <v>1530</v>
      </c>
      <c r="C2275" s="87" t="s">
        <v>45</v>
      </c>
      <c r="D2275" s="87" t="s">
        <v>1531</v>
      </c>
      <c r="E2275" s="182" t="s">
        <v>630</v>
      </c>
      <c r="F2275" s="182"/>
      <c r="G2275" s="88" t="s">
        <v>482</v>
      </c>
      <c r="H2275" s="89">
        <v>1</v>
      </c>
      <c r="I2275" s="90">
        <v>29.02</v>
      </c>
      <c r="J2275" s="90">
        <v>29.02</v>
      </c>
    </row>
    <row r="2276" spans="1:10" ht="140.25">
      <c r="A2276" s="87" t="s">
        <v>479</v>
      </c>
      <c r="B2276" s="86" t="s">
        <v>1528</v>
      </c>
      <c r="C2276" s="87" t="s">
        <v>45</v>
      </c>
      <c r="D2276" s="87" t="s">
        <v>1529</v>
      </c>
      <c r="E2276" s="182" t="s">
        <v>630</v>
      </c>
      <c r="F2276" s="182"/>
      <c r="G2276" s="88" t="s">
        <v>482</v>
      </c>
      <c r="H2276" s="89">
        <v>1</v>
      </c>
      <c r="I2276" s="90">
        <v>3.93</v>
      </c>
      <c r="J2276" s="90">
        <v>3.93</v>
      </c>
    </row>
    <row r="2277" spans="1:10" ht="25.5">
      <c r="A2277" s="98"/>
      <c r="B2277" s="98"/>
      <c r="C2277" s="98"/>
      <c r="D2277" s="98"/>
      <c r="E2277" s="98" t="s">
        <v>495</v>
      </c>
      <c r="F2277" s="97">
        <v>21.06</v>
      </c>
      <c r="G2277" s="98" t="s">
        <v>496</v>
      </c>
      <c r="H2277" s="97">
        <v>0</v>
      </c>
      <c r="I2277" s="98" t="s">
        <v>497</v>
      </c>
      <c r="J2277" s="97">
        <v>21.06</v>
      </c>
    </row>
    <row r="2278" spans="1:10" ht="26.25" thickBot="1">
      <c r="A2278" s="98"/>
      <c r="B2278" s="98"/>
      <c r="C2278" s="98"/>
      <c r="D2278" s="98"/>
      <c r="E2278" s="98" t="s">
        <v>498</v>
      </c>
      <c r="F2278" s="97">
        <v>11.57</v>
      </c>
      <c r="G2278" s="98"/>
      <c r="H2278" s="184" t="s">
        <v>499</v>
      </c>
      <c r="I2278" s="184"/>
      <c r="J2278" s="97">
        <v>71.81</v>
      </c>
    </row>
    <row r="2279" spans="1:10" ht="15" thickTop="1">
      <c r="A2279" s="99"/>
      <c r="B2279" s="99"/>
      <c r="C2279" s="99"/>
      <c r="D2279" s="99"/>
      <c r="E2279" s="99"/>
      <c r="F2279" s="99"/>
      <c r="G2279" s="99"/>
      <c r="H2279" s="99"/>
      <c r="I2279" s="99"/>
      <c r="J2279" s="99"/>
    </row>
    <row r="2280" spans="1:10" ht="15">
      <c r="A2280" s="100"/>
      <c r="B2280" s="102" t="s">
        <v>470</v>
      </c>
      <c r="C2280" s="100" t="s">
        <v>471</v>
      </c>
      <c r="D2280" s="100" t="s">
        <v>472</v>
      </c>
      <c r="E2280" s="180" t="s">
        <v>473</v>
      </c>
      <c r="F2280" s="180"/>
      <c r="G2280" s="103" t="s">
        <v>474</v>
      </c>
      <c r="H2280" s="102" t="s">
        <v>475</v>
      </c>
      <c r="I2280" s="102" t="s">
        <v>476</v>
      </c>
      <c r="J2280" s="102" t="s">
        <v>477</v>
      </c>
    </row>
    <row r="2281" spans="1:10" ht="140.25">
      <c r="A2281" s="82" t="s">
        <v>478</v>
      </c>
      <c r="B2281" s="81" t="s">
        <v>628</v>
      </c>
      <c r="C2281" s="82" t="s">
        <v>45</v>
      </c>
      <c r="D2281" s="82" t="s">
        <v>629</v>
      </c>
      <c r="E2281" s="181" t="s">
        <v>630</v>
      </c>
      <c r="F2281" s="181"/>
      <c r="G2281" s="83" t="s">
        <v>631</v>
      </c>
      <c r="H2281" s="84">
        <v>1</v>
      </c>
      <c r="I2281" s="85">
        <v>153.84</v>
      </c>
      <c r="J2281" s="85">
        <v>153.84</v>
      </c>
    </row>
    <row r="2282" spans="1:10" ht="153">
      <c r="A2282" s="87" t="s">
        <v>479</v>
      </c>
      <c r="B2282" s="86" t="s">
        <v>1534</v>
      </c>
      <c r="C2282" s="87" t="s">
        <v>45</v>
      </c>
      <c r="D2282" s="87" t="s">
        <v>1535</v>
      </c>
      <c r="E2282" s="182" t="s">
        <v>630</v>
      </c>
      <c r="F2282" s="182"/>
      <c r="G2282" s="88" t="s">
        <v>482</v>
      </c>
      <c r="H2282" s="89">
        <v>1</v>
      </c>
      <c r="I2282" s="90">
        <v>57.32</v>
      </c>
      <c r="J2282" s="90">
        <v>57.32</v>
      </c>
    </row>
    <row r="2283" spans="1:10" ht="140.25">
      <c r="A2283" s="87" t="s">
        <v>479</v>
      </c>
      <c r="B2283" s="86" t="s">
        <v>1532</v>
      </c>
      <c r="C2283" s="87" t="s">
        <v>45</v>
      </c>
      <c r="D2283" s="87" t="s">
        <v>1533</v>
      </c>
      <c r="E2283" s="182" t="s">
        <v>630</v>
      </c>
      <c r="F2283" s="182"/>
      <c r="G2283" s="88" t="s">
        <v>482</v>
      </c>
      <c r="H2283" s="89">
        <v>1</v>
      </c>
      <c r="I2283" s="90">
        <v>36.28</v>
      </c>
      <c r="J2283" s="90">
        <v>36.28</v>
      </c>
    </row>
    <row r="2284" spans="1:10" ht="51">
      <c r="A2284" s="87" t="s">
        <v>479</v>
      </c>
      <c r="B2284" s="86" t="s">
        <v>1501</v>
      </c>
      <c r="C2284" s="87" t="s">
        <v>45</v>
      </c>
      <c r="D2284" s="87" t="s">
        <v>1502</v>
      </c>
      <c r="E2284" s="182" t="s">
        <v>561</v>
      </c>
      <c r="F2284" s="182"/>
      <c r="G2284" s="88" t="s">
        <v>482</v>
      </c>
      <c r="H2284" s="89">
        <v>1</v>
      </c>
      <c r="I2284" s="90">
        <v>27.29</v>
      </c>
      <c r="J2284" s="90">
        <v>27.29</v>
      </c>
    </row>
    <row r="2285" spans="1:10" ht="140.25">
      <c r="A2285" s="87" t="s">
        <v>479</v>
      </c>
      <c r="B2285" s="86" t="s">
        <v>1530</v>
      </c>
      <c r="C2285" s="87" t="s">
        <v>45</v>
      </c>
      <c r="D2285" s="87" t="s">
        <v>1531</v>
      </c>
      <c r="E2285" s="182" t="s">
        <v>630</v>
      </c>
      <c r="F2285" s="182"/>
      <c r="G2285" s="88" t="s">
        <v>482</v>
      </c>
      <c r="H2285" s="89">
        <v>1</v>
      </c>
      <c r="I2285" s="90">
        <v>29.02</v>
      </c>
      <c r="J2285" s="90">
        <v>29.02</v>
      </c>
    </row>
    <row r="2286" spans="1:10" ht="140.25">
      <c r="A2286" s="87" t="s">
        <v>479</v>
      </c>
      <c r="B2286" s="86" t="s">
        <v>1528</v>
      </c>
      <c r="C2286" s="87" t="s">
        <v>45</v>
      </c>
      <c r="D2286" s="87" t="s">
        <v>1529</v>
      </c>
      <c r="E2286" s="182" t="s">
        <v>630</v>
      </c>
      <c r="F2286" s="182"/>
      <c r="G2286" s="88" t="s">
        <v>482</v>
      </c>
      <c r="H2286" s="89">
        <v>1</v>
      </c>
      <c r="I2286" s="90">
        <v>3.93</v>
      </c>
      <c r="J2286" s="90">
        <v>3.93</v>
      </c>
    </row>
    <row r="2287" spans="1:10" ht="25.5">
      <c r="A2287" s="98"/>
      <c r="B2287" s="98"/>
      <c r="C2287" s="98"/>
      <c r="D2287" s="98"/>
      <c r="E2287" s="98" t="s">
        <v>495</v>
      </c>
      <c r="F2287" s="97">
        <v>21.06</v>
      </c>
      <c r="G2287" s="98" t="s">
        <v>496</v>
      </c>
      <c r="H2287" s="97">
        <v>0</v>
      </c>
      <c r="I2287" s="98" t="s">
        <v>497</v>
      </c>
      <c r="J2287" s="97">
        <v>21.06</v>
      </c>
    </row>
    <row r="2288" spans="1:10" ht="26.25" thickBot="1">
      <c r="A2288" s="98"/>
      <c r="B2288" s="98"/>
      <c r="C2288" s="98"/>
      <c r="D2288" s="98"/>
      <c r="E2288" s="98" t="s">
        <v>498</v>
      </c>
      <c r="F2288" s="97">
        <v>29.55</v>
      </c>
      <c r="G2288" s="98"/>
      <c r="H2288" s="184" t="s">
        <v>499</v>
      </c>
      <c r="I2288" s="184"/>
      <c r="J2288" s="97">
        <v>183.39</v>
      </c>
    </row>
    <row r="2289" spans="1:10" ht="15" thickTop="1">
      <c r="A2289" s="99"/>
      <c r="B2289" s="99"/>
      <c r="C2289" s="99"/>
      <c r="D2289" s="99"/>
      <c r="E2289" s="99"/>
      <c r="F2289" s="99"/>
      <c r="G2289" s="99"/>
      <c r="H2289" s="99"/>
      <c r="I2289" s="99"/>
      <c r="J2289" s="99"/>
    </row>
    <row r="2290" spans="1:10" ht="15">
      <c r="A2290" s="100"/>
      <c r="B2290" s="102" t="s">
        <v>470</v>
      </c>
      <c r="C2290" s="100" t="s">
        <v>471</v>
      </c>
      <c r="D2290" s="100" t="s">
        <v>472</v>
      </c>
      <c r="E2290" s="180" t="s">
        <v>473</v>
      </c>
      <c r="F2290" s="180"/>
      <c r="G2290" s="103" t="s">
        <v>474</v>
      </c>
      <c r="H2290" s="102" t="s">
        <v>475</v>
      </c>
      <c r="I2290" s="102" t="s">
        <v>476</v>
      </c>
      <c r="J2290" s="102" t="s">
        <v>477</v>
      </c>
    </row>
    <row r="2291" spans="1:10" ht="140.25">
      <c r="A2291" s="82" t="s">
        <v>478</v>
      </c>
      <c r="B2291" s="81" t="s">
        <v>1530</v>
      </c>
      <c r="C2291" s="82" t="s">
        <v>45</v>
      </c>
      <c r="D2291" s="82" t="s">
        <v>1531</v>
      </c>
      <c r="E2291" s="181" t="s">
        <v>630</v>
      </c>
      <c r="F2291" s="181"/>
      <c r="G2291" s="83" t="s">
        <v>482</v>
      </c>
      <c r="H2291" s="84">
        <v>1</v>
      </c>
      <c r="I2291" s="85">
        <v>29.02</v>
      </c>
      <c r="J2291" s="85">
        <v>29.02</v>
      </c>
    </row>
    <row r="2292" spans="1:10" ht="153">
      <c r="A2292" s="92" t="s">
        <v>485</v>
      </c>
      <c r="B2292" s="91" t="s">
        <v>1536</v>
      </c>
      <c r="C2292" s="92" t="s">
        <v>45</v>
      </c>
      <c r="D2292" s="92" t="s">
        <v>1537</v>
      </c>
      <c r="E2292" s="183" t="s">
        <v>637</v>
      </c>
      <c r="F2292" s="183"/>
      <c r="G2292" s="93" t="s">
        <v>502</v>
      </c>
      <c r="H2292" s="94">
        <v>5.5999999999999999E-5</v>
      </c>
      <c r="I2292" s="95">
        <v>518292.65</v>
      </c>
      <c r="J2292" s="95">
        <v>29.02</v>
      </c>
    </row>
    <row r="2293" spans="1:10" ht="25.5">
      <c r="A2293" s="98"/>
      <c r="B2293" s="98"/>
      <c r="C2293" s="98"/>
      <c r="D2293" s="98"/>
      <c r="E2293" s="98" t="s">
        <v>495</v>
      </c>
      <c r="F2293" s="97">
        <v>0</v>
      </c>
      <c r="G2293" s="98" t="s">
        <v>496</v>
      </c>
      <c r="H2293" s="97">
        <v>0</v>
      </c>
      <c r="I2293" s="98" t="s">
        <v>497</v>
      </c>
      <c r="J2293" s="97">
        <v>0</v>
      </c>
    </row>
    <row r="2294" spans="1:10" ht="26.25" thickBot="1">
      <c r="A2294" s="98"/>
      <c r="B2294" s="98"/>
      <c r="C2294" s="98"/>
      <c r="D2294" s="98"/>
      <c r="E2294" s="98" t="s">
        <v>498</v>
      </c>
      <c r="F2294" s="97">
        <v>5.57</v>
      </c>
      <c r="G2294" s="98"/>
      <c r="H2294" s="184" t="s">
        <v>499</v>
      </c>
      <c r="I2294" s="184"/>
      <c r="J2294" s="97">
        <v>34.590000000000003</v>
      </c>
    </row>
    <row r="2295" spans="1:10" ht="15" thickTop="1">
      <c r="A2295" s="99"/>
      <c r="B2295" s="99"/>
      <c r="C2295" s="99"/>
      <c r="D2295" s="99"/>
      <c r="E2295" s="99"/>
      <c r="F2295" s="99"/>
      <c r="G2295" s="99"/>
      <c r="H2295" s="99"/>
      <c r="I2295" s="99"/>
      <c r="J2295" s="99"/>
    </row>
    <row r="2296" spans="1:10" ht="15">
      <c r="A2296" s="100"/>
      <c r="B2296" s="102" t="s">
        <v>470</v>
      </c>
      <c r="C2296" s="100" t="s">
        <v>471</v>
      </c>
      <c r="D2296" s="100" t="s">
        <v>472</v>
      </c>
      <c r="E2296" s="180" t="s">
        <v>473</v>
      </c>
      <c r="F2296" s="180"/>
      <c r="G2296" s="103" t="s">
        <v>474</v>
      </c>
      <c r="H2296" s="102" t="s">
        <v>475</v>
      </c>
      <c r="I2296" s="102" t="s">
        <v>476</v>
      </c>
      <c r="J2296" s="102" t="s">
        <v>477</v>
      </c>
    </row>
    <row r="2297" spans="1:10" ht="140.25">
      <c r="A2297" s="82" t="s">
        <v>478</v>
      </c>
      <c r="B2297" s="81" t="s">
        <v>1528</v>
      </c>
      <c r="C2297" s="82" t="s">
        <v>45</v>
      </c>
      <c r="D2297" s="82" t="s">
        <v>1529</v>
      </c>
      <c r="E2297" s="181" t="s">
        <v>630</v>
      </c>
      <c r="F2297" s="181"/>
      <c r="G2297" s="83" t="s">
        <v>482</v>
      </c>
      <c r="H2297" s="84">
        <v>1</v>
      </c>
      <c r="I2297" s="85">
        <v>3.93</v>
      </c>
      <c r="J2297" s="85">
        <v>3.93</v>
      </c>
    </row>
    <row r="2298" spans="1:10" ht="153">
      <c r="A2298" s="92" t="s">
        <v>485</v>
      </c>
      <c r="B2298" s="91" t="s">
        <v>1536</v>
      </c>
      <c r="C2298" s="92" t="s">
        <v>45</v>
      </c>
      <c r="D2298" s="92" t="s">
        <v>1537</v>
      </c>
      <c r="E2298" s="183" t="s">
        <v>637</v>
      </c>
      <c r="F2298" s="183"/>
      <c r="G2298" s="93" t="s">
        <v>502</v>
      </c>
      <c r="H2298" s="94">
        <v>7.6000000000000001E-6</v>
      </c>
      <c r="I2298" s="95">
        <v>518292.65</v>
      </c>
      <c r="J2298" s="95">
        <v>3.93</v>
      </c>
    </row>
    <row r="2299" spans="1:10" ht="25.5">
      <c r="A2299" s="98"/>
      <c r="B2299" s="98"/>
      <c r="C2299" s="98"/>
      <c r="D2299" s="98"/>
      <c r="E2299" s="98" t="s">
        <v>495</v>
      </c>
      <c r="F2299" s="97">
        <v>0</v>
      </c>
      <c r="G2299" s="98" t="s">
        <v>496</v>
      </c>
      <c r="H2299" s="97">
        <v>0</v>
      </c>
      <c r="I2299" s="98" t="s">
        <v>497</v>
      </c>
      <c r="J2299" s="97">
        <v>0</v>
      </c>
    </row>
    <row r="2300" spans="1:10" ht="26.25" thickBot="1">
      <c r="A2300" s="98"/>
      <c r="B2300" s="98"/>
      <c r="C2300" s="98"/>
      <c r="D2300" s="98"/>
      <c r="E2300" s="98" t="s">
        <v>498</v>
      </c>
      <c r="F2300" s="97">
        <v>0.75</v>
      </c>
      <c r="G2300" s="98"/>
      <c r="H2300" s="184" t="s">
        <v>499</v>
      </c>
      <c r="I2300" s="184"/>
      <c r="J2300" s="97">
        <v>4.68</v>
      </c>
    </row>
    <row r="2301" spans="1:10" ht="15" thickTop="1">
      <c r="A2301" s="99"/>
      <c r="B2301" s="99"/>
      <c r="C2301" s="99"/>
      <c r="D2301" s="99"/>
      <c r="E2301" s="99"/>
      <c r="F2301" s="99"/>
      <c r="G2301" s="99"/>
      <c r="H2301" s="99"/>
      <c r="I2301" s="99"/>
      <c r="J2301" s="99"/>
    </row>
    <row r="2302" spans="1:10" ht="15">
      <c r="A2302" s="100"/>
      <c r="B2302" s="102" t="s">
        <v>470</v>
      </c>
      <c r="C2302" s="100" t="s">
        <v>471</v>
      </c>
      <c r="D2302" s="100" t="s">
        <v>472</v>
      </c>
      <c r="E2302" s="180" t="s">
        <v>473</v>
      </c>
      <c r="F2302" s="180"/>
      <c r="G2302" s="103" t="s">
        <v>474</v>
      </c>
      <c r="H2302" s="102" t="s">
        <v>475</v>
      </c>
      <c r="I2302" s="102" t="s">
        <v>476</v>
      </c>
      <c r="J2302" s="102" t="s">
        <v>477</v>
      </c>
    </row>
    <row r="2303" spans="1:10" ht="140.25">
      <c r="A2303" s="82" t="s">
        <v>478</v>
      </c>
      <c r="B2303" s="81" t="s">
        <v>1532</v>
      </c>
      <c r="C2303" s="82" t="s">
        <v>45</v>
      </c>
      <c r="D2303" s="82" t="s">
        <v>1533</v>
      </c>
      <c r="E2303" s="181" t="s">
        <v>630</v>
      </c>
      <c r="F2303" s="181"/>
      <c r="G2303" s="83" t="s">
        <v>482</v>
      </c>
      <c r="H2303" s="84">
        <v>1</v>
      </c>
      <c r="I2303" s="85">
        <v>36.28</v>
      </c>
      <c r="J2303" s="85">
        <v>36.28</v>
      </c>
    </row>
    <row r="2304" spans="1:10" ht="14.25" customHeight="1">
      <c r="A2304" s="92" t="s">
        <v>485</v>
      </c>
      <c r="B2304" s="91" t="s">
        <v>1536</v>
      </c>
      <c r="C2304" s="92" t="s">
        <v>45</v>
      </c>
      <c r="D2304" s="92" t="s">
        <v>1537</v>
      </c>
      <c r="E2304" s="183" t="s">
        <v>637</v>
      </c>
      <c r="F2304" s="183"/>
      <c r="G2304" s="93" t="s">
        <v>502</v>
      </c>
      <c r="H2304" s="94">
        <v>6.9999999999999994E-5</v>
      </c>
      <c r="I2304" s="95">
        <v>518292.65</v>
      </c>
      <c r="J2304" s="95">
        <v>36.28</v>
      </c>
    </row>
    <row r="2305" spans="1:10" ht="25.5">
      <c r="A2305" s="98"/>
      <c r="B2305" s="98"/>
      <c r="C2305" s="98"/>
      <c r="D2305" s="98"/>
      <c r="E2305" s="98" t="s">
        <v>495</v>
      </c>
      <c r="F2305" s="97">
        <v>0</v>
      </c>
      <c r="G2305" s="98" t="s">
        <v>496</v>
      </c>
      <c r="H2305" s="97">
        <v>0</v>
      </c>
      <c r="I2305" s="98" t="s">
        <v>497</v>
      </c>
      <c r="J2305" s="97">
        <v>0</v>
      </c>
    </row>
    <row r="2306" spans="1:10" ht="26.25" thickBot="1">
      <c r="A2306" s="98"/>
      <c r="B2306" s="98"/>
      <c r="C2306" s="98"/>
      <c r="D2306" s="98"/>
      <c r="E2306" s="98" t="s">
        <v>498</v>
      </c>
      <c r="F2306" s="97">
        <v>6.96</v>
      </c>
      <c r="G2306" s="98"/>
      <c r="H2306" s="184" t="s">
        <v>499</v>
      </c>
      <c r="I2306" s="184"/>
      <c r="J2306" s="97">
        <v>43.24</v>
      </c>
    </row>
    <row r="2307" spans="1:10" ht="15" thickTop="1">
      <c r="A2307" s="99"/>
      <c r="B2307" s="99"/>
      <c r="C2307" s="99"/>
      <c r="D2307" s="99"/>
      <c r="E2307" s="99"/>
      <c r="F2307" s="99"/>
      <c r="G2307" s="99"/>
      <c r="H2307" s="99"/>
      <c r="I2307" s="99"/>
      <c r="J2307" s="99"/>
    </row>
    <row r="2308" spans="1:10" ht="15">
      <c r="A2308" s="100"/>
      <c r="B2308" s="102" t="s">
        <v>470</v>
      </c>
      <c r="C2308" s="100" t="s">
        <v>471</v>
      </c>
      <c r="D2308" s="100" t="s">
        <v>472</v>
      </c>
      <c r="E2308" s="180" t="s">
        <v>473</v>
      </c>
      <c r="F2308" s="180"/>
      <c r="G2308" s="103" t="s">
        <v>474</v>
      </c>
      <c r="H2308" s="102" t="s">
        <v>475</v>
      </c>
      <c r="I2308" s="102" t="s">
        <v>476</v>
      </c>
      <c r="J2308" s="102" t="s">
        <v>477</v>
      </c>
    </row>
    <row r="2309" spans="1:10" ht="153">
      <c r="A2309" s="82" t="s">
        <v>478</v>
      </c>
      <c r="B2309" s="81" t="s">
        <v>1534</v>
      </c>
      <c r="C2309" s="82" t="s">
        <v>45</v>
      </c>
      <c r="D2309" s="82" t="s">
        <v>1535</v>
      </c>
      <c r="E2309" s="181" t="s">
        <v>630</v>
      </c>
      <c r="F2309" s="181"/>
      <c r="G2309" s="83" t="s">
        <v>482</v>
      </c>
      <c r="H2309" s="84">
        <v>1</v>
      </c>
      <c r="I2309" s="85">
        <v>57.32</v>
      </c>
      <c r="J2309" s="85">
        <v>57.32</v>
      </c>
    </row>
    <row r="2310" spans="1:10" ht="25.5">
      <c r="A2310" s="92" t="s">
        <v>485</v>
      </c>
      <c r="B2310" s="91" t="s">
        <v>1467</v>
      </c>
      <c r="C2310" s="92" t="s">
        <v>45</v>
      </c>
      <c r="D2310" s="92" t="s">
        <v>1468</v>
      </c>
      <c r="E2310" s="183" t="s">
        <v>488</v>
      </c>
      <c r="F2310" s="183"/>
      <c r="G2310" s="93" t="s">
        <v>426</v>
      </c>
      <c r="H2310" s="94">
        <v>8.5299999999999994</v>
      </c>
      <c r="I2310" s="95">
        <v>6.72</v>
      </c>
      <c r="J2310" s="95">
        <v>57.32</v>
      </c>
    </row>
    <row r="2311" spans="1:10" ht="14.25" customHeight="1">
      <c r="A2311" s="98"/>
      <c r="B2311" s="98"/>
      <c r="C2311" s="98"/>
      <c r="D2311" s="98"/>
      <c r="E2311" s="98" t="s">
        <v>495</v>
      </c>
      <c r="F2311" s="97">
        <v>0</v>
      </c>
      <c r="G2311" s="98" t="s">
        <v>496</v>
      </c>
      <c r="H2311" s="97">
        <v>0</v>
      </c>
      <c r="I2311" s="98" t="s">
        <v>497</v>
      </c>
      <c r="J2311" s="97">
        <v>0</v>
      </c>
    </row>
    <row r="2312" spans="1:10" ht="26.25" thickBot="1">
      <c r="A2312" s="98"/>
      <c r="B2312" s="98"/>
      <c r="C2312" s="98"/>
      <c r="D2312" s="98"/>
      <c r="E2312" s="98" t="s">
        <v>498</v>
      </c>
      <c r="F2312" s="97">
        <v>11.01</v>
      </c>
      <c r="G2312" s="98"/>
      <c r="H2312" s="184" t="s">
        <v>499</v>
      </c>
      <c r="I2312" s="184"/>
      <c r="J2312" s="97">
        <v>68.33</v>
      </c>
    </row>
    <row r="2313" spans="1:10" ht="15" thickTop="1">
      <c r="A2313" s="99"/>
      <c r="B2313" s="99"/>
      <c r="C2313" s="99"/>
      <c r="D2313" s="99"/>
      <c r="E2313" s="99"/>
      <c r="F2313" s="99"/>
      <c r="G2313" s="99"/>
      <c r="H2313" s="99"/>
      <c r="I2313" s="99"/>
      <c r="J2313" s="99"/>
    </row>
    <row r="2314" spans="1:10" ht="15">
      <c r="A2314" s="100"/>
      <c r="B2314" s="102" t="s">
        <v>470</v>
      </c>
      <c r="C2314" s="100" t="s">
        <v>471</v>
      </c>
      <c r="D2314" s="100" t="s">
        <v>472</v>
      </c>
      <c r="E2314" s="180" t="s">
        <v>473</v>
      </c>
      <c r="F2314" s="180"/>
      <c r="G2314" s="103" t="s">
        <v>474</v>
      </c>
      <c r="H2314" s="102" t="s">
        <v>475</v>
      </c>
      <c r="I2314" s="102" t="s">
        <v>476</v>
      </c>
      <c r="J2314" s="102" t="s">
        <v>477</v>
      </c>
    </row>
    <row r="2315" spans="1:10">
      <c r="A2315" s="82" t="s">
        <v>478</v>
      </c>
      <c r="B2315" s="81" t="s">
        <v>1424</v>
      </c>
      <c r="C2315" s="82" t="s">
        <v>4</v>
      </c>
      <c r="D2315" s="82" t="s">
        <v>1425</v>
      </c>
      <c r="E2315" s="181" t="s">
        <v>466</v>
      </c>
      <c r="F2315" s="181"/>
      <c r="G2315" s="83" t="s">
        <v>37</v>
      </c>
      <c r="H2315" s="84">
        <v>1</v>
      </c>
      <c r="I2315" s="85">
        <v>16.170000000000002</v>
      </c>
      <c r="J2315" s="85">
        <v>16.170000000000002</v>
      </c>
    </row>
    <row r="2316" spans="1:10" ht="25.5">
      <c r="A2316" s="87" t="s">
        <v>479</v>
      </c>
      <c r="B2316" s="86" t="s">
        <v>480</v>
      </c>
      <c r="C2316" s="87" t="s">
        <v>4</v>
      </c>
      <c r="D2316" s="87" t="s">
        <v>481</v>
      </c>
      <c r="E2316" s="182" t="s">
        <v>466</v>
      </c>
      <c r="F2316" s="182"/>
      <c r="G2316" s="88" t="s">
        <v>482</v>
      </c>
      <c r="H2316" s="89">
        <v>0.75</v>
      </c>
      <c r="I2316" s="90">
        <v>17.96</v>
      </c>
      <c r="J2316" s="90">
        <v>13.47</v>
      </c>
    </row>
    <row r="2317" spans="1:10">
      <c r="A2317" s="92" t="s">
        <v>485</v>
      </c>
      <c r="B2317" s="91" t="s">
        <v>635</v>
      </c>
      <c r="C2317" s="92" t="s">
        <v>4</v>
      </c>
      <c r="D2317" s="92" t="s">
        <v>636</v>
      </c>
      <c r="E2317" s="183" t="s">
        <v>637</v>
      </c>
      <c r="F2317" s="183"/>
      <c r="G2317" s="93" t="s">
        <v>638</v>
      </c>
      <c r="H2317" s="94">
        <v>0.3</v>
      </c>
      <c r="I2317" s="95">
        <v>9</v>
      </c>
      <c r="J2317" s="95">
        <v>2.7</v>
      </c>
    </row>
    <row r="2318" spans="1:10" ht="25.5">
      <c r="A2318" s="98"/>
      <c r="B2318" s="98"/>
      <c r="C2318" s="98"/>
      <c r="D2318" s="98"/>
      <c r="E2318" s="98" t="s">
        <v>495</v>
      </c>
      <c r="F2318" s="97">
        <v>8.73</v>
      </c>
      <c r="G2318" s="98" t="s">
        <v>496</v>
      </c>
      <c r="H2318" s="97">
        <v>0</v>
      </c>
      <c r="I2318" s="98" t="s">
        <v>497</v>
      </c>
      <c r="J2318" s="97">
        <v>8.73</v>
      </c>
    </row>
    <row r="2319" spans="1:10" ht="26.25" thickBot="1">
      <c r="A2319" s="98"/>
      <c r="B2319" s="98"/>
      <c r="C2319" s="98"/>
      <c r="D2319" s="98"/>
      <c r="E2319" s="98" t="s">
        <v>498</v>
      </c>
      <c r="F2319" s="97">
        <v>3.1</v>
      </c>
      <c r="G2319" s="98"/>
      <c r="H2319" s="184" t="s">
        <v>499</v>
      </c>
      <c r="I2319" s="184"/>
      <c r="J2319" s="97">
        <v>19.27</v>
      </c>
    </row>
    <row r="2320" spans="1:10" ht="15" thickTop="1">
      <c r="A2320" s="99"/>
      <c r="B2320" s="99"/>
      <c r="C2320" s="99"/>
      <c r="D2320" s="99"/>
      <c r="E2320" s="99"/>
      <c r="F2320" s="99"/>
      <c r="G2320" s="99"/>
      <c r="H2320" s="99"/>
      <c r="I2320" s="99"/>
      <c r="J2320" s="99"/>
    </row>
    <row r="2321" spans="1:10" ht="15">
      <c r="A2321" s="100"/>
      <c r="B2321" s="102" t="s">
        <v>470</v>
      </c>
      <c r="C2321" s="100" t="s">
        <v>471</v>
      </c>
      <c r="D2321" s="100" t="s">
        <v>472</v>
      </c>
      <c r="E2321" s="180" t="s">
        <v>473</v>
      </c>
      <c r="F2321" s="180"/>
      <c r="G2321" s="103" t="s">
        <v>474</v>
      </c>
      <c r="H2321" s="102" t="s">
        <v>475</v>
      </c>
      <c r="I2321" s="102" t="s">
        <v>476</v>
      </c>
      <c r="J2321" s="102" t="s">
        <v>477</v>
      </c>
    </row>
    <row r="2322" spans="1:10" ht="51">
      <c r="A2322" s="82" t="s">
        <v>478</v>
      </c>
      <c r="B2322" s="81" t="s">
        <v>960</v>
      </c>
      <c r="C2322" s="82" t="s">
        <v>16</v>
      </c>
      <c r="D2322" s="82" t="s">
        <v>961</v>
      </c>
      <c r="E2322" s="181" t="s">
        <v>962</v>
      </c>
      <c r="F2322" s="181"/>
      <c r="G2322" s="83" t="s">
        <v>37</v>
      </c>
      <c r="H2322" s="84">
        <v>1</v>
      </c>
      <c r="I2322" s="85">
        <v>34.68</v>
      </c>
      <c r="J2322" s="85">
        <v>34.68</v>
      </c>
    </row>
    <row r="2323" spans="1:10" ht="25.5">
      <c r="A2323" s="87" t="s">
        <v>479</v>
      </c>
      <c r="B2323" s="86" t="s">
        <v>572</v>
      </c>
      <c r="C2323" s="87" t="s">
        <v>16</v>
      </c>
      <c r="D2323" s="87" t="s">
        <v>573</v>
      </c>
      <c r="E2323" s="182" t="s">
        <v>570</v>
      </c>
      <c r="F2323" s="182"/>
      <c r="G2323" s="88" t="s">
        <v>571</v>
      </c>
      <c r="H2323" s="89">
        <v>2</v>
      </c>
      <c r="I2323" s="90">
        <v>3.74</v>
      </c>
      <c r="J2323" s="90">
        <v>7.48</v>
      </c>
    </row>
    <row r="2324" spans="1:10">
      <c r="A2324" s="92" t="s">
        <v>485</v>
      </c>
      <c r="B2324" s="91" t="s">
        <v>610</v>
      </c>
      <c r="C2324" s="92" t="s">
        <v>45</v>
      </c>
      <c r="D2324" s="92" t="s">
        <v>611</v>
      </c>
      <c r="E2324" s="183" t="s">
        <v>601</v>
      </c>
      <c r="F2324" s="183"/>
      <c r="G2324" s="93" t="s">
        <v>482</v>
      </c>
      <c r="H2324" s="94">
        <v>2</v>
      </c>
      <c r="I2324" s="95">
        <v>13.6</v>
      </c>
      <c r="J2324" s="95">
        <v>27.2</v>
      </c>
    </row>
    <row r="2325" spans="1:10" ht="25.5">
      <c r="A2325" s="98"/>
      <c r="B2325" s="98"/>
      <c r="C2325" s="98"/>
      <c r="D2325" s="98"/>
      <c r="E2325" s="98" t="s">
        <v>495</v>
      </c>
      <c r="F2325" s="97">
        <v>27.2</v>
      </c>
      <c r="G2325" s="98" t="s">
        <v>496</v>
      </c>
      <c r="H2325" s="97">
        <v>0</v>
      </c>
      <c r="I2325" s="98" t="s">
        <v>497</v>
      </c>
      <c r="J2325" s="97">
        <v>27.2</v>
      </c>
    </row>
    <row r="2326" spans="1:10" ht="26.25" thickBot="1">
      <c r="A2326" s="98"/>
      <c r="B2326" s="98"/>
      <c r="C2326" s="98"/>
      <c r="D2326" s="98"/>
      <c r="E2326" s="98" t="s">
        <v>498</v>
      </c>
      <c r="F2326" s="97">
        <v>6.66</v>
      </c>
      <c r="G2326" s="98"/>
      <c r="H2326" s="184" t="s">
        <v>499</v>
      </c>
      <c r="I2326" s="184"/>
      <c r="J2326" s="97">
        <v>41.34</v>
      </c>
    </row>
    <row r="2327" spans="1:10" ht="15" thickTop="1">
      <c r="A2327" s="99"/>
      <c r="B2327" s="99"/>
      <c r="C2327" s="99"/>
      <c r="D2327" s="99"/>
      <c r="E2327" s="99"/>
      <c r="F2327" s="99"/>
      <c r="G2327" s="99"/>
      <c r="H2327" s="99"/>
      <c r="I2327" s="99"/>
      <c r="J2327" s="99"/>
    </row>
    <row r="2328" spans="1:10" ht="15">
      <c r="A2328" s="100"/>
      <c r="B2328" s="102" t="s">
        <v>470</v>
      </c>
      <c r="C2328" s="100" t="s">
        <v>471</v>
      </c>
      <c r="D2328" s="100" t="s">
        <v>472</v>
      </c>
      <c r="E2328" s="180" t="s">
        <v>473</v>
      </c>
      <c r="F2328" s="180"/>
      <c r="G2328" s="103" t="s">
        <v>474</v>
      </c>
      <c r="H2328" s="102" t="s">
        <v>475</v>
      </c>
      <c r="I2328" s="102" t="s">
        <v>476</v>
      </c>
      <c r="J2328" s="102" t="s">
        <v>477</v>
      </c>
    </row>
    <row r="2329" spans="1:10" ht="25.5">
      <c r="A2329" s="82" t="s">
        <v>478</v>
      </c>
      <c r="B2329" s="81" t="s">
        <v>500</v>
      </c>
      <c r="C2329" s="82" t="s">
        <v>4</v>
      </c>
      <c r="D2329" s="82" t="s">
        <v>501</v>
      </c>
      <c r="E2329" s="181" t="s">
        <v>466</v>
      </c>
      <c r="F2329" s="181"/>
      <c r="G2329" s="83" t="s">
        <v>502</v>
      </c>
      <c r="H2329" s="84">
        <v>1</v>
      </c>
      <c r="I2329" s="85">
        <v>74.66</v>
      </c>
      <c r="J2329" s="85">
        <v>74.66</v>
      </c>
    </row>
    <row r="2330" spans="1:10" ht="51">
      <c r="A2330" s="87" t="s">
        <v>479</v>
      </c>
      <c r="B2330" s="86" t="s">
        <v>879</v>
      </c>
      <c r="C2330" s="87" t="s">
        <v>4</v>
      </c>
      <c r="D2330" s="87" t="s">
        <v>842</v>
      </c>
      <c r="E2330" s="182" t="s">
        <v>466</v>
      </c>
      <c r="F2330" s="182"/>
      <c r="G2330" s="88" t="s">
        <v>482</v>
      </c>
      <c r="H2330" s="89">
        <v>0.54</v>
      </c>
      <c r="I2330" s="90">
        <v>17.670000000000002</v>
      </c>
      <c r="J2330" s="90">
        <v>9.5399999999999991</v>
      </c>
    </row>
    <row r="2331" spans="1:10" ht="51">
      <c r="A2331" s="87" t="s">
        <v>479</v>
      </c>
      <c r="B2331" s="86" t="s">
        <v>880</v>
      </c>
      <c r="C2331" s="87" t="s">
        <v>4</v>
      </c>
      <c r="D2331" s="87" t="s">
        <v>840</v>
      </c>
      <c r="E2331" s="182" t="s">
        <v>466</v>
      </c>
      <c r="F2331" s="182"/>
      <c r="G2331" s="88" t="s">
        <v>482</v>
      </c>
      <c r="H2331" s="89">
        <v>0.54</v>
      </c>
      <c r="I2331" s="90">
        <v>21.97</v>
      </c>
      <c r="J2331" s="90">
        <v>11.86</v>
      </c>
    </row>
    <row r="2332" spans="1:10" ht="63.75" customHeight="1">
      <c r="A2332" s="92" t="s">
        <v>485</v>
      </c>
      <c r="B2332" s="91" t="s">
        <v>897</v>
      </c>
      <c r="C2332" s="92" t="s">
        <v>4</v>
      </c>
      <c r="D2332" s="92" t="s">
        <v>898</v>
      </c>
      <c r="E2332" s="183" t="s">
        <v>488</v>
      </c>
      <c r="F2332" s="183"/>
      <c r="G2332" s="93" t="s">
        <v>513</v>
      </c>
      <c r="H2332" s="94">
        <v>0.5</v>
      </c>
      <c r="I2332" s="95">
        <v>0.4</v>
      </c>
      <c r="J2332" s="95">
        <v>0.2</v>
      </c>
    </row>
    <row r="2333" spans="1:10" ht="63.75" customHeight="1">
      <c r="A2333" s="92" t="s">
        <v>485</v>
      </c>
      <c r="B2333" s="91" t="s">
        <v>1538</v>
      </c>
      <c r="C2333" s="92" t="s">
        <v>4</v>
      </c>
      <c r="D2333" s="92" t="s">
        <v>1539</v>
      </c>
      <c r="E2333" s="183" t="s">
        <v>488</v>
      </c>
      <c r="F2333" s="183"/>
      <c r="G2333" s="93" t="s">
        <v>502</v>
      </c>
      <c r="H2333" s="94">
        <v>1</v>
      </c>
      <c r="I2333" s="95">
        <v>53.06</v>
      </c>
      <c r="J2333" s="95">
        <v>53.06</v>
      </c>
    </row>
    <row r="2334" spans="1:10" ht="63.75" customHeight="1">
      <c r="A2334" s="98"/>
      <c r="B2334" s="98"/>
      <c r="C2334" s="98"/>
      <c r="D2334" s="98"/>
      <c r="E2334" s="98" t="s">
        <v>495</v>
      </c>
      <c r="F2334" s="97">
        <v>15.06</v>
      </c>
      <c r="G2334" s="98" t="s">
        <v>496</v>
      </c>
      <c r="H2334" s="97">
        <v>0</v>
      </c>
      <c r="I2334" s="98" t="s">
        <v>497</v>
      </c>
      <c r="J2334" s="97">
        <v>15.06</v>
      </c>
    </row>
    <row r="2335" spans="1:10" ht="51" customHeight="1" thickBot="1">
      <c r="A2335" s="98"/>
      <c r="B2335" s="98"/>
      <c r="C2335" s="98"/>
      <c r="D2335" s="98"/>
      <c r="E2335" s="98" t="s">
        <v>498</v>
      </c>
      <c r="F2335" s="97">
        <v>14.34</v>
      </c>
      <c r="G2335" s="98"/>
      <c r="H2335" s="184" t="s">
        <v>499</v>
      </c>
      <c r="I2335" s="184"/>
      <c r="J2335" s="97">
        <v>89</v>
      </c>
    </row>
    <row r="2336" spans="1:10" ht="15" thickTop="1">
      <c r="A2336" s="99"/>
      <c r="B2336" s="99"/>
      <c r="C2336" s="99"/>
      <c r="D2336" s="99"/>
      <c r="E2336" s="99"/>
      <c r="F2336" s="99"/>
      <c r="G2336" s="99"/>
      <c r="H2336" s="99"/>
      <c r="I2336" s="99"/>
      <c r="J2336" s="99"/>
    </row>
    <row r="2337" spans="1:10" ht="15">
      <c r="A2337" s="100"/>
      <c r="B2337" s="102" t="s">
        <v>470</v>
      </c>
      <c r="C2337" s="100" t="s">
        <v>471</v>
      </c>
      <c r="D2337" s="100" t="s">
        <v>472</v>
      </c>
      <c r="E2337" s="180" t="s">
        <v>473</v>
      </c>
      <c r="F2337" s="180"/>
      <c r="G2337" s="103" t="s">
        <v>474</v>
      </c>
      <c r="H2337" s="102" t="s">
        <v>475</v>
      </c>
      <c r="I2337" s="102" t="s">
        <v>476</v>
      </c>
      <c r="J2337" s="102" t="s">
        <v>477</v>
      </c>
    </row>
    <row r="2338" spans="1:10" ht="38.25">
      <c r="A2338" s="82" t="s">
        <v>478</v>
      </c>
      <c r="B2338" s="81" t="s">
        <v>737</v>
      </c>
      <c r="C2338" s="82" t="s">
        <v>4</v>
      </c>
      <c r="D2338" s="82" t="s">
        <v>738</v>
      </c>
      <c r="E2338" s="181" t="s">
        <v>466</v>
      </c>
      <c r="F2338" s="181"/>
      <c r="G2338" s="83" t="s">
        <v>37</v>
      </c>
      <c r="H2338" s="84">
        <v>1</v>
      </c>
      <c r="I2338" s="85">
        <v>92.93</v>
      </c>
      <c r="J2338" s="85">
        <v>92.93</v>
      </c>
    </row>
    <row r="2339" spans="1:10" ht="25.5">
      <c r="A2339" s="87" t="s">
        <v>479</v>
      </c>
      <c r="B2339" s="86" t="s">
        <v>480</v>
      </c>
      <c r="C2339" s="87" t="s">
        <v>4</v>
      </c>
      <c r="D2339" s="87" t="s">
        <v>481</v>
      </c>
      <c r="E2339" s="182" t="s">
        <v>466</v>
      </c>
      <c r="F2339" s="182"/>
      <c r="G2339" s="88" t="s">
        <v>482</v>
      </c>
      <c r="H2339" s="89">
        <v>0.72</v>
      </c>
      <c r="I2339" s="90">
        <v>17.96</v>
      </c>
      <c r="J2339" s="90">
        <v>12.93</v>
      </c>
    </row>
    <row r="2340" spans="1:10" ht="63.75" customHeight="1">
      <c r="A2340" s="92" t="s">
        <v>485</v>
      </c>
      <c r="B2340" s="91" t="s">
        <v>1540</v>
      </c>
      <c r="C2340" s="92" t="s">
        <v>4</v>
      </c>
      <c r="D2340" s="92" t="s">
        <v>1541</v>
      </c>
      <c r="E2340" s="183" t="s">
        <v>488</v>
      </c>
      <c r="F2340" s="183"/>
      <c r="G2340" s="93" t="s">
        <v>37</v>
      </c>
      <c r="H2340" s="94">
        <v>1</v>
      </c>
      <c r="I2340" s="95">
        <v>80</v>
      </c>
      <c r="J2340" s="95">
        <v>80</v>
      </c>
    </row>
    <row r="2341" spans="1:10" ht="63.75" customHeight="1">
      <c r="A2341" s="98"/>
      <c r="B2341" s="98"/>
      <c r="C2341" s="98"/>
      <c r="D2341" s="98"/>
      <c r="E2341" s="98" t="s">
        <v>495</v>
      </c>
      <c r="F2341" s="97">
        <v>8.3800000000000008</v>
      </c>
      <c r="G2341" s="98" t="s">
        <v>496</v>
      </c>
      <c r="H2341" s="97">
        <v>0</v>
      </c>
      <c r="I2341" s="98" t="s">
        <v>497</v>
      </c>
      <c r="J2341" s="97">
        <v>8.3800000000000008</v>
      </c>
    </row>
    <row r="2342" spans="1:10" ht="63.75" customHeight="1" thickBot="1">
      <c r="A2342" s="98"/>
      <c r="B2342" s="98"/>
      <c r="C2342" s="98"/>
      <c r="D2342" s="98"/>
      <c r="E2342" s="98" t="s">
        <v>498</v>
      </c>
      <c r="F2342" s="97">
        <v>17.850000000000001</v>
      </c>
      <c r="G2342" s="98"/>
      <c r="H2342" s="184" t="s">
        <v>499</v>
      </c>
      <c r="I2342" s="184"/>
      <c r="J2342" s="97">
        <v>110.78</v>
      </c>
    </row>
    <row r="2343" spans="1:10" ht="63.75" customHeight="1" thickTop="1">
      <c r="A2343" s="99"/>
      <c r="B2343" s="99"/>
      <c r="C2343" s="99"/>
      <c r="D2343" s="99"/>
      <c r="E2343" s="99"/>
      <c r="F2343" s="99"/>
      <c r="G2343" s="99"/>
      <c r="H2343" s="99"/>
      <c r="I2343" s="99"/>
      <c r="J2343" s="99"/>
    </row>
    <row r="2344" spans="1:10" ht="76.5" customHeight="1">
      <c r="A2344" s="100"/>
      <c r="B2344" s="102" t="s">
        <v>470</v>
      </c>
      <c r="C2344" s="100" t="s">
        <v>471</v>
      </c>
      <c r="D2344" s="100" t="s">
        <v>472</v>
      </c>
      <c r="E2344" s="180" t="s">
        <v>473</v>
      </c>
      <c r="F2344" s="180"/>
      <c r="G2344" s="103" t="s">
        <v>474</v>
      </c>
      <c r="H2344" s="102" t="s">
        <v>475</v>
      </c>
      <c r="I2344" s="102" t="s">
        <v>476</v>
      </c>
      <c r="J2344" s="102" t="s">
        <v>477</v>
      </c>
    </row>
    <row r="2345" spans="1:10" ht="51" customHeight="1">
      <c r="A2345" s="82" t="s">
        <v>478</v>
      </c>
      <c r="B2345" s="81" t="s">
        <v>771</v>
      </c>
      <c r="C2345" s="82" t="s">
        <v>45</v>
      </c>
      <c r="D2345" s="82" t="s">
        <v>772</v>
      </c>
      <c r="E2345" s="181" t="s">
        <v>630</v>
      </c>
      <c r="F2345" s="181"/>
      <c r="G2345" s="83" t="s">
        <v>634</v>
      </c>
      <c r="H2345" s="84">
        <v>1</v>
      </c>
      <c r="I2345" s="85">
        <v>26.28</v>
      </c>
      <c r="J2345" s="85">
        <v>26.28</v>
      </c>
    </row>
    <row r="2346" spans="1:10" ht="51">
      <c r="A2346" s="87" t="s">
        <v>479</v>
      </c>
      <c r="B2346" s="86" t="s">
        <v>1503</v>
      </c>
      <c r="C2346" s="87" t="s">
        <v>45</v>
      </c>
      <c r="D2346" s="87" t="s">
        <v>1504</v>
      </c>
      <c r="E2346" s="182" t="s">
        <v>561</v>
      </c>
      <c r="F2346" s="182"/>
      <c r="G2346" s="88" t="s">
        <v>482</v>
      </c>
      <c r="H2346" s="89">
        <v>1</v>
      </c>
      <c r="I2346" s="90">
        <v>26.18</v>
      </c>
      <c r="J2346" s="90">
        <v>26.18</v>
      </c>
    </row>
    <row r="2347" spans="1:10" ht="63.75">
      <c r="A2347" s="87" t="s">
        <v>479</v>
      </c>
      <c r="B2347" s="86" t="s">
        <v>1542</v>
      </c>
      <c r="C2347" s="87" t="s">
        <v>45</v>
      </c>
      <c r="D2347" s="87" t="s">
        <v>1543</v>
      </c>
      <c r="E2347" s="182" t="s">
        <v>630</v>
      </c>
      <c r="F2347" s="182"/>
      <c r="G2347" s="88" t="s">
        <v>482</v>
      </c>
      <c r="H2347" s="89">
        <v>1</v>
      </c>
      <c r="I2347" s="90">
        <v>0.09</v>
      </c>
      <c r="J2347" s="90">
        <v>0.09</v>
      </c>
    </row>
    <row r="2348" spans="1:10" ht="63.75">
      <c r="A2348" s="87" t="s">
        <v>479</v>
      </c>
      <c r="B2348" s="86" t="s">
        <v>1544</v>
      </c>
      <c r="C2348" s="87" t="s">
        <v>45</v>
      </c>
      <c r="D2348" s="87" t="s">
        <v>1545</v>
      </c>
      <c r="E2348" s="182" t="s">
        <v>630</v>
      </c>
      <c r="F2348" s="182"/>
      <c r="G2348" s="88" t="s">
        <v>482</v>
      </c>
      <c r="H2348" s="89">
        <v>1</v>
      </c>
      <c r="I2348" s="90">
        <v>0.01</v>
      </c>
      <c r="J2348" s="90">
        <v>0.01</v>
      </c>
    </row>
    <row r="2349" spans="1:10" ht="25.5">
      <c r="A2349" s="98"/>
      <c r="B2349" s="98"/>
      <c r="C2349" s="98"/>
      <c r="D2349" s="98"/>
      <c r="E2349" s="98" t="s">
        <v>495</v>
      </c>
      <c r="F2349" s="97">
        <v>19.95</v>
      </c>
      <c r="G2349" s="98" t="s">
        <v>496</v>
      </c>
      <c r="H2349" s="97">
        <v>0</v>
      </c>
      <c r="I2349" s="98" t="s">
        <v>497</v>
      </c>
      <c r="J2349" s="97">
        <v>19.95</v>
      </c>
    </row>
    <row r="2350" spans="1:10" ht="63.75" customHeight="1" thickBot="1">
      <c r="A2350" s="98"/>
      <c r="B2350" s="98"/>
      <c r="C2350" s="98"/>
      <c r="D2350" s="98"/>
      <c r="E2350" s="98" t="s">
        <v>498</v>
      </c>
      <c r="F2350" s="97">
        <v>5.04</v>
      </c>
      <c r="G2350" s="98"/>
      <c r="H2350" s="184" t="s">
        <v>499</v>
      </c>
      <c r="I2350" s="184"/>
      <c r="J2350" s="97">
        <v>31.32</v>
      </c>
    </row>
    <row r="2351" spans="1:10" ht="15" thickTop="1">
      <c r="A2351" s="99"/>
      <c r="B2351" s="99"/>
      <c r="C2351" s="99"/>
      <c r="D2351" s="99"/>
      <c r="E2351" s="99"/>
      <c r="F2351" s="99"/>
      <c r="G2351" s="99"/>
      <c r="H2351" s="99"/>
      <c r="I2351" s="99"/>
      <c r="J2351" s="99"/>
    </row>
    <row r="2352" spans="1:10" ht="15">
      <c r="A2352" s="100"/>
      <c r="B2352" s="102" t="s">
        <v>470</v>
      </c>
      <c r="C2352" s="100" t="s">
        <v>471</v>
      </c>
      <c r="D2352" s="100" t="s">
        <v>472</v>
      </c>
      <c r="E2352" s="180" t="s">
        <v>473</v>
      </c>
      <c r="F2352" s="180"/>
      <c r="G2352" s="103" t="s">
        <v>474</v>
      </c>
      <c r="H2352" s="102" t="s">
        <v>475</v>
      </c>
      <c r="I2352" s="102" t="s">
        <v>476</v>
      </c>
      <c r="J2352" s="102" t="s">
        <v>477</v>
      </c>
    </row>
    <row r="2353" spans="1:10" ht="63.75">
      <c r="A2353" s="82" t="s">
        <v>478</v>
      </c>
      <c r="B2353" s="81" t="s">
        <v>769</v>
      </c>
      <c r="C2353" s="82" t="s">
        <v>45</v>
      </c>
      <c r="D2353" s="82" t="s">
        <v>770</v>
      </c>
      <c r="E2353" s="181" t="s">
        <v>630</v>
      </c>
      <c r="F2353" s="181"/>
      <c r="G2353" s="83" t="s">
        <v>631</v>
      </c>
      <c r="H2353" s="84">
        <v>1</v>
      </c>
      <c r="I2353" s="85">
        <v>27.78</v>
      </c>
      <c r="J2353" s="85">
        <v>27.78</v>
      </c>
    </row>
    <row r="2354" spans="1:10" ht="51">
      <c r="A2354" s="87" t="s">
        <v>479</v>
      </c>
      <c r="B2354" s="86" t="s">
        <v>1503</v>
      </c>
      <c r="C2354" s="87" t="s">
        <v>45</v>
      </c>
      <c r="D2354" s="87" t="s">
        <v>1504</v>
      </c>
      <c r="E2354" s="182" t="s">
        <v>561</v>
      </c>
      <c r="F2354" s="182"/>
      <c r="G2354" s="88" t="s">
        <v>482</v>
      </c>
      <c r="H2354" s="89">
        <v>1</v>
      </c>
      <c r="I2354" s="90">
        <v>26.18</v>
      </c>
      <c r="J2354" s="90">
        <v>26.18</v>
      </c>
    </row>
    <row r="2355" spans="1:10" ht="63.75">
      <c r="A2355" s="87" t="s">
        <v>479</v>
      </c>
      <c r="B2355" s="86" t="s">
        <v>1542</v>
      </c>
      <c r="C2355" s="87" t="s">
        <v>45</v>
      </c>
      <c r="D2355" s="87" t="s">
        <v>1543</v>
      </c>
      <c r="E2355" s="182" t="s">
        <v>630</v>
      </c>
      <c r="F2355" s="182"/>
      <c r="G2355" s="88" t="s">
        <v>482</v>
      </c>
      <c r="H2355" s="89">
        <v>1</v>
      </c>
      <c r="I2355" s="90">
        <v>0.09</v>
      </c>
      <c r="J2355" s="90">
        <v>0.09</v>
      </c>
    </row>
    <row r="2356" spans="1:10" ht="63.75" customHeight="1">
      <c r="A2356" s="87" t="s">
        <v>479</v>
      </c>
      <c r="B2356" s="86" t="s">
        <v>1544</v>
      </c>
      <c r="C2356" s="87" t="s">
        <v>45</v>
      </c>
      <c r="D2356" s="87" t="s">
        <v>1545</v>
      </c>
      <c r="E2356" s="182" t="s">
        <v>630</v>
      </c>
      <c r="F2356" s="182"/>
      <c r="G2356" s="88" t="s">
        <v>482</v>
      </c>
      <c r="H2356" s="89">
        <v>1</v>
      </c>
      <c r="I2356" s="90">
        <v>0.01</v>
      </c>
      <c r="J2356" s="90">
        <v>0.01</v>
      </c>
    </row>
    <row r="2357" spans="1:10" ht="63.75">
      <c r="A2357" s="87" t="s">
        <v>479</v>
      </c>
      <c r="B2357" s="86" t="s">
        <v>1546</v>
      </c>
      <c r="C2357" s="87" t="s">
        <v>45</v>
      </c>
      <c r="D2357" s="87" t="s">
        <v>1547</v>
      </c>
      <c r="E2357" s="182" t="s">
        <v>630</v>
      </c>
      <c r="F2357" s="182"/>
      <c r="G2357" s="88" t="s">
        <v>482</v>
      </c>
      <c r="H2357" s="89">
        <v>1</v>
      </c>
      <c r="I2357" s="90">
        <v>0.06</v>
      </c>
      <c r="J2357" s="90">
        <v>0.06</v>
      </c>
    </row>
    <row r="2358" spans="1:10" ht="76.5">
      <c r="A2358" s="87" t="s">
        <v>479</v>
      </c>
      <c r="B2358" s="86" t="s">
        <v>1548</v>
      </c>
      <c r="C2358" s="87" t="s">
        <v>45</v>
      </c>
      <c r="D2358" s="87" t="s">
        <v>1549</v>
      </c>
      <c r="E2358" s="182" t="s">
        <v>630</v>
      </c>
      <c r="F2358" s="182"/>
      <c r="G2358" s="88" t="s">
        <v>482</v>
      </c>
      <c r="H2358" s="89">
        <v>1</v>
      </c>
      <c r="I2358" s="90">
        <v>1.44</v>
      </c>
      <c r="J2358" s="90">
        <v>1.44</v>
      </c>
    </row>
    <row r="2359" spans="1:10" ht="25.5">
      <c r="A2359" s="98"/>
      <c r="B2359" s="98"/>
      <c r="C2359" s="98"/>
      <c r="D2359" s="98"/>
      <c r="E2359" s="98" t="s">
        <v>495</v>
      </c>
      <c r="F2359" s="97">
        <v>19.95</v>
      </c>
      <c r="G2359" s="98" t="s">
        <v>496</v>
      </c>
      <c r="H2359" s="97">
        <v>0</v>
      </c>
      <c r="I2359" s="98" t="s">
        <v>497</v>
      </c>
      <c r="J2359" s="97">
        <v>19.95</v>
      </c>
    </row>
    <row r="2360" spans="1:10" ht="26.25" thickBot="1">
      <c r="A2360" s="98"/>
      <c r="B2360" s="98"/>
      <c r="C2360" s="98"/>
      <c r="D2360" s="98"/>
      <c r="E2360" s="98" t="s">
        <v>498</v>
      </c>
      <c r="F2360" s="97">
        <v>5.33</v>
      </c>
      <c r="G2360" s="98"/>
      <c r="H2360" s="184" t="s">
        <v>499</v>
      </c>
      <c r="I2360" s="184"/>
      <c r="J2360" s="97">
        <v>33.11</v>
      </c>
    </row>
    <row r="2361" spans="1:10" ht="15" thickTop="1">
      <c r="A2361" s="99"/>
      <c r="B2361" s="99"/>
      <c r="C2361" s="99"/>
      <c r="D2361" s="99"/>
      <c r="E2361" s="99"/>
      <c r="F2361" s="99"/>
      <c r="G2361" s="99"/>
      <c r="H2361" s="99"/>
      <c r="I2361" s="99"/>
      <c r="J2361" s="99"/>
    </row>
    <row r="2362" spans="1:10" ht="63.75" customHeight="1">
      <c r="A2362" s="100"/>
      <c r="B2362" s="102" t="s">
        <v>470</v>
      </c>
      <c r="C2362" s="100" t="s">
        <v>471</v>
      </c>
      <c r="D2362" s="100" t="s">
        <v>472</v>
      </c>
      <c r="E2362" s="180" t="s">
        <v>473</v>
      </c>
      <c r="F2362" s="180"/>
      <c r="G2362" s="103" t="s">
        <v>474</v>
      </c>
      <c r="H2362" s="102" t="s">
        <v>475</v>
      </c>
      <c r="I2362" s="102" t="s">
        <v>476</v>
      </c>
      <c r="J2362" s="102" t="s">
        <v>477</v>
      </c>
    </row>
    <row r="2363" spans="1:10" ht="63.75">
      <c r="A2363" s="82" t="s">
        <v>478</v>
      </c>
      <c r="B2363" s="81" t="s">
        <v>1542</v>
      </c>
      <c r="C2363" s="82" t="s">
        <v>45</v>
      </c>
      <c r="D2363" s="82" t="s">
        <v>1543</v>
      </c>
      <c r="E2363" s="181" t="s">
        <v>630</v>
      </c>
      <c r="F2363" s="181"/>
      <c r="G2363" s="83" t="s">
        <v>482</v>
      </c>
      <c r="H2363" s="84">
        <v>1</v>
      </c>
      <c r="I2363" s="85">
        <v>0.09</v>
      </c>
      <c r="J2363" s="85">
        <v>0.09</v>
      </c>
    </row>
    <row r="2364" spans="1:10" ht="63.75">
      <c r="A2364" s="92" t="s">
        <v>485</v>
      </c>
      <c r="B2364" s="91" t="s">
        <v>1550</v>
      </c>
      <c r="C2364" s="92" t="s">
        <v>45</v>
      </c>
      <c r="D2364" s="92" t="s">
        <v>1551</v>
      </c>
      <c r="E2364" s="183" t="s">
        <v>488</v>
      </c>
      <c r="F2364" s="183"/>
      <c r="G2364" s="93" t="s">
        <v>502</v>
      </c>
      <c r="H2364" s="94">
        <v>7.2000000000000002E-5</v>
      </c>
      <c r="I2364" s="95">
        <v>1354.1</v>
      </c>
      <c r="J2364" s="95">
        <v>0.09</v>
      </c>
    </row>
    <row r="2365" spans="1:10" ht="25.5">
      <c r="A2365" s="98"/>
      <c r="B2365" s="98"/>
      <c r="C2365" s="98"/>
      <c r="D2365" s="98"/>
      <c r="E2365" s="98" t="s">
        <v>495</v>
      </c>
      <c r="F2365" s="97">
        <v>0</v>
      </c>
      <c r="G2365" s="98" t="s">
        <v>496</v>
      </c>
      <c r="H2365" s="97">
        <v>0</v>
      </c>
      <c r="I2365" s="98" t="s">
        <v>497</v>
      </c>
      <c r="J2365" s="97">
        <v>0</v>
      </c>
    </row>
    <row r="2366" spans="1:10" ht="26.25" thickBot="1">
      <c r="A2366" s="98"/>
      <c r="B2366" s="98"/>
      <c r="C2366" s="98"/>
      <c r="D2366" s="98"/>
      <c r="E2366" s="98" t="s">
        <v>498</v>
      </c>
      <c r="F2366" s="97">
        <v>0.01</v>
      </c>
      <c r="G2366" s="98"/>
      <c r="H2366" s="184" t="s">
        <v>499</v>
      </c>
      <c r="I2366" s="184"/>
      <c r="J2366" s="97">
        <v>0.1</v>
      </c>
    </row>
    <row r="2367" spans="1:10" ht="15" thickTop="1">
      <c r="A2367" s="99"/>
      <c r="B2367" s="99"/>
      <c r="C2367" s="99"/>
      <c r="D2367" s="99"/>
      <c r="E2367" s="99"/>
      <c r="F2367" s="99"/>
      <c r="G2367" s="99"/>
      <c r="H2367" s="99"/>
      <c r="I2367" s="99"/>
      <c r="J2367" s="99"/>
    </row>
    <row r="2368" spans="1:10" ht="76.5" customHeight="1">
      <c r="A2368" s="100"/>
      <c r="B2368" s="102" t="s">
        <v>470</v>
      </c>
      <c r="C2368" s="100" t="s">
        <v>471</v>
      </c>
      <c r="D2368" s="100" t="s">
        <v>472</v>
      </c>
      <c r="E2368" s="180" t="s">
        <v>473</v>
      </c>
      <c r="F2368" s="180"/>
      <c r="G2368" s="103" t="s">
        <v>474</v>
      </c>
      <c r="H2368" s="102" t="s">
        <v>475</v>
      </c>
      <c r="I2368" s="102" t="s">
        <v>476</v>
      </c>
      <c r="J2368" s="102" t="s">
        <v>477</v>
      </c>
    </row>
    <row r="2369" spans="1:10" ht="63.75">
      <c r="A2369" s="82" t="s">
        <v>478</v>
      </c>
      <c r="B2369" s="81" t="s">
        <v>1544</v>
      </c>
      <c r="C2369" s="82" t="s">
        <v>45</v>
      </c>
      <c r="D2369" s="82" t="s">
        <v>1545</v>
      </c>
      <c r="E2369" s="181" t="s">
        <v>630</v>
      </c>
      <c r="F2369" s="181"/>
      <c r="G2369" s="83" t="s">
        <v>482</v>
      </c>
      <c r="H2369" s="84">
        <v>1</v>
      </c>
      <c r="I2369" s="85">
        <v>0.01</v>
      </c>
      <c r="J2369" s="85">
        <v>0.01</v>
      </c>
    </row>
    <row r="2370" spans="1:10" ht="63.75">
      <c r="A2370" s="92" t="s">
        <v>485</v>
      </c>
      <c r="B2370" s="91" t="s">
        <v>1550</v>
      </c>
      <c r="C2370" s="92" t="s">
        <v>45</v>
      </c>
      <c r="D2370" s="92" t="s">
        <v>1551</v>
      </c>
      <c r="E2370" s="183" t="s">
        <v>488</v>
      </c>
      <c r="F2370" s="183"/>
      <c r="G2370" s="93" t="s">
        <v>502</v>
      </c>
      <c r="H2370" s="94">
        <v>7.5000000000000002E-6</v>
      </c>
      <c r="I2370" s="95">
        <v>1354.1</v>
      </c>
      <c r="J2370" s="95">
        <v>0.01</v>
      </c>
    </row>
    <row r="2371" spans="1:10" ht="25.5">
      <c r="A2371" s="98"/>
      <c r="B2371" s="98"/>
      <c r="C2371" s="98"/>
      <c r="D2371" s="98"/>
      <c r="E2371" s="98" t="s">
        <v>495</v>
      </c>
      <c r="F2371" s="97">
        <v>0</v>
      </c>
      <c r="G2371" s="98" t="s">
        <v>496</v>
      </c>
      <c r="H2371" s="97">
        <v>0</v>
      </c>
      <c r="I2371" s="98" t="s">
        <v>497</v>
      </c>
      <c r="J2371" s="97">
        <v>0</v>
      </c>
    </row>
    <row r="2372" spans="1:10" ht="26.25" thickBot="1">
      <c r="A2372" s="98"/>
      <c r="B2372" s="98"/>
      <c r="C2372" s="98"/>
      <c r="D2372" s="98"/>
      <c r="E2372" s="98" t="s">
        <v>498</v>
      </c>
      <c r="F2372" s="97">
        <v>0</v>
      </c>
      <c r="G2372" s="98"/>
      <c r="H2372" s="184" t="s">
        <v>499</v>
      </c>
      <c r="I2372" s="184"/>
      <c r="J2372" s="97">
        <v>0.01</v>
      </c>
    </row>
    <row r="2373" spans="1:10" ht="15" thickTop="1">
      <c r="A2373" s="99"/>
      <c r="B2373" s="99"/>
      <c r="C2373" s="99"/>
      <c r="D2373" s="99"/>
      <c r="E2373" s="99"/>
      <c r="F2373" s="99"/>
      <c r="G2373" s="99"/>
      <c r="H2373" s="99"/>
      <c r="I2373" s="99"/>
      <c r="J2373" s="99"/>
    </row>
    <row r="2374" spans="1:10" ht="38.25" customHeight="1">
      <c r="A2374" s="100"/>
      <c r="B2374" s="102" t="s">
        <v>470</v>
      </c>
      <c r="C2374" s="100" t="s">
        <v>471</v>
      </c>
      <c r="D2374" s="100" t="s">
        <v>472</v>
      </c>
      <c r="E2374" s="180" t="s">
        <v>473</v>
      </c>
      <c r="F2374" s="180"/>
      <c r="G2374" s="103" t="s">
        <v>474</v>
      </c>
      <c r="H2374" s="102" t="s">
        <v>475</v>
      </c>
      <c r="I2374" s="102" t="s">
        <v>476</v>
      </c>
      <c r="J2374" s="102" t="s">
        <v>477</v>
      </c>
    </row>
    <row r="2375" spans="1:10" ht="63.75">
      <c r="A2375" s="82" t="s">
        <v>478</v>
      </c>
      <c r="B2375" s="81" t="s">
        <v>1546</v>
      </c>
      <c r="C2375" s="82" t="s">
        <v>45</v>
      </c>
      <c r="D2375" s="82" t="s">
        <v>1547</v>
      </c>
      <c r="E2375" s="181" t="s">
        <v>630</v>
      </c>
      <c r="F2375" s="181"/>
      <c r="G2375" s="83" t="s">
        <v>482</v>
      </c>
      <c r="H2375" s="84">
        <v>1</v>
      </c>
      <c r="I2375" s="85">
        <v>0.06</v>
      </c>
      <c r="J2375" s="85">
        <v>0.06</v>
      </c>
    </row>
    <row r="2376" spans="1:10" ht="63.75">
      <c r="A2376" s="92" t="s">
        <v>485</v>
      </c>
      <c r="B2376" s="91" t="s">
        <v>1550</v>
      </c>
      <c r="C2376" s="92" t="s">
        <v>45</v>
      </c>
      <c r="D2376" s="92" t="s">
        <v>1551</v>
      </c>
      <c r="E2376" s="183" t="s">
        <v>488</v>
      </c>
      <c r="F2376" s="183"/>
      <c r="G2376" s="93" t="s">
        <v>502</v>
      </c>
      <c r="H2376" s="94">
        <v>5.0000000000000002E-5</v>
      </c>
      <c r="I2376" s="95">
        <v>1354.1</v>
      </c>
      <c r="J2376" s="95">
        <v>0.06</v>
      </c>
    </row>
    <row r="2377" spans="1:10" ht="25.5">
      <c r="A2377" s="98"/>
      <c r="B2377" s="98"/>
      <c r="C2377" s="98"/>
      <c r="D2377" s="98"/>
      <c r="E2377" s="98" t="s">
        <v>495</v>
      </c>
      <c r="F2377" s="97">
        <v>0</v>
      </c>
      <c r="G2377" s="98" t="s">
        <v>496</v>
      </c>
      <c r="H2377" s="97">
        <v>0</v>
      </c>
      <c r="I2377" s="98" t="s">
        <v>497</v>
      </c>
      <c r="J2377" s="97">
        <v>0</v>
      </c>
    </row>
    <row r="2378" spans="1:10" ht="26.25" thickBot="1">
      <c r="A2378" s="98"/>
      <c r="B2378" s="98"/>
      <c r="C2378" s="98"/>
      <c r="D2378" s="98"/>
      <c r="E2378" s="98" t="s">
        <v>498</v>
      </c>
      <c r="F2378" s="97">
        <v>0.01</v>
      </c>
      <c r="G2378" s="98"/>
      <c r="H2378" s="184" t="s">
        <v>499</v>
      </c>
      <c r="I2378" s="184"/>
      <c r="J2378" s="97">
        <v>7.0000000000000007E-2</v>
      </c>
    </row>
    <row r="2379" spans="1:10" ht="15" thickTop="1">
      <c r="A2379" s="99"/>
      <c r="B2379" s="99"/>
      <c r="C2379" s="99"/>
      <c r="D2379" s="99"/>
      <c r="E2379" s="99"/>
      <c r="F2379" s="99"/>
      <c r="G2379" s="99"/>
      <c r="H2379" s="99"/>
      <c r="I2379" s="99"/>
      <c r="J2379" s="99"/>
    </row>
    <row r="2380" spans="1:10" ht="15">
      <c r="A2380" s="100"/>
      <c r="B2380" s="102" t="s">
        <v>470</v>
      </c>
      <c r="C2380" s="100" t="s">
        <v>471</v>
      </c>
      <c r="D2380" s="100" t="s">
        <v>472</v>
      </c>
      <c r="E2380" s="180" t="s">
        <v>473</v>
      </c>
      <c r="F2380" s="180"/>
      <c r="G2380" s="103" t="s">
        <v>474</v>
      </c>
      <c r="H2380" s="102" t="s">
        <v>475</v>
      </c>
      <c r="I2380" s="102" t="s">
        <v>476</v>
      </c>
      <c r="J2380" s="102" t="s">
        <v>477</v>
      </c>
    </row>
    <row r="2381" spans="1:10" ht="14.25" customHeight="1">
      <c r="A2381" s="82" t="s">
        <v>478</v>
      </c>
      <c r="B2381" s="81" t="s">
        <v>1548</v>
      </c>
      <c r="C2381" s="82" t="s">
        <v>45</v>
      </c>
      <c r="D2381" s="82" t="s">
        <v>1549</v>
      </c>
      <c r="E2381" s="181" t="s">
        <v>630</v>
      </c>
      <c r="F2381" s="181"/>
      <c r="G2381" s="83" t="s">
        <v>482</v>
      </c>
      <c r="H2381" s="84">
        <v>1</v>
      </c>
      <c r="I2381" s="85">
        <v>1.44</v>
      </c>
      <c r="J2381" s="85">
        <v>1.44</v>
      </c>
    </row>
    <row r="2382" spans="1:10" ht="38.25">
      <c r="A2382" s="92" t="s">
        <v>485</v>
      </c>
      <c r="B2382" s="91" t="s">
        <v>1159</v>
      </c>
      <c r="C2382" s="92" t="s">
        <v>45</v>
      </c>
      <c r="D2382" s="92" t="s">
        <v>1160</v>
      </c>
      <c r="E2382" s="183" t="s">
        <v>488</v>
      </c>
      <c r="F2382" s="183"/>
      <c r="G2382" s="93" t="s">
        <v>1161</v>
      </c>
      <c r="H2382" s="94">
        <v>1.36</v>
      </c>
      <c r="I2382" s="95">
        <v>1.06</v>
      </c>
      <c r="J2382" s="95">
        <v>1.44</v>
      </c>
    </row>
    <row r="2383" spans="1:10" ht="25.5">
      <c r="A2383" s="98"/>
      <c r="B2383" s="98"/>
      <c r="C2383" s="98"/>
      <c r="D2383" s="98"/>
      <c r="E2383" s="98" t="s">
        <v>495</v>
      </c>
      <c r="F2383" s="97">
        <v>0</v>
      </c>
      <c r="G2383" s="98" t="s">
        <v>496</v>
      </c>
      <c r="H2383" s="97">
        <v>0</v>
      </c>
      <c r="I2383" s="98" t="s">
        <v>497</v>
      </c>
      <c r="J2383" s="97">
        <v>0</v>
      </c>
    </row>
    <row r="2384" spans="1:10" ht="26.25" thickBot="1">
      <c r="A2384" s="98"/>
      <c r="B2384" s="98"/>
      <c r="C2384" s="98"/>
      <c r="D2384" s="98"/>
      <c r="E2384" s="98" t="s">
        <v>498</v>
      </c>
      <c r="F2384" s="97">
        <v>0.27</v>
      </c>
      <c r="G2384" s="98"/>
      <c r="H2384" s="184" t="s">
        <v>499</v>
      </c>
      <c r="I2384" s="184"/>
      <c r="J2384" s="97">
        <v>1.71</v>
      </c>
    </row>
    <row r="2385" spans="1:10" ht="15" thickTop="1">
      <c r="A2385" s="99"/>
      <c r="B2385" s="99"/>
      <c r="C2385" s="99"/>
      <c r="D2385" s="99"/>
      <c r="E2385" s="99"/>
      <c r="F2385" s="99"/>
      <c r="G2385" s="99"/>
      <c r="H2385" s="99"/>
      <c r="I2385" s="99"/>
      <c r="J2385" s="99"/>
    </row>
    <row r="2386" spans="1:10" ht="15">
      <c r="A2386" s="100"/>
      <c r="B2386" s="102" t="s">
        <v>470</v>
      </c>
      <c r="C2386" s="100" t="s">
        <v>471</v>
      </c>
      <c r="D2386" s="100" t="s">
        <v>472</v>
      </c>
      <c r="E2386" s="180" t="s">
        <v>473</v>
      </c>
      <c r="F2386" s="180"/>
      <c r="G2386" s="103" t="s">
        <v>474</v>
      </c>
      <c r="H2386" s="102" t="s">
        <v>475</v>
      </c>
      <c r="I2386" s="102" t="s">
        <v>476</v>
      </c>
      <c r="J2386" s="102" t="s">
        <v>477</v>
      </c>
    </row>
    <row r="2387" spans="1:10" ht="38.25">
      <c r="A2387" s="82" t="s">
        <v>478</v>
      </c>
      <c r="B2387" s="81" t="s">
        <v>721</v>
      </c>
      <c r="C2387" s="82" t="s">
        <v>45</v>
      </c>
      <c r="D2387" s="82" t="s">
        <v>722</v>
      </c>
      <c r="E2387" s="181" t="s">
        <v>561</v>
      </c>
      <c r="F2387" s="181"/>
      <c r="G2387" s="83" t="s">
        <v>482</v>
      </c>
      <c r="H2387" s="84">
        <v>1</v>
      </c>
      <c r="I2387" s="85">
        <v>26.41</v>
      </c>
      <c r="J2387" s="85">
        <v>26.41</v>
      </c>
    </row>
    <row r="2388" spans="1:10" ht="63.75">
      <c r="A2388" s="87" t="s">
        <v>479</v>
      </c>
      <c r="B2388" s="86" t="s">
        <v>1225</v>
      </c>
      <c r="C2388" s="87" t="s">
        <v>45</v>
      </c>
      <c r="D2388" s="87" t="s">
        <v>1226</v>
      </c>
      <c r="E2388" s="182" t="s">
        <v>561</v>
      </c>
      <c r="F2388" s="182"/>
      <c r="G2388" s="88" t="s">
        <v>482</v>
      </c>
      <c r="H2388" s="89">
        <v>1</v>
      </c>
      <c r="I2388" s="90">
        <v>0.22</v>
      </c>
      <c r="J2388" s="90">
        <v>0.22</v>
      </c>
    </row>
    <row r="2389" spans="1:10" ht="14.25" customHeight="1">
      <c r="A2389" s="92" t="s">
        <v>485</v>
      </c>
      <c r="B2389" s="91" t="s">
        <v>1227</v>
      </c>
      <c r="C2389" s="92" t="s">
        <v>45</v>
      </c>
      <c r="D2389" s="92" t="s">
        <v>1228</v>
      </c>
      <c r="E2389" s="183" t="s">
        <v>601</v>
      </c>
      <c r="F2389" s="183"/>
      <c r="G2389" s="93" t="s">
        <v>482</v>
      </c>
      <c r="H2389" s="94">
        <v>1</v>
      </c>
      <c r="I2389" s="95">
        <v>18.78</v>
      </c>
      <c r="J2389" s="95">
        <v>18.78</v>
      </c>
    </row>
    <row r="2390" spans="1:10" ht="25.5">
      <c r="A2390" s="92" t="s">
        <v>485</v>
      </c>
      <c r="B2390" s="91" t="s">
        <v>1053</v>
      </c>
      <c r="C2390" s="92" t="s">
        <v>45</v>
      </c>
      <c r="D2390" s="92" t="s">
        <v>1054</v>
      </c>
      <c r="E2390" s="183" t="s">
        <v>1055</v>
      </c>
      <c r="F2390" s="183"/>
      <c r="G2390" s="93" t="s">
        <v>482</v>
      </c>
      <c r="H2390" s="94">
        <v>1</v>
      </c>
      <c r="I2390" s="95">
        <v>3.18</v>
      </c>
      <c r="J2390" s="95">
        <v>3.18</v>
      </c>
    </row>
    <row r="2391" spans="1:10" ht="25.5">
      <c r="A2391" s="92" t="s">
        <v>485</v>
      </c>
      <c r="B2391" s="91" t="s">
        <v>1067</v>
      </c>
      <c r="C2391" s="92" t="s">
        <v>45</v>
      </c>
      <c r="D2391" s="92" t="s">
        <v>1068</v>
      </c>
      <c r="E2391" s="183" t="s">
        <v>1069</v>
      </c>
      <c r="F2391" s="183"/>
      <c r="G2391" s="93" t="s">
        <v>482</v>
      </c>
      <c r="H2391" s="94">
        <v>1</v>
      </c>
      <c r="I2391" s="95">
        <v>1.02</v>
      </c>
      <c r="J2391" s="95">
        <v>1.02</v>
      </c>
    </row>
    <row r="2392" spans="1:10" ht="25.5">
      <c r="A2392" s="92" t="s">
        <v>485</v>
      </c>
      <c r="B2392" s="91" t="s">
        <v>1060</v>
      </c>
      <c r="C2392" s="92" t="s">
        <v>45</v>
      </c>
      <c r="D2392" s="92" t="s">
        <v>1061</v>
      </c>
      <c r="E2392" s="183" t="s">
        <v>1055</v>
      </c>
      <c r="F2392" s="183"/>
      <c r="G2392" s="93" t="s">
        <v>482</v>
      </c>
      <c r="H2392" s="94">
        <v>1</v>
      </c>
      <c r="I2392" s="95">
        <v>1.1399999999999999</v>
      </c>
      <c r="J2392" s="95">
        <v>1.1399999999999999</v>
      </c>
    </row>
    <row r="2393" spans="1:10" ht="25.5">
      <c r="A2393" s="92" t="s">
        <v>485</v>
      </c>
      <c r="B2393" s="91" t="s">
        <v>1064</v>
      </c>
      <c r="C2393" s="92" t="s">
        <v>45</v>
      </c>
      <c r="D2393" s="92" t="s">
        <v>1065</v>
      </c>
      <c r="E2393" s="183" t="s">
        <v>1066</v>
      </c>
      <c r="F2393" s="183"/>
      <c r="G2393" s="93" t="s">
        <v>482</v>
      </c>
      <c r="H2393" s="94">
        <v>1</v>
      </c>
      <c r="I2393" s="95">
        <v>0.06</v>
      </c>
      <c r="J2393" s="95">
        <v>0.06</v>
      </c>
    </row>
    <row r="2394" spans="1:10" ht="63.75">
      <c r="A2394" s="92" t="s">
        <v>485</v>
      </c>
      <c r="B2394" s="91" t="s">
        <v>1470</v>
      </c>
      <c r="C2394" s="92" t="s">
        <v>45</v>
      </c>
      <c r="D2394" s="92" t="s">
        <v>1081</v>
      </c>
      <c r="E2394" s="183" t="s">
        <v>637</v>
      </c>
      <c r="F2394" s="183"/>
      <c r="G2394" s="93" t="s">
        <v>482</v>
      </c>
      <c r="H2394" s="94">
        <v>1</v>
      </c>
      <c r="I2394" s="95">
        <v>0.84</v>
      </c>
      <c r="J2394" s="95">
        <v>0.84</v>
      </c>
    </row>
    <row r="2395" spans="1:10" ht="51">
      <c r="A2395" s="92" t="s">
        <v>485</v>
      </c>
      <c r="B2395" s="91" t="s">
        <v>1469</v>
      </c>
      <c r="C2395" s="92" t="s">
        <v>45</v>
      </c>
      <c r="D2395" s="92" t="s">
        <v>1083</v>
      </c>
      <c r="E2395" s="183" t="s">
        <v>637</v>
      </c>
      <c r="F2395" s="183"/>
      <c r="G2395" s="93" t="s">
        <v>482</v>
      </c>
      <c r="H2395" s="94">
        <v>1</v>
      </c>
      <c r="I2395" s="95">
        <v>1.17</v>
      </c>
      <c r="J2395" s="95">
        <v>1.17</v>
      </c>
    </row>
    <row r="2396" spans="1:10" ht="25.5">
      <c r="A2396" s="98"/>
      <c r="B2396" s="98"/>
      <c r="C2396" s="98"/>
      <c r="D2396" s="98"/>
      <c r="E2396" s="98" t="s">
        <v>495</v>
      </c>
      <c r="F2396" s="97">
        <v>19</v>
      </c>
      <c r="G2396" s="98" t="s">
        <v>496</v>
      </c>
      <c r="H2396" s="97">
        <v>0</v>
      </c>
      <c r="I2396" s="98" t="s">
        <v>497</v>
      </c>
      <c r="J2396" s="97">
        <v>19</v>
      </c>
    </row>
    <row r="2397" spans="1:10" ht="26.25" thickBot="1">
      <c r="A2397" s="98"/>
      <c r="B2397" s="98"/>
      <c r="C2397" s="98"/>
      <c r="D2397" s="98"/>
      <c r="E2397" s="98" t="s">
        <v>498</v>
      </c>
      <c r="F2397" s="97">
        <v>5.07</v>
      </c>
      <c r="G2397" s="98"/>
      <c r="H2397" s="184" t="s">
        <v>499</v>
      </c>
      <c r="I2397" s="184"/>
      <c r="J2397" s="97">
        <v>31.48</v>
      </c>
    </row>
    <row r="2398" spans="1:10" ht="15" thickTop="1">
      <c r="A2398" s="99"/>
      <c r="B2398" s="99"/>
      <c r="C2398" s="99"/>
      <c r="D2398" s="99"/>
      <c r="E2398" s="99"/>
      <c r="F2398" s="99"/>
      <c r="G2398" s="99"/>
      <c r="H2398" s="99"/>
      <c r="I2398" s="99"/>
      <c r="J2398" s="99"/>
    </row>
    <row r="2399" spans="1:10" ht="15">
      <c r="A2399" s="100"/>
      <c r="B2399" s="102" t="s">
        <v>470</v>
      </c>
      <c r="C2399" s="100" t="s">
        <v>471</v>
      </c>
      <c r="D2399" s="100" t="s">
        <v>472</v>
      </c>
      <c r="E2399" s="180" t="s">
        <v>473</v>
      </c>
      <c r="F2399" s="180"/>
      <c r="G2399" s="103" t="s">
        <v>474</v>
      </c>
      <c r="H2399" s="102" t="s">
        <v>475</v>
      </c>
      <c r="I2399" s="102" t="s">
        <v>476</v>
      </c>
      <c r="J2399" s="102" t="s">
        <v>477</v>
      </c>
    </row>
    <row r="2400" spans="1:10" ht="38.25">
      <c r="A2400" s="82" t="s">
        <v>478</v>
      </c>
      <c r="B2400" s="81" t="s">
        <v>977</v>
      </c>
      <c r="C2400" s="82" t="s">
        <v>4</v>
      </c>
      <c r="D2400" s="82" t="s">
        <v>722</v>
      </c>
      <c r="E2400" s="181" t="s">
        <v>466</v>
      </c>
      <c r="F2400" s="181"/>
      <c r="G2400" s="83" t="s">
        <v>482</v>
      </c>
      <c r="H2400" s="84">
        <v>1</v>
      </c>
      <c r="I2400" s="85">
        <v>22.54</v>
      </c>
      <c r="J2400" s="85">
        <v>22.54</v>
      </c>
    </row>
    <row r="2401" spans="1:10">
      <c r="A2401" s="92" t="s">
        <v>485</v>
      </c>
      <c r="B2401" s="91" t="s">
        <v>1043</v>
      </c>
      <c r="C2401" s="92" t="s">
        <v>4</v>
      </c>
      <c r="D2401" s="92" t="s">
        <v>1044</v>
      </c>
      <c r="E2401" s="183" t="s">
        <v>601</v>
      </c>
      <c r="F2401" s="183"/>
      <c r="G2401" s="93" t="s">
        <v>482</v>
      </c>
      <c r="H2401" s="94">
        <v>1</v>
      </c>
      <c r="I2401" s="95">
        <v>16.100000000000001</v>
      </c>
      <c r="J2401" s="95">
        <v>16.100000000000001</v>
      </c>
    </row>
    <row r="2402" spans="1:10" ht="51">
      <c r="A2402" s="92" t="s">
        <v>485</v>
      </c>
      <c r="B2402" s="91" t="s">
        <v>1072</v>
      </c>
      <c r="C2402" s="92" t="s">
        <v>4</v>
      </c>
      <c r="D2402" s="92" t="s">
        <v>1073</v>
      </c>
      <c r="E2402" s="183" t="s">
        <v>488</v>
      </c>
      <c r="F2402" s="183"/>
      <c r="G2402" s="93" t="s">
        <v>482</v>
      </c>
      <c r="H2402" s="94">
        <v>1</v>
      </c>
      <c r="I2402" s="95">
        <v>0.06</v>
      </c>
      <c r="J2402" s="95">
        <v>0.06</v>
      </c>
    </row>
    <row r="2403" spans="1:10" ht="51">
      <c r="A2403" s="92" t="s">
        <v>485</v>
      </c>
      <c r="B2403" s="91" t="s">
        <v>1074</v>
      </c>
      <c r="C2403" s="92" t="s">
        <v>4</v>
      </c>
      <c r="D2403" s="92" t="s">
        <v>1075</v>
      </c>
      <c r="E2403" s="183" t="s">
        <v>488</v>
      </c>
      <c r="F2403" s="183"/>
      <c r="G2403" s="93" t="s">
        <v>482</v>
      </c>
      <c r="H2403" s="94">
        <v>1</v>
      </c>
      <c r="I2403" s="95">
        <v>0.91</v>
      </c>
      <c r="J2403" s="95">
        <v>0.91</v>
      </c>
    </row>
    <row r="2404" spans="1:10" ht="51">
      <c r="A2404" s="92" t="s">
        <v>485</v>
      </c>
      <c r="B2404" s="91" t="s">
        <v>1077</v>
      </c>
      <c r="C2404" s="92" t="s">
        <v>4</v>
      </c>
      <c r="D2404" s="92" t="s">
        <v>1078</v>
      </c>
      <c r="E2404" s="183" t="s">
        <v>488</v>
      </c>
      <c r="F2404" s="183"/>
      <c r="G2404" s="93" t="s">
        <v>482</v>
      </c>
      <c r="H2404" s="94">
        <v>1</v>
      </c>
      <c r="I2404" s="95">
        <v>2.83</v>
      </c>
      <c r="J2404" s="95">
        <v>2.83</v>
      </c>
    </row>
    <row r="2405" spans="1:10" ht="51">
      <c r="A2405" s="92" t="s">
        <v>485</v>
      </c>
      <c r="B2405" s="91" t="s">
        <v>1070</v>
      </c>
      <c r="C2405" s="92" t="s">
        <v>4</v>
      </c>
      <c r="D2405" s="92" t="s">
        <v>1071</v>
      </c>
      <c r="E2405" s="183" t="s">
        <v>488</v>
      </c>
      <c r="F2405" s="183"/>
      <c r="G2405" s="93" t="s">
        <v>482</v>
      </c>
      <c r="H2405" s="94">
        <v>1</v>
      </c>
      <c r="I2405" s="95">
        <v>0.81</v>
      </c>
      <c r="J2405" s="95">
        <v>0.81</v>
      </c>
    </row>
    <row r="2406" spans="1:10" ht="14.25" customHeight="1">
      <c r="A2406" s="92" t="s">
        <v>485</v>
      </c>
      <c r="B2406" s="91" t="s">
        <v>1080</v>
      </c>
      <c r="C2406" s="92" t="s">
        <v>4</v>
      </c>
      <c r="D2406" s="92" t="s">
        <v>1081</v>
      </c>
      <c r="E2406" s="183" t="s">
        <v>488</v>
      </c>
      <c r="F2406" s="183"/>
      <c r="G2406" s="93" t="s">
        <v>482</v>
      </c>
      <c r="H2406" s="94">
        <v>1</v>
      </c>
      <c r="I2406" s="95">
        <v>0.74</v>
      </c>
      <c r="J2406" s="95">
        <v>0.74</v>
      </c>
    </row>
    <row r="2407" spans="1:10" ht="51">
      <c r="A2407" s="92" t="s">
        <v>485</v>
      </c>
      <c r="B2407" s="91" t="s">
        <v>1082</v>
      </c>
      <c r="C2407" s="92" t="s">
        <v>4</v>
      </c>
      <c r="D2407" s="92" t="s">
        <v>1083</v>
      </c>
      <c r="E2407" s="183" t="s">
        <v>488</v>
      </c>
      <c r="F2407" s="183"/>
      <c r="G2407" s="93" t="s">
        <v>482</v>
      </c>
      <c r="H2407" s="94">
        <v>1</v>
      </c>
      <c r="I2407" s="95">
        <v>1.0900000000000001</v>
      </c>
      <c r="J2407" s="95">
        <v>1.0900000000000001</v>
      </c>
    </row>
    <row r="2408" spans="1:10" ht="25.5">
      <c r="A2408" s="98"/>
      <c r="B2408" s="98"/>
      <c r="C2408" s="98"/>
      <c r="D2408" s="98"/>
      <c r="E2408" s="98" t="s">
        <v>495</v>
      </c>
      <c r="F2408" s="97">
        <v>16.100000000000001</v>
      </c>
      <c r="G2408" s="98" t="s">
        <v>496</v>
      </c>
      <c r="H2408" s="97">
        <v>0</v>
      </c>
      <c r="I2408" s="98" t="s">
        <v>497</v>
      </c>
      <c r="J2408" s="97">
        <v>16.100000000000001</v>
      </c>
    </row>
    <row r="2409" spans="1:10" ht="26.25" thickBot="1">
      <c r="A2409" s="98"/>
      <c r="B2409" s="98"/>
      <c r="C2409" s="98"/>
      <c r="D2409" s="98"/>
      <c r="E2409" s="98" t="s">
        <v>498</v>
      </c>
      <c r="F2409" s="97">
        <v>4.32</v>
      </c>
      <c r="G2409" s="98"/>
      <c r="H2409" s="184" t="s">
        <v>499</v>
      </c>
      <c r="I2409" s="184"/>
      <c r="J2409" s="97">
        <v>26.86</v>
      </c>
    </row>
    <row r="2410" spans="1:10" ht="15" thickTop="1">
      <c r="A2410" s="99"/>
      <c r="B2410" s="99"/>
      <c r="C2410" s="99"/>
      <c r="D2410" s="99"/>
      <c r="E2410" s="99"/>
      <c r="F2410" s="99"/>
      <c r="G2410" s="99"/>
      <c r="H2410" s="99"/>
      <c r="I2410" s="99"/>
      <c r="J2410" s="99"/>
    </row>
    <row r="2411" spans="1:10" ht="15">
      <c r="A2411" s="100"/>
      <c r="B2411" s="102" t="s">
        <v>470</v>
      </c>
      <c r="C2411" s="100" t="s">
        <v>471</v>
      </c>
      <c r="D2411" s="100" t="s">
        <v>472</v>
      </c>
      <c r="E2411" s="180" t="s">
        <v>473</v>
      </c>
      <c r="F2411" s="180"/>
      <c r="G2411" s="103" t="s">
        <v>474</v>
      </c>
      <c r="H2411" s="102" t="s">
        <v>475</v>
      </c>
      <c r="I2411" s="102" t="s">
        <v>476</v>
      </c>
      <c r="J2411" s="102" t="s">
        <v>477</v>
      </c>
    </row>
    <row r="2412" spans="1:10" ht="25.5">
      <c r="A2412" s="82" t="s">
        <v>478</v>
      </c>
      <c r="B2412" s="81" t="s">
        <v>480</v>
      </c>
      <c r="C2412" s="82" t="s">
        <v>4</v>
      </c>
      <c r="D2412" s="82" t="s">
        <v>481</v>
      </c>
      <c r="E2412" s="181" t="s">
        <v>466</v>
      </c>
      <c r="F2412" s="181"/>
      <c r="G2412" s="83" t="s">
        <v>482</v>
      </c>
      <c r="H2412" s="84">
        <v>1</v>
      </c>
      <c r="I2412" s="85">
        <v>17.96</v>
      </c>
      <c r="J2412" s="85">
        <v>17.96</v>
      </c>
    </row>
    <row r="2413" spans="1:10" ht="25.5" customHeight="1">
      <c r="A2413" s="92" t="s">
        <v>485</v>
      </c>
      <c r="B2413" s="91" t="s">
        <v>1045</v>
      </c>
      <c r="C2413" s="92" t="s">
        <v>4</v>
      </c>
      <c r="D2413" s="92" t="s">
        <v>1046</v>
      </c>
      <c r="E2413" s="183" t="s">
        <v>601</v>
      </c>
      <c r="F2413" s="183"/>
      <c r="G2413" s="93" t="s">
        <v>482</v>
      </c>
      <c r="H2413" s="94">
        <v>1</v>
      </c>
      <c r="I2413" s="95">
        <v>11.64</v>
      </c>
      <c r="J2413" s="95">
        <v>11.64</v>
      </c>
    </row>
    <row r="2414" spans="1:10" ht="51">
      <c r="A2414" s="92" t="s">
        <v>485</v>
      </c>
      <c r="B2414" s="91" t="s">
        <v>1553</v>
      </c>
      <c r="C2414" s="92" t="s">
        <v>4</v>
      </c>
      <c r="D2414" s="92" t="s">
        <v>1089</v>
      </c>
      <c r="E2414" s="183" t="s">
        <v>488</v>
      </c>
      <c r="F2414" s="183"/>
      <c r="G2414" s="93" t="s">
        <v>482</v>
      </c>
      <c r="H2414" s="94">
        <v>1</v>
      </c>
      <c r="I2414" s="95">
        <v>1.1499999999999999</v>
      </c>
      <c r="J2414" s="95">
        <v>1.1499999999999999</v>
      </c>
    </row>
    <row r="2415" spans="1:10" ht="51">
      <c r="A2415" s="92" t="s">
        <v>485</v>
      </c>
      <c r="B2415" s="91" t="s">
        <v>1072</v>
      </c>
      <c r="C2415" s="92" t="s">
        <v>4</v>
      </c>
      <c r="D2415" s="92" t="s">
        <v>1073</v>
      </c>
      <c r="E2415" s="183" t="s">
        <v>488</v>
      </c>
      <c r="F2415" s="183"/>
      <c r="G2415" s="93" t="s">
        <v>482</v>
      </c>
      <c r="H2415" s="94">
        <v>1</v>
      </c>
      <c r="I2415" s="95">
        <v>0.06</v>
      </c>
      <c r="J2415" s="95">
        <v>0.06</v>
      </c>
    </row>
    <row r="2416" spans="1:10" ht="63.75">
      <c r="A2416" s="92" t="s">
        <v>485</v>
      </c>
      <c r="B2416" s="91" t="s">
        <v>1552</v>
      </c>
      <c r="C2416" s="92" t="s">
        <v>4</v>
      </c>
      <c r="D2416" s="92" t="s">
        <v>1091</v>
      </c>
      <c r="E2416" s="183" t="s">
        <v>488</v>
      </c>
      <c r="F2416" s="183"/>
      <c r="G2416" s="93" t="s">
        <v>482</v>
      </c>
      <c r="H2416" s="94">
        <v>1</v>
      </c>
      <c r="I2416" s="95">
        <v>0.56000000000000005</v>
      </c>
      <c r="J2416" s="95">
        <v>0.56000000000000005</v>
      </c>
    </row>
    <row r="2417" spans="1:10" ht="51">
      <c r="A2417" s="92" t="s">
        <v>485</v>
      </c>
      <c r="B2417" s="91" t="s">
        <v>1074</v>
      </c>
      <c r="C2417" s="92" t="s">
        <v>4</v>
      </c>
      <c r="D2417" s="92" t="s">
        <v>1075</v>
      </c>
      <c r="E2417" s="183" t="s">
        <v>488</v>
      </c>
      <c r="F2417" s="183"/>
      <c r="G2417" s="93" t="s">
        <v>482</v>
      </c>
      <c r="H2417" s="94">
        <v>1</v>
      </c>
      <c r="I2417" s="95">
        <v>0.91</v>
      </c>
      <c r="J2417" s="95">
        <v>0.91</v>
      </c>
    </row>
    <row r="2418" spans="1:10" ht="51">
      <c r="A2418" s="92" t="s">
        <v>485</v>
      </c>
      <c r="B2418" s="91" t="s">
        <v>1077</v>
      </c>
      <c r="C2418" s="92" t="s">
        <v>4</v>
      </c>
      <c r="D2418" s="92" t="s">
        <v>1078</v>
      </c>
      <c r="E2418" s="183" t="s">
        <v>488</v>
      </c>
      <c r="F2418" s="183"/>
      <c r="G2418" s="93" t="s">
        <v>482</v>
      </c>
      <c r="H2418" s="94">
        <v>1</v>
      </c>
      <c r="I2418" s="95">
        <v>2.83</v>
      </c>
      <c r="J2418" s="95">
        <v>2.83</v>
      </c>
    </row>
    <row r="2419" spans="1:10" ht="51">
      <c r="A2419" s="92" t="s">
        <v>485</v>
      </c>
      <c r="B2419" s="91" t="s">
        <v>1070</v>
      </c>
      <c r="C2419" s="92" t="s">
        <v>4</v>
      </c>
      <c r="D2419" s="92" t="s">
        <v>1071</v>
      </c>
      <c r="E2419" s="183" t="s">
        <v>488</v>
      </c>
      <c r="F2419" s="183"/>
      <c r="G2419" s="93" t="s">
        <v>482</v>
      </c>
      <c r="H2419" s="94">
        <v>1</v>
      </c>
      <c r="I2419" s="95">
        <v>0.81</v>
      </c>
      <c r="J2419" s="95">
        <v>0.81</v>
      </c>
    </row>
    <row r="2420" spans="1:10" ht="14.25" customHeight="1">
      <c r="A2420" s="98"/>
      <c r="B2420" s="98"/>
      <c r="C2420" s="98"/>
      <c r="D2420" s="98"/>
      <c r="E2420" s="98" t="s">
        <v>495</v>
      </c>
      <c r="F2420" s="97">
        <v>11.64</v>
      </c>
      <c r="G2420" s="98" t="s">
        <v>496</v>
      </c>
      <c r="H2420" s="97">
        <v>0</v>
      </c>
      <c r="I2420" s="98" t="s">
        <v>497</v>
      </c>
      <c r="J2420" s="97">
        <v>11.64</v>
      </c>
    </row>
    <row r="2421" spans="1:10" ht="26.25" thickBot="1">
      <c r="A2421" s="98"/>
      <c r="B2421" s="98"/>
      <c r="C2421" s="98"/>
      <c r="D2421" s="98"/>
      <c r="E2421" s="98" t="s">
        <v>498</v>
      </c>
      <c r="F2421" s="97">
        <v>3.45</v>
      </c>
      <c r="G2421" s="98"/>
      <c r="H2421" s="184" t="s">
        <v>499</v>
      </c>
      <c r="I2421" s="184"/>
      <c r="J2421" s="97">
        <v>21.41</v>
      </c>
    </row>
    <row r="2422" spans="1:10" ht="15" thickTop="1">
      <c r="A2422" s="99"/>
      <c r="B2422" s="99"/>
      <c r="C2422" s="99"/>
      <c r="D2422" s="99"/>
      <c r="E2422" s="99"/>
      <c r="F2422" s="99"/>
      <c r="G2422" s="99"/>
      <c r="H2422" s="99"/>
      <c r="I2422" s="99"/>
      <c r="J2422" s="99"/>
    </row>
    <row r="2423" spans="1:10" ht="15">
      <c r="A2423" s="100"/>
      <c r="B2423" s="102" t="s">
        <v>470</v>
      </c>
      <c r="C2423" s="100" t="s">
        <v>471</v>
      </c>
      <c r="D2423" s="100" t="s">
        <v>472</v>
      </c>
      <c r="E2423" s="180" t="s">
        <v>473</v>
      </c>
      <c r="F2423" s="180"/>
      <c r="G2423" s="103" t="s">
        <v>474</v>
      </c>
      <c r="H2423" s="102" t="s">
        <v>475</v>
      </c>
      <c r="I2423" s="102" t="s">
        <v>476</v>
      </c>
      <c r="J2423" s="102" t="s">
        <v>477</v>
      </c>
    </row>
    <row r="2424" spans="1:10" ht="25.5">
      <c r="A2424" s="82" t="s">
        <v>478</v>
      </c>
      <c r="B2424" s="81" t="s">
        <v>618</v>
      </c>
      <c r="C2424" s="82" t="s">
        <v>45</v>
      </c>
      <c r="D2424" s="82" t="s">
        <v>481</v>
      </c>
      <c r="E2424" s="181" t="s">
        <v>561</v>
      </c>
      <c r="F2424" s="181"/>
      <c r="G2424" s="83" t="s">
        <v>482</v>
      </c>
      <c r="H2424" s="84">
        <v>1</v>
      </c>
      <c r="I2424" s="85">
        <v>21.14</v>
      </c>
      <c r="J2424" s="85">
        <v>21.14</v>
      </c>
    </row>
    <row r="2425" spans="1:10" ht="63.75">
      <c r="A2425" s="87" t="s">
        <v>479</v>
      </c>
      <c r="B2425" s="86" t="s">
        <v>1229</v>
      </c>
      <c r="C2425" s="87" t="s">
        <v>45</v>
      </c>
      <c r="D2425" s="87" t="s">
        <v>1230</v>
      </c>
      <c r="E2425" s="182" t="s">
        <v>561</v>
      </c>
      <c r="F2425" s="182"/>
      <c r="G2425" s="88" t="s">
        <v>482</v>
      </c>
      <c r="H2425" s="89">
        <v>1</v>
      </c>
      <c r="I2425" s="90">
        <v>0.3</v>
      </c>
      <c r="J2425" s="90">
        <v>0.3</v>
      </c>
    </row>
    <row r="2426" spans="1:10">
      <c r="A2426" s="92" t="s">
        <v>485</v>
      </c>
      <c r="B2426" s="91" t="s">
        <v>610</v>
      </c>
      <c r="C2426" s="92" t="s">
        <v>45</v>
      </c>
      <c r="D2426" s="92" t="s">
        <v>611</v>
      </c>
      <c r="E2426" s="183" t="s">
        <v>601</v>
      </c>
      <c r="F2426" s="183"/>
      <c r="G2426" s="93" t="s">
        <v>482</v>
      </c>
      <c r="H2426" s="94">
        <v>1</v>
      </c>
      <c r="I2426" s="95">
        <v>13.6</v>
      </c>
      <c r="J2426" s="95">
        <v>13.6</v>
      </c>
    </row>
    <row r="2427" spans="1:10" ht="25.5">
      <c r="A2427" s="92" t="s">
        <v>485</v>
      </c>
      <c r="B2427" s="91" t="s">
        <v>1053</v>
      </c>
      <c r="C2427" s="92" t="s">
        <v>45</v>
      </c>
      <c r="D2427" s="92" t="s">
        <v>1054</v>
      </c>
      <c r="E2427" s="183" t="s">
        <v>1055</v>
      </c>
      <c r="F2427" s="183"/>
      <c r="G2427" s="93" t="s">
        <v>482</v>
      </c>
      <c r="H2427" s="94">
        <v>1</v>
      </c>
      <c r="I2427" s="95">
        <v>3.18</v>
      </c>
      <c r="J2427" s="95">
        <v>3.18</v>
      </c>
    </row>
    <row r="2428" spans="1:10" ht="25.5">
      <c r="A2428" s="92" t="s">
        <v>485</v>
      </c>
      <c r="B2428" s="91" t="s">
        <v>1067</v>
      </c>
      <c r="C2428" s="92" t="s">
        <v>45</v>
      </c>
      <c r="D2428" s="92" t="s">
        <v>1068</v>
      </c>
      <c r="E2428" s="183" t="s">
        <v>1069</v>
      </c>
      <c r="F2428" s="183"/>
      <c r="G2428" s="93" t="s">
        <v>482</v>
      </c>
      <c r="H2428" s="94">
        <v>1</v>
      </c>
      <c r="I2428" s="95">
        <v>1.02</v>
      </c>
      <c r="J2428" s="95">
        <v>1.02</v>
      </c>
    </row>
    <row r="2429" spans="1:10" ht="25.5">
      <c r="A2429" s="92" t="s">
        <v>485</v>
      </c>
      <c r="B2429" s="91" t="s">
        <v>1060</v>
      </c>
      <c r="C2429" s="92" t="s">
        <v>45</v>
      </c>
      <c r="D2429" s="92" t="s">
        <v>1061</v>
      </c>
      <c r="E2429" s="183" t="s">
        <v>1055</v>
      </c>
      <c r="F2429" s="183"/>
      <c r="G2429" s="93" t="s">
        <v>482</v>
      </c>
      <c r="H2429" s="94">
        <v>1</v>
      </c>
      <c r="I2429" s="95">
        <v>1.1399999999999999</v>
      </c>
      <c r="J2429" s="95">
        <v>1.1399999999999999</v>
      </c>
    </row>
    <row r="2430" spans="1:10" ht="25.5">
      <c r="A2430" s="92" t="s">
        <v>485</v>
      </c>
      <c r="B2430" s="91" t="s">
        <v>1064</v>
      </c>
      <c r="C2430" s="92" t="s">
        <v>45</v>
      </c>
      <c r="D2430" s="92" t="s">
        <v>1065</v>
      </c>
      <c r="E2430" s="183" t="s">
        <v>1066</v>
      </c>
      <c r="F2430" s="183"/>
      <c r="G2430" s="93" t="s">
        <v>482</v>
      </c>
      <c r="H2430" s="94">
        <v>1</v>
      </c>
      <c r="I2430" s="95">
        <v>0.06</v>
      </c>
      <c r="J2430" s="95">
        <v>0.06</v>
      </c>
    </row>
    <row r="2431" spans="1:10" ht="63.75">
      <c r="A2431" s="92" t="s">
        <v>485</v>
      </c>
      <c r="B2431" s="91" t="s">
        <v>1090</v>
      </c>
      <c r="C2431" s="92" t="s">
        <v>45</v>
      </c>
      <c r="D2431" s="92" t="s">
        <v>1091</v>
      </c>
      <c r="E2431" s="183" t="s">
        <v>637</v>
      </c>
      <c r="F2431" s="183"/>
      <c r="G2431" s="93" t="s">
        <v>482</v>
      </c>
      <c r="H2431" s="94">
        <v>1</v>
      </c>
      <c r="I2431" s="95">
        <v>0.59</v>
      </c>
      <c r="J2431" s="95">
        <v>0.59</v>
      </c>
    </row>
    <row r="2432" spans="1:10" ht="51">
      <c r="A2432" s="92" t="s">
        <v>485</v>
      </c>
      <c r="B2432" s="91" t="s">
        <v>1088</v>
      </c>
      <c r="C2432" s="92" t="s">
        <v>45</v>
      </c>
      <c r="D2432" s="92" t="s">
        <v>1089</v>
      </c>
      <c r="E2432" s="183" t="s">
        <v>637</v>
      </c>
      <c r="F2432" s="183"/>
      <c r="G2432" s="93" t="s">
        <v>482</v>
      </c>
      <c r="H2432" s="94">
        <v>1</v>
      </c>
      <c r="I2432" s="95">
        <v>1.25</v>
      </c>
      <c r="J2432" s="95">
        <v>1.25</v>
      </c>
    </row>
    <row r="2433" spans="1:10" ht="25.5">
      <c r="A2433" s="98"/>
      <c r="B2433" s="98"/>
      <c r="C2433" s="98"/>
      <c r="D2433" s="98"/>
      <c r="E2433" s="98" t="s">
        <v>495</v>
      </c>
      <c r="F2433" s="97">
        <v>13.9</v>
      </c>
      <c r="G2433" s="98" t="s">
        <v>496</v>
      </c>
      <c r="H2433" s="97">
        <v>0</v>
      </c>
      <c r="I2433" s="98" t="s">
        <v>497</v>
      </c>
      <c r="J2433" s="97">
        <v>13.9</v>
      </c>
    </row>
    <row r="2434" spans="1:10" ht="26.25" thickBot="1">
      <c r="A2434" s="98"/>
      <c r="B2434" s="98"/>
      <c r="C2434" s="98"/>
      <c r="D2434" s="98"/>
      <c r="E2434" s="98" t="s">
        <v>498</v>
      </c>
      <c r="F2434" s="97">
        <v>4.0599999999999996</v>
      </c>
      <c r="G2434" s="98"/>
      <c r="H2434" s="184" t="s">
        <v>499</v>
      </c>
      <c r="I2434" s="184"/>
      <c r="J2434" s="97">
        <v>25.2</v>
      </c>
    </row>
    <row r="2435" spans="1:10" ht="15" thickTop="1">
      <c r="A2435" s="99"/>
      <c r="B2435" s="99"/>
      <c r="C2435" s="99"/>
      <c r="D2435" s="99"/>
      <c r="E2435" s="99"/>
      <c r="F2435" s="99"/>
      <c r="G2435" s="99"/>
      <c r="H2435" s="99"/>
      <c r="I2435" s="99"/>
      <c r="J2435" s="99"/>
    </row>
    <row r="2436" spans="1:10" ht="15">
      <c r="A2436" s="100"/>
      <c r="B2436" s="102" t="s">
        <v>470</v>
      </c>
      <c r="C2436" s="100" t="s">
        <v>471</v>
      </c>
      <c r="D2436" s="100" t="s">
        <v>472</v>
      </c>
      <c r="E2436" s="180" t="s">
        <v>473</v>
      </c>
      <c r="F2436" s="180"/>
      <c r="G2436" s="103" t="s">
        <v>474</v>
      </c>
      <c r="H2436" s="102" t="s">
        <v>475</v>
      </c>
      <c r="I2436" s="102" t="s">
        <v>476</v>
      </c>
      <c r="J2436" s="102" t="s">
        <v>477</v>
      </c>
    </row>
    <row r="2437" spans="1:10" ht="25.5" customHeight="1">
      <c r="A2437" s="82" t="s">
        <v>478</v>
      </c>
      <c r="B2437" s="81" t="s">
        <v>518</v>
      </c>
      <c r="C2437" s="82" t="s">
        <v>4</v>
      </c>
      <c r="D2437" s="82" t="s">
        <v>519</v>
      </c>
      <c r="E2437" s="181" t="s">
        <v>466</v>
      </c>
      <c r="F2437" s="181"/>
      <c r="G2437" s="83" t="s">
        <v>502</v>
      </c>
      <c r="H2437" s="84">
        <v>1</v>
      </c>
      <c r="I2437" s="85">
        <v>1388.21</v>
      </c>
      <c r="J2437" s="85">
        <v>1388.21</v>
      </c>
    </row>
    <row r="2438" spans="1:10" ht="63.75" customHeight="1">
      <c r="A2438" s="87" t="s">
        <v>479</v>
      </c>
      <c r="B2438" s="86" t="s">
        <v>717</v>
      </c>
      <c r="C2438" s="87" t="s">
        <v>4</v>
      </c>
      <c r="D2438" s="87" t="s">
        <v>718</v>
      </c>
      <c r="E2438" s="182" t="s">
        <v>466</v>
      </c>
      <c r="F2438" s="182"/>
      <c r="G2438" s="88" t="s">
        <v>482</v>
      </c>
      <c r="H2438" s="89">
        <v>2.5</v>
      </c>
      <c r="I2438" s="90">
        <v>18.079999999999998</v>
      </c>
      <c r="J2438" s="90">
        <v>45.2</v>
      </c>
    </row>
    <row r="2439" spans="1:10" ht="63.75" customHeight="1">
      <c r="A2439" s="87" t="s">
        <v>479</v>
      </c>
      <c r="B2439" s="86" t="s">
        <v>612</v>
      </c>
      <c r="C2439" s="87" t="s">
        <v>4</v>
      </c>
      <c r="D2439" s="87" t="s">
        <v>613</v>
      </c>
      <c r="E2439" s="182" t="s">
        <v>466</v>
      </c>
      <c r="F2439" s="182"/>
      <c r="G2439" s="88" t="s">
        <v>482</v>
      </c>
      <c r="H2439" s="89">
        <v>2.5</v>
      </c>
      <c r="I2439" s="90">
        <v>22.54</v>
      </c>
      <c r="J2439" s="90">
        <v>56.35</v>
      </c>
    </row>
    <row r="2440" spans="1:10" ht="38.25">
      <c r="A2440" s="87" t="s">
        <v>479</v>
      </c>
      <c r="B2440" s="86" t="s">
        <v>737</v>
      </c>
      <c r="C2440" s="87" t="s">
        <v>4</v>
      </c>
      <c r="D2440" s="87" t="s">
        <v>738</v>
      </c>
      <c r="E2440" s="182" t="s">
        <v>466</v>
      </c>
      <c r="F2440" s="182"/>
      <c r="G2440" s="88" t="s">
        <v>37</v>
      </c>
      <c r="H2440" s="89">
        <v>1.96</v>
      </c>
      <c r="I2440" s="90">
        <v>92.93</v>
      </c>
      <c r="J2440" s="90">
        <v>182.14</v>
      </c>
    </row>
    <row r="2441" spans="1:10" ht="38.25" customHeight="1">
      <c r="A2441" s="87" t="s">
        <v>479</v>
      </c>
      <c r="B2441" s="86" t="s">
        <v>1424</v>
      </c>
      <c r="C2441" s="87" t="s">
        <v>4</v>
      </c>
      <c r="D2441" s="87" t="s">
        <v>1425</v>
      </c>
      <c r="E2441" s="182" t="s">
        <v>466</v>
      </c>
      <c r="F2441" s="182"/>
      <c r="G2441" s="88" t="s">
        <v>37</v>
      </c>
      <c r="H2441" s="89">
        <v>0.84</v>
      </c>
      <c r="I2441" s="90">
        <v>16.170000000000002</v>
      </c>
      <c r="J2441" s="90">
        <v>13.58</v>
      </c>
    </row>
    <row r="2442" spans="1:10" ht="38.25" customHeight="1">
      <c r="A2442" s="87" t="s">
        <v>479</v>
      </c>
      <c r="B2442" s="86" t="s">
        <v>86</v>
      </c>
      <c r="C2442" s="87" t="s">
        <v>4</v>
      </c>
      <c r="D2442" s="87" t="s">
        <v>87</v>
      </c>
      <c r="E2442" s="182" t="s">
        <v>466</v>
      </c>
      <c r="F2442" s="182"/>
      <c r="G2442" s="88" t="s">
        <v>37</v>
      </c>
      <c r="H2442" s="89">
        <v>2.8</v>
      </c>
      <c r="I2442" s="90">
        <v>71.84</v>
      </c>
      <c r="J2442" s="90">
        <v>201.15</v>
      </c>
    </row>
    <row r="2443" spans="1:10">
      <c r="A2443" s="92" t="s">
        <v>485</v>
      </c>
      <c r="B2443" s="91" t="s">
        <v>1554</v>
      </c>
      <c r="C2443" s="92" t="s">
        <v>4</v>
      </c>
      <c r="D2443" s="92" t="s">
        <v>1555</v>
      </c>
      <c r="E2443" s="183" t="s">
        <v>488</v>
      </c>
      <c r="F2443" s="183"/>
      <c r="G2443" s="93" t="s">
        <v>502</v>
      </c>
      <c r="H2443" s="94">
        <v>1</v>
      </c>
      <c r="I2443" s="95">
        <v>889.79</v>
      </c>
      <c r="J2443" s="95">
        <v>889.79</v>
      </c>
    </row>
    <row r="2444" spans="1:10" ht="25.5">
      <c r="A2444" s="98"/>
      <c r="B2444" s="98"/>
      <c r="C2444" s="98"/>
      <c r="D2444" s="98"/>
      <c r="E2444" s="98" t="s">
        <v>495</v>
      </c>
      <c r="F2444" s="97">
        <v>223.46</v>
      </c>
      <c r="G2444" s="98" t="s">
        <v>496</v>
      </c>
      <c r="H2444" s="97">
        <v>0</v>
      </c>
      <c r="I2444" s="98" t="s">
        <v>497</v>
      </c>
      <c r="J2444" s="97">
        <v>223.46</v>
      </c>
    </row>
    <row r="2445" spans="1:10" ht="26.25" thickBot="1">
      <c r="A2445" s="98"/>
      <c r="B2445" s="98"/>
      <c r="C2445" s="98"/>
      <c r="D2445" s="98"/>
      <c r="E2445" s="98" t="s">
        <v>498</v>
      </c>
      <c r="F2445" s="97">
        <v>266.67</v>
      </c>
      <c r="G2445" s="98"/>
      <c r="H2445" s="184" t="s">
        <v>499</v>
      </c>
      <c r="I2445" s="184"/>
      <c r="J2445" s="97">
        <v>1654.88</v>
      </c>
    </row>
    <row r="2446" spans="1:10" ht="15" thickTop="1">
      <c r="A2446" s="99"/>
      <c r="B2446" s="99"/>
      <c r="C2446" s="99"/>
      <c r="D2446" s="99"/>
      <c r="E2446" s="99"/>
      <c r="F2446" s="99"/>
      <c r="G2446" s="99"/>
      <c r="H2446" s="99"/>
      <c r="I2446" s="99"/>
      <c r="J2446" s="99"/>
    </row>
    <row r="2447" spans="1:10" ht="15">
      <c r="A2447" s="100"/>
      <c r="B2447" s="102" t="s">
        <v>470</v>
      </c>
      <c r="C2447" s="100" t="s">
        <v>471</v>
      </c>
      <c r="D2447" s="100" t="s">
        <v>472</v>
      </c>
      <c r="E2447" s="180" t="s">
        <v>473</v>
      </c>
      <c r="F2447" s="180"/>
      <c r="G2447" s="103" t="s">
        <v>474</v>
      </c>
      <c r="H2447" s="102" t="s">
        <v>475</v>
      </c>
      <c r="I2447" s="102" t="s">
        <v>476</v>
      </c>
      <c r="J2447" s="102" t="s">
        <v>477</v>
      </c>
    </row>
    <row r="2448" spans="1:10" ht="25.5">
      <c r="A2448" s="82" t="s">
        <v>478</v>
      </c>
      <c r="B2448" s="81" t="s">
        <v>550</v>
      </c>
      <c r="C2448" s="82" t="s">
        <v>45</v>
      </c>
      <c r="D2448" s="82" t="s">
        <v>551</v>
      </c>
      <c r="E2448" s="181" t="s">
        <v>549</v>
      </c>
      <c r="F2448" s="181"/>
      <c r="G2448" s="83" t="s">
        <v>6</v>
      </c>
      <c r="H2448" s="84">
        <v>1</v>
      </c>
      <c r="I2448" s="85">
        <v>107.04</v>
      </c>
      <c r="J2448" s="85">
        <v>107.04</v>
      </c>
    </row>
    <row r="2449" spans="1:10" ht="38.25">
      <c r="A2449" s="87" t="s">
        <v>479</v>
      </c>
      <c r="B2449" s="86" t="s">
        <v>779</v>
      </c>
      <c r="C2449" s="87" t="s">
        <v>45</v>
      </c>
      <c r="D2449" s="87" t="s">
        <v>780</v>
      </c>
      <c r="E2449" s="182" t="s">
        <v>561</v>
      </c>
      <c r="F2449" s="182"/>
      <c r="G2449" s="88" t="s">
        <v>482</v>
      </c>
      <c r="H2449" s="89">
        <v>0.18970000000000001</v>
      </c>
      <c r="I2449" s="90">
        <v>21.52</v>
      </c>
      <c r="J2449" s="90">
        <v>4.08</v>
      </c>
    </row>
    <row r="2450" spans="1:10" ht="38.25">
      <c r="A2450" s="87" t="s">
        <v>479</v>
      </c>
      <c r="B2450" s="86" t="s">
        <v>777</v>
      </c>
      <c r="C2450" s="87" t="s">
        <v>45</v>
      </c>
      <c r="D2450" s="87" t="s">
        <v>778</v>
      </c>
      <c r="E2450" s="182" t="s">
        <v>561</v>
      </c>
      <c r="F2450" s="182"/>
      <c r="G2450" s="88" t="s">
        <v>482</v>
      </c>
      <c r="H2450" s="89">
        <v>0.56910000000000005</v>
      </c>
      <c r="I2450" s="90">
        <v>26.23</v>
      </c>
      <c r="J2450" s="90">
        <v>14.92</v>
      </c>
    </row>
    <row r="2451" spans="1:10" ht="63.75">
      <c r="A2451" s="87" t="s">
        <v>479</v>
      </c>
      <c r="B2451" s="86" t="s">
        <v>769</v>
      </c>
      <c r="C2451" s="87" t="s">
        <v>45</v>
      </c>
      <c r="D2451" s="87" t="s">
        <v>770</v>
      </c>
      <c r="E2451" s="182" t="s">
        <v>630</v>
      </c>
      <c r="F2451" s="182"/>
      <c r="G2451" s="88" t="s">
        <v>631</v>
      </c>
      <c r="H2451" s="89">
        <v>4.4000000000000003E-3</v>
      </c>
      <c r="I2451" s="90">
        <v>27.78</v>
      </c>
      <c r="J2451" s="90">
        <v>0.12</v>
      </c>
    </row>
    <row r="2452" spans="1:10" ht="63.75">
      <c r="A2452" s="87" t="s">
        <v>479</v>
      </c>
      <c r="B2452" s="86" t="s">
        <v>771</v>
      </c>
      <c r="C2452" s="87" t="s">
        <v>45</v>
      </c>
      <c r="D2452" s="87" t="s">
        <v>772</v>
      </c>
      <c r="E2452" s="182" t="s">
        <v>630</v>
      </c>
      <c r="F2452" s="182"/>
      <c r="G2452" s="88" t="s">
        <v>634</v>
      </c>
      <c r="H2452" s="89">
        <v>1.9099999999999999E-2</v>
      </c>
      <c r="I2452" s="90">
        <v>26.28</v>
      </c>
      <c r="J2452" s="90">
        <v>0.5</v>
      </c>
    </row>
    <row r="2453" spans="1:10" ht="76.5">
      <c r="A2453" s="87" t="s">
        <v>479</v>
      </c>
      <c r="B2453" s="86" t="s">
        <v>773</v>
      </c>
      <c r="C2453" s="87" t="s">
        <v>45</v>
      </c>
      <c r="D2453" s="87" t="s">
        <v>774</v>
      </c>
      <c r="E2453" s="182" t="s">
        <v>646</v>
      </c>
      <c r="F2453" s="182"/>
      <c r="G2453" s="88" t="s">
        <v>37</v>
      </c>
      <c r="H2453" s="89">
        <v>1.1999999999999999E-3</v>
      </c>
      <c r="I2453" s="90">
        <v>563.39</v>
      </c>
      <c r="J2453" s="90">
        <v>0.67</v>
      </c>
    </row>
    <row r="2454" spans="1:10" ht="51">
      <c r="A2454" s="92" t="s">
        <v>485</v>
      </c>
      <c r="B2454" s="91" t="s">
        <v>1558</v>
      </c>
      <c r="C2454" s="92" t="s">
        <v>45</v>
      </c>
      <c r="D2454" s="92" t="s">
        <v>1559</v>
      </c>
      <c r="E2454" s="183" t="s">
        <v>488</v>
      </c>
      <c r="F2454" s="183"/>
      <c r="G2454" s="93" t="s">
        <v>513</v>
      </c>
      <c r="H2454" s="94">
        <v>1</v>
      </c>
      <c r="I2454" s="95">
        <v>25.29</v>
      </c>
      <c r="J2454" s="95">
        <v>25.29</v>
      </c>
    </row>
    <row r="2455" spans="1:10" ht="63.75">
      <c r="A2455" s="92" t="s">
        <v>485</v>
      </c>
      <c r="B2455" s="91" t="s">
        <v>781</v>
      </c>
      <c r="C2455" s="92" t="s">
        <v>45</v>
      </c>
      <c r="D2455" s="92" t="s">
        <v>782</v>
      </c>
      <c r="E2455" s="183" t="s">
        <v>488</v>
      </c>
      <c r="F2455" s="183"/>
      <c r="G2455" s="93" t="s">
        <v>513</v>
      </c>
      <c r="H2455" s="94">
        <v>1.2273000000000001</v>
      </c>
      <c r="I2455" s="95">
        <v>21.31</v>
      </c>
      <c r="J2455" s="95">
        <v>26.15</v>
      </c>
    </row>
    <row r="2456" spans="1:10" ht="25.5">
      <c r="A2456" s="92" t="s">
        <v>485</v>
      </c>
      <c r="B2456" s="91" t="s">
        <v>1556</v>
      </c>
      <c r="C2456" s="92" t="s">
        <v>45</v>
      </c>
      <c r="D2456" s="92" t="s">
        <v>1557</v>
      </c>
      <c r="E2456" s="183" t="s">
        <v>488</v>
      </c>
      <c r="F2456" s="183"/>
      <c r="G2456" s="93" t="s">
        <v>494</v>
      </c>
      <c r="H2456" s="94">
        <v>4.2799999999999998E-2</v>
      </c>
      <c r="I2456" s="95">
        <v>23.18</v>
      </c>
      <c r="J2456" s="95">
        <v>0.99</v>
      </c>
    </row>
    <row r="2457" spans="1:10" ht="76.5">
      <c r="A2457" s="92" t="s">
        <v>485</v>
      </c>
      <c r="B2457" s="91" t="s">
        <v>1560</v>
      </c>
      <c r="C2457" s="92" t="s">
        <v>45</v>
      </c>
      <c r="D2457" s="92" t="s">
        <v>1561</v>
      </c>
      <c r="E2457" s="183" t="s">
        <v>488</v>
      </c>
      <c r="F2457" s="183"/>
      <c r="G2457" s="93" t="s">
        <v>6</v>
      </c>
      <c r="H2457" s="94">
        <v>0.58530000000000004</v>
      </c>
      <c r="I2457" s="95">
        <v>58.64</v>
      </c>
      <c r="J2457" s="95">
        <v>34.32</v>
      </c>
    </row>
    <row r="2458" spans="1:10" ht="14.25" customHeight="1">
      <c r="A2458" s="98"/>
      <c r="B2458" s="98"/>
      <c r="C2458" s="98"/>
      <c r="D2458" s="98"/>
      <c r="E2458" s="98" t="s">
        <v>495</v>
      </c>
      <c r="F2458" s="97">
        <v>14.08</v>
      </c>
      <c r="G2458" s="98" t="s">
        <v>496</v>
      </c>
      <c r="H2458" s="97">
        <v>0</v>
      </c>
      <c r="I2458" s="98" t="s">
        <v>497</v>
      </c>
      <c r="J2458" s="97">
        <v>14.08</v>
      </c>
    </row>
    <row r="2459" spans="1:10" ht="26.25" thickBot="1">
      <c r="A2459" s="98"/>
      <c r="B2459" s="98"/>
      <c r="C2459" s="98"/>
      <c r="D2459" s="98"/>
      <c r="E2459" s="98" t="s">
        <v>498</v>
      </c>
      <c r="F2459" s="97">
        <v>20.56</v>
      </c>
      <c r="G2459" s="98"/>
      <c r="H2459" s="184" t="s">
        <v>499</v>
      </c>
      <c r="I2459" s="184"/>
      <c r="J2459" s="97">
        <v>127.6</v>
      </c>
    </row>
    <row r="2460" spans="1:10" ht="15" thickTop="1">
      <c r="A2460" s="99"/>
      <c r="B2460" s="99"/>
      <c r="C2460" s="99"/>
      <c r="D2460" s="99"/>
      <c r="E2460" s="99"/>
      <c r="F2460" s="99"/>
      <c r="G2460" s="99"/>
      <c r="H2460" s="99"/>
      <c r="I2460" s="99"/>
      <c r="J2460" s="99"/>
    </row>
    <row r="2461" spans="1:10" ht="15">
      <c r="A2461" s="100"/>
      <c r="B2461" s="102" t="s">
        <v>470</v>
      </c>
      <c r="C2461" s="100" t="s">
        <v>471</v>
      </c>
      <c r="D2461" s="100" t="s">
        <v>472</v>
      </c>
      <c r="E2461" s="180" t="s">
        <v>473</v>
      </c>
      <c r="F2461" s="180"/>
      <c r="G2461" s="103" t="s">
        <v>474</v>
      </c>
      <c r="H2461" s="102" t="s">
        <v>475</v>
      </c>
      <c r="I2461" s="102" t="s">
        <v>476</v>
      </c>
      <c r="J2461" s="102" t="s">
        <v>477</v>
      </c>
    </row>
    <row r="2462" spans="1:10" ht="38.25">
      <c r="A2462" s="82" t="s">
        <v>478</v>
      </c>
      <c r="B2462" s="81" t="s">
        <v>614</v>
      </c>
      <c r="C2462" s="82" t="s">
        <v>4</v>
      </c>
      <c r="D2462" s="82" t="s">
        <v>615</v>
      </c>
      <c r="E2462" s="181" t="s">
        <v>466</v>
      </c>
      <c r="F2462" s="181"/>
      <c r="G2462" s="83" t="s">
        <v>482</v>
      </c>
      <c r="H2462" s="84">
        <v>1</v>
      </c>
      <c r="I2462" s="85">
        <v>22.42</v>
      </c>
      <c r="J2462" s="85">
        <v>22.42</v>
      </c>
    </row>
    <row r="2463" spans="1:10">
      <c r="A2463" s="92" t="s">
        <v>485</v>
      </c>
      <c r="B2463" s="91" t="s">
        <v>1049</v>
      </c>
      <c r="C2463" s="92" t="s">
        <v>4</v>
      </c>
      <c r="D2463" s="92" t="s">
        <v>1050</v>
      </c>
      <c r="E2463" s="183" t="s">
        <v>601</v>
      </c>
      <c r="F2463" s="183"/>
      <c r="G2463" s="93" t="s">
        <v>482</v>
      </c>
      <c r="H2463" s="94">
        <v>1</v>
      </c>
      <c r="I2463" s="95">
        <v>16.100000000000001</v>
      </c>
      <c r="J2463" s="95">
        <v>16.100000000000001</v>
      </c>
    </row>
    <row r="2464" spans="1:10" ht="38.25" customHeight="1">
      <c r="A2464" s="92" t="s">
        <v>485</v>
      </c>
      <c r="B2464" s="91" t="s">
        <v>1072</v>
      </c>
      <c r="C2464" s="92" t="s">
        <v>4</v>
      </c>
      <c r="D2464" s="92" t="s">
        <v>1073</v>
      </c>
      <c r="E2464" s="183" t="s">
        <v>488</v>
      </c>
      <c r="F2464" s="183"/>
      <c r="G2464" s="93" t="s">
        <v>482</v>
      </c>
      <c r="H2464" s="94">
        <v>1</v>
      </c>
      <c r="I2464" s="95">
        <v>0.06</v>
      </c>
      <c r="J2464" s="95">
        <v>0.06</v>
      </c>
    </row>
    <row r="2465" spans="1:10" ht="51">
      <c r="A2465" s="92" t="s">
        <v>485</v>
      </c>
      <c r="B2465" s="91" t="s">
        <v>1074</v>
      </c>
      <c r="C2465" s="92" t="s">
        <v>4</v>
      </c>
      <c r="D2465" s="92" t="s">
        <v>1075</v>
      </c>
      <c r="E2465" s="183" t="s">
        <v>488</v>
      </c>
      <c r="F2465" s="183"/>
      <c r="G2465" s="93" t="s">
        <v>482</v>
      </c>
      <c r="H2465" s="94">
        <v>1</v>
      </c>
      <c r="I2465" s="95">
        <v>0.91</v>
      </c>
      <c r="J2465" s="95">
        <v>0.91</v>
      </c>
    </row>
    <row r="2466" spans="1:10" ht="51">
      <c r="A2466" s="92" t="s">
        <v>485</v>
      </c>
      <c r="B2466" s="91" t="s">
        <v>1077</v>
      </c>
      <c r="C2466" s="92" t="s">
        <v>4</v>
      </c>
      <c r="D2466" s="92" t="s">
        <v>1078</v>
      </c>
      <c r="E2466" s="183" t="s">
        <v>488</v>
      </c>
      <c r="F2466" s="183"/>
      <c r="G2466" s="93" t="s">
        <v>482</v>
      </c>
      <c r="H2466" s="94">
        <v>1</v>
      </c>
      <c r="I2466" s="95">
        <v>2.83</v>
      </c>
      <c r="J2466" s="95">
        <v>2.83</v>
      </c>
    </row>
    <row r="2467" spans="1:10" ht="51">
      <c r="A2467" s="92" t="s">
        <v>485</v>
      </c>
      <c r="B2467" s="91" t="s">
        <v>1070</v>
      </c>
      <c r="C2467" s="92" t="s">
        <v>4</v>
      </c>
      <c r="D2467" s="92" t="s">
        <v>1071</v>
      </c>
      <c r="E2467" s="183" t="s">
        <v>488</v>
      </c>
      <c r="F2467" s="183"/>
      <c r="G2467" s="93" t="s">
        <v>482</v>
      </c>
      <c r="H2467" s="94">
        <v>1</v>
      </c>
      <c r="I2467" s="95">
        <v>0.81</v>
      </c>
      <c r="J2467" s="95">
        <v>0.81</v>
      </c>
    </row>
    <row r="2468" spans="1:10" ht="63.75">
      <c r="A2468" s="92" t="s">
        <v>485</v>
      </c>
      <c r="B2468" s="91" t="s">
        <v>1076</v>
      </c>
      <c r="C2468" s="92" t="s">
        <v>4</v>
      </c>
      <c r="D2468" s="92" t="s">
        <v>1063</v>
      </c>
      <c r="E2468" s="183" t="s">
        <v>488</v>
      </c>
      <c r="F2468" s="183"/>
      <c r="G2468" s="93" t="s">
        <v>482</v>
      </c>
      <c r="H2468" s="94">
        <v>1</v>
      </c>
      <c r="I2468" s="95">
        <v>0.45</v>
      </c>
      <c r="J2468" s="95">
        <v>0.45</v>
      </c>
    </row>
    <row r="2469" spans="1:10" ht="63.75">
      <c r="A2469" s="92" t="s">
        <v>485</v>
      </c>
      <c r="B2469" s="91" t="s">
        <v>1079</v>
      </c>
      <c r="C2469" s="92" t="s">
        <v>4</v>
      </c>
      <c r="D2469" s="92" t="s">
        <v>1059</v>
      </c>
      <c r="E2469" s="183" t="s">
        <v>488</v>
      </c>
      <c r="F2469" s="183"/>
      <c r="G2469" s="93" t="s">
        <v>482</v>
      </c>
      <c r="H2469" s="94">
        <v>1</v>
      </c>
      <c r="I2469" s="95">
        <v>1.26</v>
      </c>
      <c r="J2469" s="95">
        <v>1.26</v>
      </c>
    </row>
    <row r="2470" spans="1:10" ht="14.25" customHeight="1">
      <c r="A2470" s="98"/>
      <c r="B2470" s="98"/>
      <c r="C2470" s="98"/>
      <c r="D2470" s="98"/>
      <c r="E2470" s="98" t="s">
        <v>495</v>
      </c>
      <c r="F2470" s="97">
        <v>16.100000000000001</v>
      </c>
      <c r="G2470" s="98" t="s">
        <v>496</v>
      </c>
      <c r="H2470" s="97">
        <v>0</v>
      </c>
      <c r="I2470" s="98" t="s">
        <v>497</v>
      </c>
      <c r="J2470" s="97">
        <v>16.100000000000001</v>
      </c>
    </row>
    <row r="2471" spans="1:10" ht="26.25" thickBot="1">
      <c r="A2471" s="98"/>
      <c r="B2471" s="98"/>
      <c r="C2471" s="98"/>
      <c r="D2471" s="98"/>
      <c r="E2471" s="98" t="s">
        <v>498</v>
      </c>
      <c r="F2471" s="97">
        <v>4.3</v>
      </c>
      <c r="G2471" s="98"/>
      <c r="H2471" s="184" t="s">
        <v>499</v>
      </c>
      <c r="I2471" s="184"/>
      <c r="J2471" s="97">
        <v>26.72</v>
      </c>
    </row>
    <row r="2472" spans="1:10" ht="15" thickTop="1">
      <c r="A2472" s="99"/>
      <c r="B2472" s="99"/>
      <c r="C2472" s="99"/>
      <c r="D2472" s="99"/>
      <c r="E2472" s="99"/>
      <c r="F2472" s="99"/>
      <c r="G2472" s="99"/>
      <c r="H2472" s="99"/>
      <c r="I2472" s="99"/>
      <c r="J2472" s="99"/>
    </row>
    <row r="2473" spans="1:10" ht="15">
      <c r="A2473" s="100"/>
      <c r="B2473" s="102" t="s">
        <v>470</v>
      </c>
      <c r="C2473" s="100" t="s">
        <v>471</v>
      </c>
      <c r="D2473" s="100" t="s">
        <v>472</v>
      </c>
      <c r="E2473" s="180" t="s">
        <v>473</v>
      </c>
      <c r="F2473" s="180"/>
      <c r="G2473" s="103" t="s">
        <v>474</v>
      </c>
      <c r="H2473" s="102" t="s">
        <v>475</v>
      </c>
      <c r="I2473" s="102" t="s">
        <v>476</v>
      </c>
      <c r="J2473" s="102" t="s">
        <v>477</v>
      </c>
    </row>
    <row r="2474" spans="1:10" ht="38.25">
      <c r="A2474" s="82" t="s">
        <v>478</v>
      </c>
      <c r="B2474" s="81" t="s">
        <v>614</v>
      </c>
      <c r="C2474" s="82" t="s">
        <v>4</v>
      </c>
      <c r="D2474" s="82" t="s">
        <v>615</v>
      </c>
      <c r="E2474" s="181" t="s">
        <v>466</v>
      </c>
      <c r="F2474" s="181"/>
      <c r="G2474" s="83" t="s">
        <v>482</v>
      </c>
      <c r="H2474" s="84">
        <v>1</v>
      </c>
      <c r="I2474" s="85">
        <v>22.57</v>
      </c>
      <c r="J2474" s="85">
        <v>22.57</v>
      </c>
    </row>
    <row r="2475" spans="1:10" ht="25.5" customHeight="1">
      <c r="A2475" s="87" t="s">
        <v>479</v>
      </c>
      <c r="B2475" s="86" t="s">
        <v>1047</v>
      </c>
      <c r="C2475" s="87" t="s">
        <v>4</v>
      </c>
      <c r="D2475" s="87" t="s">
        <v>1048</v>
      </c>
      <c r="E2475" s="182" t="s">
        <v>466</v>
      </c>
      <c r="F2475" s="182"/>
      <c r="G2475" s="88" t="s">
        <v>1012</v>
      </c>
      <c r="H2475" s="89">
        <v>1</v>
      </c>
      <c r="I2475" s="90">
        <v>0.15</v>
      </c>
      <c r="J2475" s="90">
        <v>0.15</v>
      </c>
    </row>
    <row r="2476" spans="1:10" ht="51">
      <c r="A2476" s="92" t="s">
        <v>485</v>
      </c>
      <c r="B2476" s="91" t="s">
        <v>1074</v>
      </c>
      <c r="C2476" s="92" t="s">
        <v>4</v>
      </c>
      <c r="D2476" s="92" t="s">
        <v>1075</v>
      </c>
      <c r="E2476" s="183" t="s">
        <v>488</v>
      </c>
      <c r="F2476" s="183"/>
      <c r="G2476" s="93" t="s">
        <v>482</v>
      </c>
      <c r="H2476" s="94">
        <v>1</v>
      </c>
      <c r="I2476" s="95">
        <v>0.91</v>
      </c>
      <c r="J2476" s="95">
        <v>0.91</v>
      </c>
    </row>
    <row r="2477" spans="1:10" ht="51">
      <c r="A2477" s="92" t="s">
        <v>485</v>
      </c>
      <c r="B2477" s="91" t="s">
        <v>1070</v>
      </c>
      <c r="C2477" s="92" t="s">
        <v>4</v>
      </c>
      <c r="D2477" s="92" t="s">
        <v>1071</v>
      </c>
      <c r="E2477" s="183" t="s">
        <v>488</v>
      </c>
      <c r="F2477" s="183"/>
      <c r="G2477" s="93" t="s">
        <v>482</v>
      </c>
      <c r="H2477" s="94">
        <v>1</v>
      </c>
      <c r="I2477" s="95">
        <v>0.81</v>
      </c>
      <c r="J2477" s="95">
        <v>0.81</v>
      </c>
    </row>
    <row r="2478" spans="1:10" ht="51">
      <c r="A2478" s="92" t="s">
        <v>485</v>
      </c>
      <c r="B2478" s="91" t="s">
        <v>1072</v>
      </c>
      <c r="C2478" s="92" t="s">
        <v>4</v>
      </c>
      <c r="D2478" s="92" t="s">
        <v>1073</v>
      </c>
      <c r="E2478" s="183" t="s">
        <v>488</v>
      </c>
      <c r="F2478" s="183"/>
      <c r="G2478" s="93" t="s">
        <v>482</v>
      </c>
      <c r="H2478" s="94">
        <v>1</v>
      </c>
      <c r="I2478" s="95">
        <v>0.06</v>
      </c>
      <c r="J2478" s="95">
        <v>0.06</v>
      </c>
    </row>
    <row r="2479" spans="1:10" ht="51">
      <c r="A2479" s="92" t="s">
        <v>485</v>
      </c>
      <c r="B2479" s="91" t="s">
        <v>1077</v>
      </c>
      <c r="C2479" s="92" t="s">
        <v>4</v>
      </c>
      <c r="D2479" s="92" t="s">
        <v>1078</v>
      </c>
      <c r="E2479" s="183" t="s">
        <v>488</v>
      </c>
      <c r="F2479" s="183"/>
      <c r="G2479" s="93" t="s">
        <v>482</v>
      </c>
      <c r="H2479" s="94">
        <v>1</v>
      </c>
      <c r="I2479" s="95">
        <v>2.83</v>
      </c>
      <c r="J2479" s="95">
        <v>2.83</v>
      </c>
    </row>
    <row r="2480" spans="1:10">
      <c r="A2480" s="92" t="s">
        <v>485</v>
      </c>
      <c r="B2480" s="91" t="s">
        <v>1049</v>
      </c>
      <c r="C2480" s="92" t="s">
        <v>4</v>
      </c>
      <c r="D2480" s="92" t="s">
        <v>1050</v>
      </c>
      <c r="E2480" s="183" t="s">
        <v>601</v>
      </c>
      <c r="F2480" s="183"/>
      <c r="G2480" s="93" t="s">
        <v>482</v>
      </c>
      <c r="H2480" s="94">
        <v>1</v>
      </c>
      <c r="I2480" s="95">
        <v>16.100000000000001</v>
      </c>
      <c r="J2480" s="95">
        <v>16.100000000000001</v>
      </c>
    </row>
    <row r="2481" spans="1:10" ht="63.75">
      <c r="A2481" s="92" t="s">
        <v>485</v>
      </c>
      <c r="B2481" s="91" t="s">
        <v>1076</v>
      </c>
      <c r="C2481" s="92" t="s">
        <v>4</v>
      </c>
      <c r="D2481" s="92" t="s">
        <v>1063</v>
      </c>
      <c r="E2481" s="183" t="s">
        <v>488</v>
      </c>
      <c r="F2481" s="183"/>
      <c r="G2481" s="93" t="s">
        <v>482</v>
      </c>
      <c r="H2481" s="94">
        <v>1</v>
      </c>
      <c r="I2481" s="95">
        <v>0.45</v>
      </c>
      <c r="J2481" s="95">
        <v>0.45</v>
      </c>
    </row>
    <row r="2482" spans="1:10" ht="14.25" customHeight="1">
      <c r="A2482" s="92" t="s">
        <v>485</v>
      </c>
      <c r="B2482" s="91" t="s">
        <v>1079</v>
      </c>
      <c r="C2482" s="92" t="s">
        <v>4</v>
      </c>
      <c r="D2482" s="92" t="s">
        <v>1059</v>
      </c>
      <c r="E2482" s="183" t="s">
        <v>488</v>
      </c>
      <c r="F2482" s="183"/>
      <c r="G2482" s="93" t="s">
        <v>482</v>
      </c>
      <c r="H2482" s="94">
        <v>1</v>
      </c>
      <c r="I2482" s="95">
        <v>1.26</v>
      </c>
      <c r="J2482" s="95">
        <v>1.26</v>
      </c>
    </row>
    <row r="2483" spans="1:10" ht="25.5">
      <c r="A2483" s="98"/>
      <c r="B2483" s="98"/>
      <c r="C2483" s="98"/>
      <c r="D2483" s="98"/>
      <c r="E2483" s="98" t="s">
        <v>495</v>
      </c>
      <c r="F2483" s="97">
        <v>16.25</v>
      </c>
      <c r="G2483" s="98" t="s">
        <v>496</v>
      </c>
      <c r="H2483" s="97">
        <v>0</v>
      </c>
      <c r="I2483" s="98" t="s">
        <v>497</v>
      </c>
      <c r="J2483" s="97">
        <v>16.25</v>
      </c>
    </row>
    <row r="2484" spans="1:10" ht="26.25" thickBot="1">
      <c r="A2484" s="98"/>
      <c r="B2484" s="98"/>
      <c r="C2484" s="98"/>
      <c r="D2484" s="98"/>
      <c r="E2484" s="98" t="s">
        <v>498</v>
      </c>
      <c r="F2484" s="97">
        <v>4.33</v>
      </c>
      <c r="G2484" s="98"/>
      <c r="H2484" s="184" t="s">
        <v>499</v>
      </c>
      <c r="I2484" s="184"/>
      <c r="J2484" s="97">
        <v>26.9</v>
      </c>
    </row>
    <row r="2485" spans="1:10" ht="15" thickTop="1">
      <c r="A2485" s="99"/>
      <c r="B2485" s="99"/>
      <c r="C2485" s="99"/>
      <c r="D2485" s="99"/>
      <c r="E2485" s="99"/>
      <c r="F2485" s="99"/>
      <c r="G2485" s="99"/>
      <c r="H2485" s="99"/>
      <c r="I2485" s="99"/>
      <c r="J2485" s="99"/>
    </row>
    <row r="2486" spans="1:10" ht="15">
      <c r="A2486" s="100"/>
      <c r="B2486" s="102" t="s">
        <v>470</v>
      </c>
      <c r="C2486" s="100" t="s">
        <v>471</v>
      </c>
      <c r="D2486" s="100" t="s">
        <v>472</v>
      </c>
      <c r="E2486" s="180" t="s">
        <v>473</v>
      </c>
      <c r="F2486" s="180"/>
      <c r="G2486" s="103" t="s">
        <v>474</v>
      </c>
      <c r="H2486" s="102" t="s">
        <v>475</v>
      </c>
      <c r="I2486" s="102" t="s">
        <v>476</v>
      </c>
      <c r="J2486" s="102" t="s">
        <v>477</v>
      </c>
    </row>
    <row r="2487" spans="1:10" ht="38.25">
      <c r="A2487" s="82" t="s">
        <v>478</v>
      </c>
      <c r="B2487" s="81" t="s">
        <v>559</v>
      </c>
      <c r="C2487" s="82" t="s">
        <v>45</v>
      </c>
      <c r="D2487" s="82" t="s">
        <v>560</v>
      </c>
      <c r="E2487" s="181" t="s">
        <v>561</v>
      </c>
      <c r="F2487" s="181"/>
      <c r="G2487" s="83" t="s">
        <v>562</v>
      </c>
      <c r="H2487" s="84">
        <v>1</v>
      </c>
      <c r="I2487" s="85">
        <v>4489.01</v>
      </c>
      <c r="J2487" s="85">
        <v>4489.01</v>
      </c>
    </row>
    <row r="2488" spans="1:10" ht="63.75">
      <c r="A2488" s="87" t="s">
        <v>479</v>
      </c>
      <c r="B2488" s="86" t="s">
        <v>1231</v>
      </c>
      <c r="C2488" s="87" t="s">
        <v>45</v>
      </c>
      <c r="D2488" s="87" t="s">
        <v>1232</v>
      </c>
      <c r="E2488" s="182" t="s">
        <v>561</v>
      </c>
      <c r="F2488" s="182"/>
      <c r="G2488" s="88" t="s">
        <v>562</v>
      </c>
      <c r="H2488" s="89">
        <v>1</v>
      </c>
      <c r="I2488" s="90">
        <v>26.89</v>
      </c>
      <c r="J2488" s="90">
        <v>26.89</v>
      </c>
    </row>
    <row r="2489" spans="1:10" ht="15" customHeight="1">
      <c r="A2489" s="92" t="s">
        <v>485</v>
      </c>
      <c r="B2489" s="91" t="s">
        <v>1233</v>
      </c>
      <c r="C2489" s="92" t="s">
        <v>45</v>
      </c>
      <c r="D2489" s="92" t="s">
        <v>1234</v>
      </c>
      <c r="E2489" s="183" t="s">
        <v>601</v>
      </c>
      <c r="F2489" s="183"/>
      <c r="G2489" s="93" t="s">
        <v>562</v>
      </c>
      <c r="H2489" s="94">
        <v>1</v>
      </c>
      <c r="I2489" s="95">
        <v>4092.88</v>
      </c>
      <c r="J2489" s="95">
        <v>4092.88</v>
      </c>
    </row>
    <row r="2490" spans="1:10" ht="25.5">
      <c r="A2490" s="92" t="s">
        <v>485</v>
      </c>
      <c r="B2490" s="91" t="s">
        <v>1128</v>
      </c>
      <c r="C2490" s="92" t="s">
        <v>45</v>
      </c>
      <c r="D2490" s="92" t="s">
        <v>1129</v>
      </c>
      <c r="E2490" s="183" t="s">
        <v>488</v>
      </c>
      <c r="F2490" s="183"/>
      <c r="G2490" s="93" t="s">
        <v>562</v>
      </c>
      <c r="H2490" s="94">
        <v>1</v>
      </c>
      <c r="I2490" s="95">
        <v>215.56</v>
      </c>
      <c r="J2490" s="95">
        <v>215.56</v>
      </c>
    </row>
    <row r="2491" spans="1:10" ht="25.5">
      <c r="A2491" s="92" t="s">
        <v>485</v>
      </c>
      <c r="B2491" s="91" t="s">
        <v>1132</v>
      </c>
      <c r="C2491" s="92" t="s">
        <v>45</v>
      </c>
      <c r="D2491" s="92" t="s">
        <v>1133</v>
      </c>
      <c r="E2491" s="183" t="s">
        <v>488</v>
      </c>
      <c r="F2491" s="183"/>
      <c r="G2491" s="93" t="s">
        <v>562</v>
      </c>
      <c r="H2491" s="94">
        <v>1</v>
      </c>
      <c r="I2491" s="95">
        <v>11.8</v>
      </c>
      <c r="J2491" s="95">
        <v>11.8</v>
      </c>
    </row>
    <row r="2492" spans="1:10" ht="14.25" customHeight="1">
      <c r="A2492" s="92" t="s">
        <v>485</v>
      </c>
      <c r="B2492" s="91" t="s">
        <v>1130</v>
      </c>
      <c r="C2492" s="92" t="s">
        <v>45</v>
      </c>
      <c r="D2492" s="92" t="s">
        <v>1131</v>
      </c>
      <c r="E2492" s="183" t="s">
        <v>637</v>
      </c>
      <c r="F2492" s="183"/>
      <c r="G2492" s="93" t="s">
        <v>562</v>
      </c>
      <c r="H2492" s="94">
        <v>1</v>
      </c>
      <c r="I2492" s="95">
        <v>15.18</v>
      </c>
      <c r="J2492" s="95">
        <v>15.18</v>
      </c>
    </row>
    <row r="2493" spans="1:10" ht="14.25" customHeight="1">
      <c r="A2493" s="92" t="s">
        <v>485</v>
      </c>
      <c r="B2493" s="91" t="s">
        <v>1126</v>
      </c>
      <c r="C2493" s="92" t="s">
        <v>45</v>
      </c>
      <c r="D2493" s="92" t="s">
        <v>1127</v>
      </c>
      <c r="E2493" s="183" t="s">
        <v>637</v>
      </c>
      <c r="F2493" s="183"/>
      <c r="G2493" s="93" t="s">
        <v>562</v>
      </c>
      <c r="H2493" s="94">
        <v>1</v>
      </c>
      <c r="I2493" s="95">
        <v>126.7</v>
      </c>
      <c r="J2493" s="95">
        <v>126.7</v>
      </c>
    </row>
    <row r="2494" spans="1:10" ht="14.25" customHeight="1">
      <c r="A2494" s="98"/>
      <c r="B2494" s="98"/>
      <c r="C2494" s="98"/>
      <c r="D2494" s="98"/>
      <c r="E2494" s="98" t="s">
        <v>495</v>
      </c>
      <c r="F2494" s="97">
        <v>4119.7700000000004</v>
      </c>
      <c r="G2494" s="98" t="s">
        <v>496</v>
      </c>
      <c r="H2494" s="97">
        <v>0</v>
      </c>
      <c r="I2494" s="98" t="s">
        <v>497</v>
      </c>
      <c r="J2494" s="97">
        <v>4119.7700000000004</v>
      </c>
    </row>
    <row r="2495" spans="1:10" ht="14.25" customHeight="1" thickBot="1">
      <c r="A2495" s="98"/>
      <c r="B2495" s="98"/>
      <c r="C2495" s="98"/>
      <c r="D2495" s="98"/>
      <c r="E2495" s="98" t="s">
        <v>498</v>
      </c>
      <c r="F2495" s="97">
        <v>862.33</v>
      </c>
      <c r="G2495" s="98"/>
      <c r="H2495" s="184" t="s">
        <v>499</v>
      </c>
      <c r="I2495" s="184"/>
      <c r="J2495" s="97">
        <v>5351.34</v>
      </c>
    </row>
    <row r="2496" spans="1:10" ht="14.25" customHeight="1" thickTop="1">
      <c r="A2496" s="99"/>
      <c r="B2496" s="99"/>
      <c r="C2496" s="99"/>
      <c r="D2496" s="99"/>
      <c r="E2496" s="99"/>
      <c r="F2496" s="99"/>
      <c r="G2496" s="99"/>
      <c r="H2496" s="99"/>
      <c r="I2496" s="99"/>
      <c r="J2496" s="99"/>
    </row>
    <row r="2497" spans="1:10" ht="14.25" customHeight="1">
      <c r="A2497" s="100"/>
      <c r="B2497" s="102" t="s">
        <v>470</v>
      </c>
      <c r="C2497" s="100" t="s">
        <v>471</v>
      </c>
      <c r="D2497" s="100" t="s">
        <v>472</v>
      </c>
      <c r="E2497" s="180" t="s">
        <v>473</v>
      </c>
      <c r="F2497" s="180"/>
      <c r="G2497" s="103" t="s">
        <v>474</v>
      </c>
      <c r="H2497" s="102" t="s">
        <v>475</v>
      </c>
      <c r="I2497" s="102" t="s">
        <v>476</v>
      </c>
      <c r="J2497" s="102" t="s">
        <v>477</v>
      </c>
    </row>
    <row r="2498" spans="1:10" ht="25.5">
      <c r="A2498" s="82" t="s">
        <v>478</v>
      </c>
      <c r="B2498" s="81" t="s">
        <v>552</v>
      </c>
      <c r="C2498" s="82" t="s">
        <v>16</v>
      </c>
      <c r="D2498" s="82" t="s">
        <v>553</v>
      </c>
      <c r="E2498" s="181" t="s">
        <v>554</v>
      </c>
      <c r="F2498" s="181"/>
      <c r="G2498" s="83" t="s">
        <v>6</v>
      </c>
      <c r="H2498" s="84">
        <v>1</v>
      </c>
      <c r="I2498" s="85">
        <v>29.96</v>
      </c>
      <c r="J2498" s="85">
        <v>29.96</v>
      </c>
    </row>
    <row r="2499" spans="1:10" ht="25.5">
      <c r="A2499" s="87" t="s">
        <v>479</v>
      </c>
      <c r="B2499" s="86" t="s">
        <v>572</v>
      </c>
      <c r="C2499" s="87" t="s">
        <v>16</v>
      </c>
      <c r="D2499" s="87" t="s">
        <v>573</v>
      </c>
      <c r="E2499" s="182" t="s">
        <v>570</v>
      </c>
      <c r="F2499" s="182"/>
      <c r="G2499" s="88" t="s">
        <v>571</v>
      </c>
      <c r="H2499" s="89">
        <v>0.8</v>
      </c>
      <c r="I2499" s="90">
        <v>3.74</v>
      </c>
      <c r="J2499" s="90">
        <v>2.99</v>
      </c>
    </row>
    <row r="2500" spans="1:10" ht="25.5">
      <c r="A2500" s="87" t="s">
        <v>479</v>
      </c>
      <c r="B2500" s="86" t="s">
        <v>1329</v>
      </c>
      <c r="C2500" s="87" t="s">
        <v>16</v>
      </c>
      <c r="D2500" s="87" t="s">
        <v>1330</v>
      </c>
      <c r="E2500" s="182" t="s">
        <v>570</v>
      </c>
      <c r="F2500" s="182"/>
      <c r="G2500" s="88" t="s">
        <v>571</v>
      </c>
      <c r="H2500" s="89">
        <v>0.5</v>
      </c>
      <c r="I2500" s="90">
        <v>3.61</v>
      </c>
      <c r="J2500" s="90">
        <v>1.8</v>
      </c>
    </row>
    <row r="2501" spans="1:10" ht="38.25">
      <c r="A2501" s="92" t="s">
        <v>485</v>
      </c>
      <c r="B2501" s="91" t="s">
        <v>1562</v>
      </c>
      <c r="C2501" s="92" t="s">
        <v>16</v>
      </c>
      <c r="D2501" s="92" t="s">
        <v>1563</v>
      </c>
      <c r="E2501" s="183">
        <v>0</v>
      </c>
      <c r="F2501" s="183"/>
      <c r="G2501" s="93" t="s">
        <v>13</v>
      </c>
      <c r="H2501" s="94">
        <v>0.06</v>
      </c>
      <c r="I2501" s="95">
        <v>9.89</v>
      </c>
      <c r="J2501" s="95">
        <v>0.59</v>
      </c>
    </row>
    <row r="2502" spans="1:10" ht="25.5">
      <c r="A2502" s="92" t="s">
        <v>485</v>
      </c>
      <c r="B2502" s="91" t="s">
        <v>1191</v>
      </c>
      <c r="C2502" s="92" t="s">
        <v>45</v>
      </c>
      <c r="D2502" s="92" t="s">
        <v>1192</v>
      </c>
      <c r="E2502" s="183" t="s">
        <v>601</v>
      </c>
      <c r="F2502" s="183"/>
      <c r="G2502" s="93" t="s">
        <v>482</v>
      </c>
      <c r="H2502" s="94">
        <v>0.5</v>
      </c>
      <c r="I2502" s="95">
        <v>18.78</v>
      </c>
      <c r="J2502" s="95">
        <v>9.39</v>
      </c>
    </row>
    <row r="2503" spans="1:10" ht="15" customHeight="1">
      <c r="A2503" s="92" t="s">
        <v>485</v>
      </c>
      <c r="B2503" s="91" t="s">
        <v>1564</v>
      </c>
      <c r="C2503" s="92" t="s">
        <v>45</v>
      </c>
      <c r="D2503" s="92" t="s">
        <v>1565</v>
      </c>
      <c r="E2503" s="183" t="s">
        <v>488</v>
      </c>
      <c r="F2503" s="183"/>
      <c r="G2503" s="93" t="s">
        <v>513</v>
      </c>
      <c r="H2503" s="94">
        <v>0.2</v>
      </c>
      <c r="I2503" s="95">
        <v>5.52</v>
      </c>
      <c r="J2503" s="95">
        <v>1.1000000000000001</v>
      </c>
    </row>
    <row r="2504" spans="1:10" ht="25.5">
      <c r="A2504" s="92" t="s">
        <v>485</v>
      </c>
      <c r="B2504" s="91" t="s">
        <v>1556</v>
      </c>
      <c r="C2504" s="92" t="s">
        <v>45</v>
      </c>
      <c r="D2504" s="92" t="s">
        <v>1557</v>
      </c>
      <c r="E2504" s="183" t="s">
        <v>488</v>
      </c>
      <c r="F2504" s="183"/>
      <c r="G2504" s="93" t="s">
        <v>494</v>
      </c>
      <c r="H2504" s="94">
        <v>0.01</v>
      </c>
      <c r="I2504" s="95">
        <v>23.18</v>
      </c>
      <c r="J2504" s="95">
        <v>0.23</v>
      </c>
    </row>
    <row r="2505" spans="1:10">
      <c r="A2505" s="92" t="s">
        <v>485</v>
      </c>
      <c r="B2505" s="91" t="s">
        <v>610</v>
      </c>
      <c r="C2505" s="92" t="s">
        <v>45</v>
      </c>
      <c r="D2505" s="92" t="s">
        <v>611</v>
      </c>
      <c r="E2505" s="183" t="s">
        <v>601</v>
      </c>
      <c r="F2505" s="183"/>
      <c r="G2505" s="93" t="s">
        <v>482</v>
      </c>
      <c r="H2505" s="94">
        <v>0.8</v>
      </c>
      <c r="I2505" s="95">
        <v>13.6</v>
      </c>
      <c r="J2505" s="95">
        <v>10.88</v>
      </c>
    </row>
    <row r="2506" spans="1:10" ht="14.25" customHeight="1">
      <c r="A2506" s="92" t="s">
        <v>485</v>
      </c>
      <c r="B2506" s="91" t="s">
        <v>1566</v>
      </c>
      <c r="C2506" s="92" t="s">
        <v>45</v>
      </c>
      <c r="D2506" s="92" t="s">
        <v>1567</v>
      </c>
      <c r="E2506" s="183" t="s">
        <v>488</v>
      </c>
      <c r="F2506" s="183"/>
      <c r="G2506" s="93" t="s">
        <v>6</v>
      </c>
      <c r="H2506" s="94">
        <v>1.1000000000000001</v>
      </c>
      <c r="I2506" s="95">
        <v>2.71</v>
      </c>
      <c r="J2506" s="95">
        <v>2.98</v>
      </c>
    </row>
    <row r="2507" spans="1:10" ht="14.25" customHeight="1">
      <c r="A2507" s="98"/>
      <c r="B2507" s="98"/>
      <c r="C2507" s="98"/>
      <c r="D2507" s="98"/>
      <c r="E2507" s="98" t="s">
        <v>495</v>
      </c>
      <c r="F2507" s="97">
        <v>20.27</v>
      </c>
      <c r="G2507" s="98" t="s">
        <v>496</v>
      </c>
      <c r="H2507" s="97">
        <v>0</v>
      </c>
      <c r="I2507" s="98" t="s">
        <v>497</v>
      </c>
      <c r="J2507" s="97">
        <v>20.27</v>
      </c>
    </row>
    <row r="2508" spans="1:10" ht="14.25" customHeight="1" thickBot="1">
      <c r="A2508" s="98"/>
      <c r="B2508" s="98"/>
      <c r="C2508" s="98"/>
      <c r="D2508" s="98"/>
      <c r="E2508" s="98" t="s">
        <v>498</v>
      </c>
      <c r="F2508" s="97">
        <v>5.75</v>
      </c>
      <c r="G2508" s="98"/>
      <c r="H2508" s="184" t="s">
        <v>499</v>
      </c>
      <c r="I2508" s="184"/>
      <c r="J2508" s="97">
        <v>35.71</v>
      </c>
    </row>
    <row r="2509" spans="1:10" ht="14.25" customHeight="1" thickTop="1">
      <c r="A2509" s="99"/>
      <c r="B2509" s="99"/>
      <c r="C2509" s="99"/>
      <c r="D2509" s="99"/>
      <c r="E2509" s="99"/>
      <c r="F2509" s="99"/>
      <c r="G2509" s="99"/>
      <c r="H2509" s="99"/>
      <c r="I2509" s="99"/>
      <c r="J2509" s="99"/>
    </row>
    <row r="2510" spans="1:10" ht="14.25" customHeight="1">
      <c r="A2510" s="100"/>
      <c r="B2510" s="102" t="s">
        <v>470</v>
      </c>
      <c r="C2510" s="100" t="s">
        <v>471</v>
      </c>
      <c r="D2510" s="100" t="s">
        <v>472</v>
      </c>
      <c r="E2510" s="180" t="s">
        <v>473</v>
      </c>
      <c r="F2510" s="180"/>
      <c r="G2510" s="103" t="s">
        <v>474</v>
      </c>
      <c r="H2510" s="102" t="s">
        <v>475</v>
      </c>
      <c r="I2510" s="102" t="s">
        <v>476</v>
      </c>
      <c r="J2510" s="102" t="s">
        <v>477</v>
      </c>
    </row>
    <row r="2511" spans="1:10" ht="14.25" customHeight="1">
      <c r="A2511" s="82" t="s">
        <v>478</v>
      </c>
      <c r="B2511" s="81" t="s">
        <v>966</v>
      </c>
      <c r="C2511" s="82" t="s">
        <v>16</v>
      </c>
      <c r="D2511" s="82" t="s">
        <v>967</v>
      </c>
      <c r="E2511" s="181" t="s">
        <v>965</v>
      </c>
      <c r="F2511" s="181"/>
      <c r="G2511" s="83" t="s">
        <v>13</v>
      </c>
      <c r="H2511" s="84">
        <v>1</v>
      </c>
      <c r="I2511" s="85">
        <v>68.89</v>
      </c>
      <c r="J2511" s="85">
        <v>68.89</v>
      </c>
    </row>
    <row r="2512" spans="1:10" ht="25.5">
      <c r="A2512" s="87" t="s">
        <v>479</v>
      </c>
      <c r="B2512" s="86" t="s">
        <v>572</v>
      </c>
      <c r="C2512" s="87" t="s">
        <v>16</v>
      </c>
      <c r="D2512" s="87" t="s">
        <v>573</v>
      </c>
      <c r="E2512" s="182" t="s">
        <v>570</v>
      </c>
      <c r="F2512" s="182"/>
      <c r="G2512" s="88" t="s">
        <v>571</v>
      </c>
      <c r="H2512" s="89">
        <v>0.45</v>
      </c>
      <c r="I2512" s="90">
        <v>3.74</v>
      </c>
      <c r="J2512" s="90">
        <v>1.68</v>
      </c>
    </row>
    <row r="2513" spans="1:10" ht="25.5">
      <c r="A2513" s="87" t="s">
        <v>479</v>
      </c>
      <c r="B2513" s="86" t="s">
        <v>699</v>
      </c>
      <c r="C2513" s="87" t="s">
        <v>16</v>
      </c>
      <c r="D2513" s="87" t="s">
        <v>700</v>
      </c>
      <c r="E2513" s="182" t="s">
        <v>570</v>
      </c>
      <c r="F2513" s="182"/>
      <c r="G2513" s="88" t="s">
        <v>571</v>
      </c>
      <c r="H2513" s="89">
        <v>0.45</v>
      </c>
      <c r="I2513" s="90">
        <v>3.63</v>
      </c>
      <c r="J2513" s="90">
        <v>1.63</v>
      </c>
    </row>
    <row r="2514" spans="1:10">
      <c r="A2514" s="92" t="s">
        <v>485</v>
      </c>
      <c r="B2514" s="91" t="s">
        <v>1568</v>
      </c>
      <c r="C2514" s="92" t="s">
        <v>16</v>
      </c>
      <c r="D2514" s="92" t="s">
        <v>1569</v>
      </c>
      <c r="E2514" s="183">
        <v>0</v>
      </c>
      <c r="F2514" s="183"/>
      <c r="G2514" s="93" t="s">
        <v>13</v>
      </c>
      <c r="H2514" s="94">
        <v>0.94</v>
      </c>
      <c r="I2514" s="95">
        <v>0.22</v>
      </c>
      <c r="J2514" s="95">
        <v>0.2</v>
      </c>
    </row>
    <row r="2515" spans="1:10" ht="25.5">
      <c r="A2515" s="92" t="s">
        <v>485</v>
      </c>
      <c r="B2515" s="91" t="s">
        <v>707</v>
      </c>
      <c r="C2515" s="92" t="s">
        <v>45</v>
      </c>
      <c r="D2515" s="92" t="s">
        <v>708</v>
      </c>
      <c r="E2515" s="183" t="s">
        <v>601</v>
      </c>
      <c r="F2515" s="183"/>
      <c r="G2515" s="93" t="s">
        <v>482</v>
      </c>
      <c r="H2515" s="94">
        <v>0.45</v>
      </c>
      <c r="I2515" s="95">
        <v>18.78</v>
      </c>
      <c r="J2515" s="95">
        <v>8.4499999999999993</v>
      </c>
    </row>
    <row r="2516" spans="1:10">
      <c r="A2516" s="92" t="s">
        <v>485</v>
      </c>
      <c r="B2516" s="91" t="s">
        <v>610</v>
      </c>
      <c r="C2516" s="92" t="s">
        <v>45</v>
      </c>
      <c r="D2516" s="92" t="s">
        <v>611</v>
      </c>
      <c r="E2516" s="183" t="s">
        <v>601</v>
      </c>
      <c r="F2516" s="183"/>
      <c r="G2516" s="93" t="s">
        <v>482</v>
      </c>
      <c r="H2516" s="94">
        <v>0.45</v>
      </c>
      <c r="I2516" s="95">
        <v>13.6</v>
      </c>
      <c r="J2516" s="95">
        <v>6.12</v>
      </c>
    </row>
    <row r="2517" spans="1:10" ht="15" customHeight="1">
      <c r="A2517" s="92" t="s">
        <v>485</v>
      </c>
      <c r="B2517" s="91" t="s">
        <v>1570</v>
      </c>
      <c r="C2517" s="92" t="s">
        <v>45</v>
      </c>
      <c r="D2517" s="92" t="s">
        <v>1571</v>
      </c>
      <c r="E2517" s="183" t="s">
        <v>488</v>
      </c>
      <c r="F2517" s="183"/>
      <c r="G2517" s="93" t="s">
        <v>513</v>
      </c>
      <c r="H2517" s="94">
        <v>1.01</v>
      </c>
      <c r="I2517" s="95">
        <v>50.31</v>
      </c>
      <c r="J2517" s="95">
        <v>50.81</v>
      </c>
    </row>
    <row r="2518" spans="1:10" ht="25.5">
      <c r="A2518" s="98"/>
      <c r="B2518" s="98"/>
      <c r="C2518" s="98"/>
      <c r="D2518" s="98"/>
      <c r="E2518" s="98" t="s">
        <v>495</v>
      </c>
      <c r="F2518" s="97">
        <v>14.569999999999999</v>
      </c>
      <c r="G2518" s="98" t="s">
        <v>496</v>
      </c>
      <c r="H2518" s="97">
        <v>0</v>
      </c>
      <c r="I2518" s="98" t="s">
        <v>497</v>
      </c>
      <c r="J2518" s="97">
        <v>14.569999999999999</v>
      </c>
    </row>
    <row r="2519" spans="1:10" ht="26.25" thickBot="1">
      <c r="A2519" s="98"/>
      <c r="B2519" s="98"/>
      <c r="C2519" s="98"/>
      <c r="D2519" s="98"/>
      <c r="E2519" s="98" t="s">
        <v>498</v>
      </c>
      <c r="F2519" s="97">
        <v>13.23</v>
      </c>
      <c r="G2519" s="98"/>
      <c r="H2519" s="184" t="s">
        <v>499</v>
      </c>
      <c r="I2519" s="184"/>
      <c r="J2519" s="97">
        <v>82.12</v>
      </c>
    </row>
    <row r="2520" spans="1:10" ht="14.25" customHeight="1" thickTop="1">
      <c r="A2520" s="99"/>
      <c r="B2520" s="99"/>
      <c r="C2520" s="99"/>
      <c r="D2520" s="99"/>
      <c r="E2520" s="99"/>
      <c r="F2520" s="99"/>
      <c r="G2520" s="99"/>
      <c r="H2520" s="99"/>
      <c r="I2520" s="99"/>
      <c r="J2520" s="99"/>
    </row>
    <row r="2521" spans="1:10" ht="14.25" customHeight="1">
      <c r="A2521" s="100"/>
      <c r="B2521" s="102" t="s">
        <v>470</v>
      </c>
      <c r="C2521" s="100" t="s">
        <v>471</v>
      </c>
      <c r="D2521" s="100" t="s">
        <v>472</v>
      </c>
      <c r="E2521" s="180" t="s">
        <v>473</v>
      </c>
      <c r="F2521" s="180"/>
      <c r="G2521" s="103" t="s">
        <v>474</v>
      </c>
      <c r="H2521" s="102" t="s">
        <v>475</v>
      </c>
      <c r="I2521" s="102" t="s">
        <v>476</v>
      </c>
      <c r="J2521" s="102" t="s">
        <v>477</v>
      </c>
    </row>
    <row r="2522" spans="1:10" ht="14.25" customHeight="1">
      <c r="A2522" s="82" t="s">
        <v>478</v>
      </c>
      <c r="B2522" s="81" t="s">
        <v>963</v>
      </c>
      <c r="C2522" s="82" t="s">
        <v>16</v>
      </c>
      <c r="D2522" s="82" t="s">
        <v>964</v>
      </c>
      <c r="E2522" s="181" t="s">
        <v>965</v>
      </c>
      <c r="F2522" s="181"/>
      <c r="G2522" s="83" t="s">
        <v>13</v>
      </c>
      <c r="H2522" s="84">
        <v>1</v>
      </c>
      <c r="I2522" s="85">
        <v>88.39</v>
      </c>
      <c r="J2522" s="85">
        <v>88.39</v>
      </c>
    </row>
    <row r="2523" spans="1:10" ht="14.25" customHeight="1">
      <c r="A2523" s="87" t="s">
        <v>479</v>
      </c>
      <c r="B2523" s="86" t="s">
        <v>572</v>
      </c>
      <c r="C2523" s="87" t="s">
        <v>16</v>
      </c>
      <c r="D2523" s="87" t="s">
        <v>573</v>
      </c>
      <c r="E2523" s="182" t="s">
        <v>570</v>
      </c>
      <c r="F2523" s="182"/>
      <c r="G2523" s="88" t="s">
        <v>571</v>
      </c>
      <c r="H2523" s="89">
        <v>0.55000000000000004</v>
      </c>
      <c r="I2523" s="90">
        <v>3.74</v>
      </c>
      <c r="J2523" s="90">
        <v>2.0499999999999998</v>
      </c>
    </row>
    <row r="2524" spans="1:10" ht="14.25" customHeight="1">
      <c r="A2524" s="87" t="s">
        <v>479</v>
      </c>
      <c r="B2524" s="86" t="s">
        <v>699</v>
      </c>
      <c r="C2524" s="87" t="s">
        <v>16</v>
      </c>
      <c r="D2524" s="87" t="s">
        <v>700</v>
      </c>
      <c r="E2524" s="182" t="s">
        <v>570</v>
      </c>
      <c r="F2524" s="182"/>
      <c r="G2524" s="88" t="s">
        <v>571</v>
      </c>
      <c r="H2524" s="89">
        <v>0.55000000000000004</v>
      </c>
      <c r="I2524" s="90">
        <v>3.63</v>
      </c>
      <c r="J2524" s="90">
        <v>1.99</v>
      </c>
    </row>
    <row r="2525" spans="1:10" ht="14.25" customHeight="1">
      <c r="A2525" s="92" t="s">
        <v>485</v>
      </c>
      <c r="B2525" s="91" t="s">
        <v>1568</v>
      </c>
      <c r="C2525" s="92" t="s">
        <v>16</v>
      </c>
      <c r="D2525" s="92" t="s">
        <v>1569</v>
      </c>
      <c r="E2525" s="183">
        <v>0</v>
      </c>
      <c r="F2525" s="183"/>
      <c r="G2525" s="93" t="s">
        <v>13</v>
      </c>
      <c r="H2525" s="94">
        <v>1.1299999999999999</v>
      </c>
      <c r="I2525" s="95">
        <v>0.22</v>
      </c>
      <c r="J2525" s="95">
        <v>0.24</v>
      </c>
    </row>
    <row r="2526" spans="1:10" ht="25.5">
      <c r="A2526" s="92" t="s">
        <v>485</v>
      </c>
      <c r="B2526" s="91" t="s">
        <v>707</v>
      </c>
      <c r="C2526" s="92" t="s">
        <v>45</v>
      </c>
      <c r="D2526" s="92" t="s">
        <v>708</v>
      </c>
      <c r="E2526" s="183" t="s">
        <v>601</v>
      </c>
      <c r="F2526" s="183"/>
      <c r="G2526" s="93" t="s">
        <v>482</v>
      </c>
      <c r="H2526" s="94">
        <v>0.55000000000000004</v>
      </c>
      <c r="I2526" s="95">
        <v>18.78</v>
      </c>
      <c r="J2526" s="95">
        <v>10.32</v>
      </c>
    </row>
    <row r="2527" spans="1:10">
      <c r="A2527" s="92" t="s">
        <v>485</v>
      </c>
      <c r="B2527" s="91" t="s">
        <v>610</v>
      </c>
      <c r="C2527" s="92" t="s">
        <v>45</v>
      </c>
      <c r="D2527" s="92" t="s">
        <v>611</v>
      </c>
      <c r="E2527" s="183" t="s">
        <v>601</v>
      </c>
      <c r="F2527" s="183"/>
      <c r="G2527" s="93" t="s">
        <v>482</v>
      </c>
      <c r="H2527" s="94">
        <v>0.55000000000000004</v>
      </c>
      <c r="I2527" s="95">
        <v>13.6</v>
      </c>
      <c r="J2527" s="95">
        <v>7.48</v>
      </c>
    </row>
    <row r="2528" spans="1:10" ht="63.75">
      <c r="A2528" s="92" t="s">
        <v>485</v>
      </c>
      <c r="B2528" s="91" t="s">
        <v>1572</v>
      </c>
      <c r="C2528" s="92" t="s">
        <v>45</v>
      </c>
      <c r="D2528" s="92" t="s">
        <v>1573</v>
      </c>
      <c r="E2528" s="183" t="s">
        <v>488</v>
      </c>
      <c r="F2528" s="183"/>
      <c r="G2528" s="93" t="s">
        <v>513</v>
      </c>
      <c r="H2528" s="94">
        <v>1.01</v>
      </c>
      <c r="I2528" s="95">
        <v>65.66</v>
      </c>
      <c r="J2528" s="95">
        <v>66.31</v>
      </c>
    </row>
    <row r="2529" spans="1:10" ht="25.5">
      <c r="A2529" s="98"/>
      <c r="B2529" s="98"/>
      <c r="C2529" s="98"/>
      <c r="D2529" s="98"/>
      <c r="E2529" s="98" t="s">
        <v>495</v>
      </c>
      <c r="F2529" s="97">
        <v>17.8</v>
      </c>
      <c r="G2529" s="98" t="s">
        <v>496</v>
      </c>
      <c r="H2529" s="97">
        <v>0</v>
      </c>
      <c r="I2529" s="98" t="s">
        <v>497</v>
      </c>
      <c r="J2529" s="97">
        <v>17.8</v>
      </c>
    </row>
    <row r="2530" spans="1:10" ht="51" customHeight="1" thickBot="1">
      <c r="A2530" s="98"/>
      <c r="B2530" s="98"/>
      <c r="C2530" s="98"/>
      <c r="D2530" s="98"/>
      <c r="E2530" s="98" t="s">
        <v>498</v>
      </c>
      <c r="F2530" s="97">
        <v>16.97</v>
      </c>
      <c r="G2530" s="98"/>
      <c r="H2530" s="184" t="s">
        <v>499</v>
      </c>
      <c r="I2530" s="184"/>
      <c r="J2530" s="97">
        <v>105.36</v>
      </c>
    </row>
    <row r="2531" spans="1:10" ht="15" thickTop="1">
      <c r="A2531" s="99"/>
      <c r="B2531" s="99"/>
      <c r="C2531" s="99"/>
      <c r="D2531" s="99"/>
      <c r="E2531" s="99"/>
      <c r="F2531" s="99"/>
      <c r="G2531" s="99"/>
      <c r="H2531" s="99"/>
      <c r="I2531" s="99"/>
      <c r="J2531" s="99"/>
    </row>
    <row r="2532" spans="1:10" ht="15">
      <c r="A2532" s="100"/>
      <c r="B2532" s="102" t="s">
        <v>470</v>
      </c>
      <c r="C2532" s="100" t="s">
        <v>471</v>
      </c>
      <c r="D2532" s="100" t="s">
        <v>472</v>
      </c>
      <c r="E2532" s="180" t="s">
        <v>473</v>
      </c>
      <c r="F2532" s="180"/>
      <c r="G2532" s="103" t="s">
        <v>474</v>
      </c>
      <c r="H2532" s="102" t="s">
        <v>475</v>
      </c>
      <c r="I2532" s="102" t="s">
        <v>476</v>
      </c>
      <c r="J2532" s="102" t="s">
        <v>477</v>
      </c>
    </row>
    <row r="2533" spans="1:10">
      <c r="A2533" s="82" t="s">
        <v>478</v>
      </c>
      <c r="B2533" s="81" t="s">
        <v>522</v>
      </c>
      <c r="C2533" s="82" t="s">
        <v>4</v>
      </c>
      <c r="D2533" s="82" t="s">
        <v>523</v>
      </c>
      <c r="E2533" s="181" t="s">
        <v>466</v>
      </c>
      <c r="F2533" s="181"/>
      <c r="G2533" s="83" t="s">
        <v>513</v>
      </c>
      <c r="H2533" s="84">
        <v>1</v>
      </c>
      <c r="I2533" s="85">
        <v>33.9</v>
      </c>
      <c r="J2533" s="85">
        <v>33.9</v>
      </c>
    </row>
    <row r="2534" spans="1:10" ht="51">
      <c r="A2534" s="87" t="s">
        <v>479</v>
      </c>
      <c r="B2534" s="86" t="s">
        <v>879</v>
      </c>
      <c r="C2534" s="87" t="s">
        <v>4</v>
      </c>
      <c r="D2534" s="87" t="s">
        <v>842</v>
      </c>
      <c r="E2534" s="182" t="s">
        <v>466</v>
      </c>
      <c r="F2534" s="182"/>
      <c r="G2534" s="88" t="s">
        <v>482</v>
      </c>
      <c r="H2534" s="89">
        <v>0.3</v>
      </c>
      <c r="I2534" s="90">
        <v>17.670000000000002</v>
      </c>
      <c r="J2534" s="90">
        <v>5.3</v>
      </c>
    </row>
    <row r="2535" spans="1:10" ht="14.25" customHeight="1">
      <c r="A2535" s="87" t="s">
        <v>479</v>
      </c>
      <c r="B2535" s="86" t="s">
        <v>880</v>
      </c>
      <c r="C2535" s="87" t="s">
        <v>4</v>
      </c>
      <c r="D2535" s="87" t="s">
        <v>840</v>
      </c>
      <c r="E2535" s="182" t="s">
        <v>466</v>
      </c>
      <c r="F2535" s="182"/>
      <c r="G2535" s="88" t="s">
        <v>482</v>
      </c>
      <c r="H2535" s="89">
        <v>0.3</v>
      </c>
      <c r="I2535" s="90">
        <v>21.97</v>
      </c>
      <c r="J2535" s="90">
        <v>6.59</v>
      </c>
    </row>
    <row r="2536" spans="1:10">
      <c r="A2536" s="92" t="s">
        <v>485</v>
      </c>
      <c r="B2536" s="91" t="s">
        <v>1172</v>
      </c>
      <c r="C2536" s="92" t="s">
        <v>4</v>
      </c>
      <c r="D2536" s="92" t="s">
        <v>1173</v>
      </c>
      <c r="E2536" s="183" t="s">
        <v>488</v>
      </c>
      <c r="F2536" s="183"/>
      <c r="G2536" s="93" t="s">
        <v>426</v>
      </c>
      <c r="H2536" s="94">
        <v>5.0000000000000001E-3</v>
      </c>
      <c r="I2536" s="95">
        <v>49.35</v>
      </c>
      <c r="J2536" s="95">
        <v>0.24</v>
      </c>
    </row>
    <row r="2537" spans="1:10">
      <c r="A2537" s="92" t="s">
        <v>485</v>
      </c>
      <c r="B2537" s="91" t="s">
        <v>1174</v>
      </c>
      <c r="C2537" s="92" t="s">
        <v>4</v>
      </c>
      <c r="D2537" s="92" t="s">
        <v>1175</v>
      </c>
      <c r="E2537" s="183" t="s">
        <v>488</v>
      </c>
      <c r="F2537" s="183"/>
      <c r="G2537" s="93" t="s">
        <v>1176</v>
      </c>
      <c r="H2537" s="94">
        <v>0.15</v>
      </c>
      <c r="I2537" s="95">
        <v>8.9</v>
      </c>
      <c r="J2537" s="95">
        <v>1.33</v>
      </c>
    </row>
    <row r="2538" spans="1:10">
      <c r="A2538" s="92" t="s">
        <v>485</v>
      </c>
      <c r="B2538" s="91" t="s">
        <v>1574</v>
      </c>
      <c r="C2538" s="92" t="s">
        <v>4</v>
      </c>
      <c r="D2538" s="92" t="s">
        <v>1575</v>
      </c>
      <c r="E2538" s="183" t="s">
        <v>488</v>
      </c>
      <c r="F2538" s="183"/>
      <c r="G2538" s="93" t="s">
        <v>513</v>
      </c>
      <c r="H2538" s="94">
        <v>1.05</v>
      </c>
      <c r="I2538" s="95">
        <v>19.47</v>
      </c>
      <c r="J2538" s="95">
        <v>20.440000000000001</v>
      </c>
    </row>
    <row r="2539" spans="1:10" ht="25.5">
      <c r="A2539" s="98"/>
      <c r="B2539" s="98"/>
      <c r="C2539" s="98"/>
      <c r="D2539" s="98"/>
      <c r="E2539" s="98" t="s">
        <v>495</v>
      </c>
      <c r="F2539" s="97">
        <v>8.3699999999999992</v>
      </c>
      <c r="G2539" s="98" t="s">
        <v>496</v>
      </c>
      <c r="H2539" s="97">
        <v>0</v>
      </c>
      <c r="I2539" s="98" t="s">
        <v>497</v>
      </c>
      <c r="J2539" s="97">
        <v>8.3699999999999992</v>
      </c>
    </row>
    <row r="2540" spans="1:10" ht="26.25" thickBot="1">
      <c r="A2540" s="98"/>
      <c r="B2540" s="98"/>
      <c r="C2540" s="98"/>
      <c r="D2540" s="98"/>
      <c r="E2540" s="98" t="s">
        <v>498</v>
      </c>
      <c r="F2540" s="97">
        <v>6.51</v>
      </c>
      <c r="G2540" s="98"/>
      <c r="H2540" s="184" t="s">
        <v>499</v>
      </c>
      <c r="I2540" s="184"/>
      <c r="J2540" s="97">
        <v>40.409999999999997</v>
      </c>
    </row>
    <row r="2541" spans="1:10" ht="51" customHeight="1" thickTop="1">
      <c r="A2541" s="99"/>
      <c r="B2541" s="99"/>
      <c r="C2541" s="99"/>
      <c r="D2541" s="99"/>
      <c r="E2541" s="99"/>
      <c r="F2541" s="99"/>
      <c r="G2541" s="99"/>
      <c r="H2541" s="99"/>
      <c r="I2541" s="99"/>
      <c r="J2541" s="99"/>
    </row>
    <row r="2542" spans="1:10" ht="15">
      <c r="A2542" s="100"/>
      <c r="B2542" s="102" t="s">
        <v>470</v>
      </c>
      <c r="C2542" s="100" t="s">
        <v>471</v>
      </c>
      <c r="D2542" s="100" t="s">
        <v>472</v>
      </c>
      <c r="E2542" s="180" t="s">
        <v>473</v>
      </c>
      <c r="F2542" s="180"/>
      <c r="G2542" s="103" t="s">
        <v>474</v>
      </c>
      <c r="H2542" s="102" t="s">
        <v>475</v>
      </c>
      <c r="I2542" s="102" t="s">
        <v>476</v>
      </c>
      <c r="J2542" s="102" t="s">
        <v>477</v>
      </c>
    </row>
    <row r="2543" spans="1:10">
      <c r="A2543" s="82" t="s">
        <v>478</v>
      </c>
      <c r="B2543" s="81" t="s">
        <v>511</v>
      </c>
      <c r="C2543" s="82" t="s">
        <v>4</v>
      </c>
      <c r="D2543" s="82" t="s">
        <v>512</v>
      </c>
      <c r="E2543" s="181" t="s">
        <v>466</v>
      </c>
      <c r="F2543" s="181"/>
      <c r="G2543" s="83" t="s">
        <v>513</v>
      </c>
      <c r="H2543" s="84">
        <v>1</v>
      </c>
      <c r="I2543" s="85">
        <v>40.81</v>
      </c>
      <c r="J2543" s="85">
        <v>40.81</v>
      </c>
    </row>
    <row r="2544" spans="1:10" ht="51">
      <c r="A2544" s="87" t="s">
        <v>479</v>
      </c>
      <c r="B2544" s="86" t="s">
        <v>879</v>
      </c>
      <c r="C2544" s="87" t="s">
        <v>4</v>
      </c>
      <c r="D2544" s="87" t="s">
        <v>842</v>
      </c>
      <c r="E2544" s="182" t="s">
        <v>466</v>
      </c>
      <c r="F2544" s="182"/>
      <c r="G2544" s="88" t="s">
        <v>482</v>
      </c>
      <c r="H2544" s="89">
        <v>0.45</v>
      </c>
      <c r="I2544" s="90">
        <v>17.510000000000002</v>
      </c>
      <c r="J2544" s="90">
        <v>7.87</v>
      </c>
    </row>
    <row r="2545" spans="1:10" ht="51">
      <c r="A2545" s="87" t="s">
        <v>479</v>
      </c>
      <c r="B2545" s="86" t="s">
        <v>880</v>
      </c>
      <c r="C2545" s="87" t="s">
        <v>4</v>
      </c>
      <c r="D2545" s="87" t="s">
        <v>840</v>
      </c>
      <c r="E2545" s="182" t="s">
        <v>466</v>
      </c>
      <c r="F2545" s="182"/>
      <c r="G2545" s="88" t="s">
        <v>482</v>
      </c>
      <c r="H2545" s="89">
        <v>0.45</v>
      </c>
      <c r="I2545" s="90">
        <v>21.97</v>
      </c>
      <c r="J2545" s="90">
        <v>9.8800000000000008</v>
      </c>
    </row>
    <row r="2546" spans="1:10" ht="14.25" customHeight="1">
      <c r="A2546" s="92" t="s">
        <v>485</v>
      </c>
      <c r="B2546" s="91" t="s">
        <v>1576</v>
      </c>
      <c r="C2546" s="92" t="s">
        <v>4</v>
      </c>
      <c r="D2546" s="92" t="s">
        <v>512</v>
      </c>
      <c r="E2546" s="183" t="s">
        <v>488</v>
      </c>
      <c r="F2546" s="183"/>
      <c r="G2546" s="93" t="s">
        <v>513</v>
      </c>
      <c r="H2546" s="94">
        <v>1.05</v>
      </c>
      <c r="I2546" s="95">
        <v>19.98</v>
      </c>
      <c r="J2546" s="95">
        <v>20.97</v>
      </c>
    </row>
    <row r="2547" spans="1:10">
      <c r="A2547" s="92" t="s">
        <v>485</v>
      </c>
      <c r="B2547" s="91" t="s">
        <v>1172</v>
      </c>
      <c r="C2547" s="92" t="s">
        <v>4</v>
      </c>
      <c r="D2547" s="92" t="s">
        <v>1173</v>
      </c>
      <c r="E2547" s="183" t="s">
        <v>488</v>
      </c>
      <c r="F2547" s="183"/>
      <c r="G2547" s="93" t="s">
        <v>426</v>
      </c>
      <c r="H2547" s="94">
        <v>0.01</v>
      </c>
      <c r="I2547" s="95">
        <v>49.35</v>
      </c>
      <c r="J2547" s="95">
        <v>0.49</v>
      </c>
    </row>
    <row r="2548" spans="1:10">
      <c r="A2548" s="92" t="s">
        <v>485</v>
      </c>
      <c r="B2548" s="91" t="s">
        <v>1174</v>
      </c>
      <c r="C2548" s="92" t="s">
        <v>4</v>
      </c>
      <c r="D2548" s="92" t="s">
        <v>1175</v>
      </c>
      <c r="E2548" s="183" t="s">
        <v>488</v>
      </c>
      <c r="F2548" s="183"/>
      <c r="G2548" s="93" t="s">
        <v>1176</v>
      </c>
      <c r="H2548" s="94">
        <v>0.18</v>
      </c>
      <c r="I2548" s="95">
        <v>8.9</v>
      </c>
      <c r="J2548" s="95">
        <v>1.6</v>
      </c>
    </row>
    <row r="2549" spans="1:10" ht="25.5">
      <c r="A2549" s="98"/>
      <c r="B2549" s="98"/>
      <c r="C2549" s="98"/>
      <c r="D2549" s="98"/>
      <c r="E2549" s="98" t="s">
        <v>495</v>
      </c>
      <c r="F2549" s="97">
        <v>12.47</v>
      </c>
      <c r="G2549" s="98" t="s">
        <v>496</v>
      </c>
      <c r="H2549" s="97">
        <v>0</v>
      </c>
      <c r="I2549" s="98" t="s">
        <v>497</v>
      </c>
      <c r="J2549" s="97">
        <v>12.47</v>
      </c>
    </row>
    <row r="2550" spans="1:10" ht="26.25" thickBot="1">
      <c r="A2550" s="98"/>
      <c r="B2550" s="98"/>
      <c r="C2550" s="98"/>
      <c r="D2550" s="98"/>
      <c r="E2550" s="98" t="s">
        <v>498</v>
      </c>
      <c r="F2550" s="97">
        <v>7.83</v>
      </c>
      <c r="G2550" s="98"/>
      <c r="H2550" s="184" t="s">
        <v>499</v>
      </c>
      <c r="I2550" s="184"/>
      <c r="J2550" s="97">
        <v>48.64</v>
      </c>
    </row>
    <row r="2551" spans="1:10" ht="15" thickTop="1">
      <c r="A2551" s="99"/>
      <c r="B2551" s="99"/>
      <c r="C2551" s="99"/>
      <c r="D2551" s="99"/>
      <c r="E2551" s="99"/>
      <c r="F2551" s="99"/>
      <c r="G2551" s="99"/>
      <c r="H2551" s="99"/>
      <c r="I2551" s="99"/>
      <c r="J2551" s="99"/>
    </row>
    <row r="2552" spans="1:10" ht="15">
      <c r="A2552" s="100"/>
      <c r="B2552" s="102" t="s">
        <v>470</v>
      </c>
      <c r="C2552" s="100" t="s">
        <v>471</v>
      </c>
      <c r="D2552" s="100" t="s">
        <v>472</v>
      </c>
      <c r="E2552" s="180" t="s">
        <v>473</v>
      </c>
      <c r="F2552" s="180"/>
      <c r="G2552" s="103" t="s">
        <v>474</v>
      </c>
      <c r="H2552" s="102" t="s">
        <v>475</v>
      </c>
      <c r="I2552" s="102" t="s">
        <v>476</v>
      </c>
      <c r="J2552" s="102" t="s">
        <v>477</v>
      </c>
    </row>
    <row r="2553" spans="1:10">
      <c r="A2553" s="82" t="s">
        <v>478</v>
      </c>
      <c r="B2553" s="81" t="s">
        <v>511</v>
      </c>
      <c r="C2553" s="82" t="s">
        <v>4</v>
      </c>
      <c r="D2553" s="82" t="s">
        <v>512</v>
      </c>
      <c r="E2553" s="181" t="s">
        <v>466</v>
      </c>
      <c r="F2553" s="181"/>
      <c r="G2553" s="83" t="s">
        <v>513</v>
      </c>
      <c r="H2553" s="84">
        <v>1</v>
      </c>
      <c r="I2553" s="85">
        <v>40.89</v>
      </c>
      <c r="J2553" s="85">
        <v>40.89</v>
      </c>
    </row>
    <row r="2554" spans="1:10" ht="51">
      <c r="A2554" s="87" t="s">
        <v>479</v>
      </c>
      <c r="B2554" s="86" t="s">
        <v>880</v>
      </c>
      <c r="C2554" s="87" t="s">
        <v>4</v>
      </c>
      <c r="D2554" s="87" t="s">
        <v>840</v>
      </c>
      <c r="E2554" s="182" t="s">
        <v>466</v>
      </c>
      <c r="F2554" s="182"/>
      <c r="G2554" s="88" t="s">
        <v>482</v>
      </c>
      <c r="H2554" s="89">
        <v>0.45</v>
      </c>
      <c r="I2554" s="90">
        <v>21.97</v>
      </c>
      <c r="J2554" s="90">
        <v>9.8800000000000008</v>
      </c>
    </row>
    <row r="2555" spans="1:10" ht="51">
      <c r="A2555" s="87" t="s">
        <v>479</v>
      </c>
      <c r="B2555" s="86" t="s">
        <v>879</v>
      </c>
      <c r="C2555" s="87" t="s">
        <v>4</v>
      </c>
      <c r="D2555" s="87" t="s">
        <v>842</v>
      </c>
      <c r="E2555" s="182" t="s">
        <v>466</v>
      </c>
      <c r="F2555" s="182"/>
      <c r="G2555" s="88" t="s">
        <v>482</v>
      </c>
      <c r="H2555" s="89">
        <v>0.45</v>
      </c>
      <c r="I2555" s="90">
        <v>17.670000000000002</v>
      </c>
      <c r="J2555" s="90">
        <v>7.95</v>
      </c>
    </row>
    <row r="2556" spans="1:10">
      <c r="A2556" s="92" t="s">
        <v>485</v>
      </c>
      <c r="B2556" s="91" t="s">
        <v>1172</v>
      </c>
      <c r="C2556" s="92" t="s">
        <v>4</v>
      </c>
      <c r="D2556" s="92" t="s">
        <v>1173</v>
      </c>
      <c r="E2556" s="183" t="s">
        <v>488</v>
      </c>
      <c r="F2556" s="183"/>
      <c r="G2556" s="93" t="s">
        <v>426</v>
      </c>
      <c r="H2556" s="94">
        <v>0.01</v>
      </c>
      <c r="I2556" s="95">
        <v>49.35</v>
      </c>
      <c r="J2556" s="95">
        <v>0.49</v>
      </c>
    </row>
    <row r="2557" spans="1:10">
      <c r="A2557" s="92" t="s">
        <v>485</v>
      </c>
      <c r="B2557" s="91" t="s">
        <v>1174</v>
      </c>
      <c r="C2557" s="92" t="s">
        <v>4</v>
      </c>
      <c r="D2557" s="92" t="s">
        <v>1175</v>
      </c>
      <c r="E2557" s="183" t="s">
        <v>488</v>
      </c>
      <c r="F2557" s="183"/>
      <c r="G2557" s="93" t="s">
        <v>1176</v>
      </c>
      <c r="H2557" s="94">
        <v>0.18</v>
      </c>
      <c r="I2557" s="95">
        <v>8.9</v>
      </c>
      <c r="J2557" s="95">
        <v>1.6</v>
      </c>
    </row>
    <row r="2558" spans="1:10">
      <c r="A2558" s="92" t="s">
        <v>485</v>
      </c>
      <c r="B2558" s="91" t="s">
        <v>1576</v>
      </c>
      <c r="C2558" s="92" t="s">
        <v>4</v>
      </c>
      <c r="D2558" s="92" t="s">
        <v>512</v>
      </c>
      <c r="E2558" s="183" t="s">
        <v>488</v>
      </c>
      <c r="F2558" s="183"/>
      <c r="G2558" s="93" t="s">
        <v>513</v>
      </c>
      <c r="H2558" s="94">
        <v>1.05</v>
      </c>
      <c r="I2558" s="95">
        <v>19.98</v>
      </c>
      <c r="J2558" s="95">
        <v>20.97</v>
      </c>
    </row>
    <row r="2559" spans="1:10" ht="25.5">
      <c r="A2559" s="98"/>
      <c r="B2559" s="98"/>
      <c r="C2559" s="98"/>
      <c r="D2559" s="98"/>
      <c r="E2559" s="98" t="s">
        <v>495</v>
      </c>
      <c r="F2559" s="97">
        <v>12.55</v>
      </c>
      <c r="G2559" s="98" t="s">
        <v>496</v>
      </c>
      <c r="H2559" s="97">
        <v>0</v>
      </c>
      <c r="I2559" s="98" t="s">
        <v>497</v>
      </c>
      <c r="J2559" s="97">
        <v>12.55</v>
      </c>
    </row>
    <row r="2560" spans="1:10" ht="26.25" thickBot="1">
      <c r="A2560" s="98"/>
      <c r="B2560" s="98"/>
      <c r="C2560" s="98"/>
      <c r="D2560" s="98"/>
      <c r="E2560" s="98" t="s">
        <v>498</v>
      </c>
      <c r="F2560" s="97">
        <v>7.85</v>
      </c>
      <c r="G2560" s="98"/>
      <c r="H2560" s="184" t="s">
        <v>499</v>
      </c>
      <c r="I2560" s="184"/>
      <c r="J2560" s="97">
        <v>48.74</v>
      </c>
    </row>
    <row r="2561" spans="1:10" ht="15" thickTop="1">
      <c r="A2561" s="99"/>
      <c r="B2561" s="99"/>
      <c r="C2561" s="99"/>
      <c r="D2561" s="99"/>
      <c r="E2561" s="99"/>
      <c r="F2561" s="99"/>
      <c r="G2561" s="99"/>
      <c r="H2561" s="99"/>
      <c r="I2561" s="99"/>
      <c r="J2561" s="99"/>
    </row>
    <row r="2562" spans="1:10" ht="15">
      <c r="A2562" s="100"/>
      <c r="B2562" s="102" t="s">
        <v>470</v>
      </c>
      <c r="C2562" s="100" t="s">
        <v>471</v>
      </c>
      <c r="D2562" s="100" t="s">
        <v>472</v>
      </c>
      <c r="E2562" s="180" t="s">
        <v>473</v>
      </c>
      <c r="F2562" s="180"/>
      <c r="G2562" s="103" t="s">
        <v>474</v>
      </c>
      <c r="H2562" s="102" t="s">
        <v>475</v>
      </c>
      <c r="I2562" s="102" t="s">
        <v>476</v>
      </c>
      <c r="J2562" s="102" t="s">
        <v>477</v>
      </c>
    </row>
    <row r="2563" spans="1:10" ht="63.75">
      <c r="A2563" s="82" t="s">
        <v>478</v>
      </c>
      <c r="B2563" s="81" t="s">
        <v>1473</v>
      </c>
      <c r="C2563" s="82" t="s">
        <v>45</v>
      </c>
      <c r="D2563" s="82" t="s">
        <v>1474</v>
      </c>
      <c r="E2563" s="181" t="s">
        <v>630</v>
      </c>
      <c r="F2563" s="181"/>
      <c r="G2563" s="83" t="s">
        <v>634</v>
      </c>
      <c r="H2563" s="84">
        <v>1</v>
      </c>
      <c r="I2563" s="85">
        <v>0.49</v>
      </c>
      <c r="J2563" s="85">
        <v>0.49</v>
      </c>
    </row>
    <row r="2564" spans="1:10" ht="76.5">
      <c r="A2564" s="87" t="s">
        <v>479</v>
      </c>
      <c r="B2564" s="86" t="s">
        <v>1577</v>
      </c>
      <c r="C2564" s="87" t="s">
        <v>45</v>
      </c>
      <c r="D2564" s="87" t="s">
        <v>1578</v>
      </c>
      <c r="E2564" s="182" t="s">
        <v>630</v>
      </c>
      <c r="F2564" s="182"/>
      <c r="G2564" s="88" t="s">
        <v>482</v>
      </c>
      <c r="H2564" s="89">
        <v>1</v>
      </c>
      <c r="I2564" s="90">
        <v>0.44</v>
      </c>
      <c r="J2564" s="90">
        <v>0.44</v>
      </c>
    </row>
    <row r="2565" spans="1:10" ht="63.75">
      <c r="A2565" s="87" t="s">
        <v>479</v>
      </c>
      <c r="B2565" s="86" t="s">
        <v>1579</v>
      </c>
      <c r="C2565" s="87" t="s">
        <v>45</v>
      </c>
      <c r="D2565" s="87" t="s">
        <v>1580</v>
      </c>
      <c r="E2565" s="182" t="s">
        <v>630</v>
      </c>
      <c r="F2565" s="182"/>
      <c r="G2565" s="88" t="s">
        <v>482</v>
      </c>
      <c r="H2565" s="89">
        <v>1</v>
      </c>
      <c r="I2565" s="90">
        <v>0.05</v>
      </c>
      <c r="J2565" s="90">
        <v>0.05</v>
      </c>
    </row>
    <row r="2566" spans="1:10" ht="25.5">
      <c r="A2566" s="98"/>
      <c r="B2566" s="98"/>
      <c r="C2566" s="98"/>
      <c r="D2566" s="98"/>
      <c r="E2566" s="98" t="s">
        <v>495</v>
      </c>
      <c r="F2566" s="97">
        <v>0</v>
      </c>
      <c r="G2566" s="98" t="s">
        <v>496</v>
      </c>
      <c r="H2566" s="97">
        <v>0</v>
      </c>
      <c r="I2566" s="98" t="s">
        <v>497</v>
      </c>
      <c r="J2566" s="97">
        <v>0</v>
      </c>
    </row>
    <row r="2567" spans="1:10" ht="26.25" thickBot="1">
      <c r="A2567" s="98"/>
      <c r="B2567" s="98"/>
      <c r="C2567" s="98"/>
      <c r="D2567" s="98"/>
      <c r="E2567" s="98" t="s">
        <v>498</v>
      </c>
      <c r="F2567" s="97">
        <v>0.09</v>
      </c>
      <c r="G2567" s="98"/>
      <c r="H2567" s="184" t="s">
        <v>499</v>
      </c>
      <c r="I2567" s="184"/>
      <c r="J2567" s="97">
        <v>0.57999999999999996</v>
      </c>
    </row>
    <row r="2568" spans="1:10" ht="15" thickTop="1">
      <c r="A2568" s="99"/>
      <c r="B2568" s="99"/>
      <c r="C2568" s="99"/>
      <c r="D2568" s="99"/>
      <c r="E2568" s="99"/>
      <c r="F2568" s="99"/>
      <c r="G2568" s="99"/>
      <c r="H2568" s="99"/>
      <c r="I2568" s="99"/>
      <c r="J2568" s="99"/>
    </row>
    <row r="2569" spans="1:10" ht="15">
      <c r="A2569" s="100"/>
      <c r="B2569" s="102" t="s">
        <v>470</v>
      </c>
      <c r="C2569" s="100" t="s">
        <v>471</v>
      </c>
      <c r="D2569" s="100" t="s">
        <v>472</v>
      </c>
      <c r="E2569" s="180" t="s">
        <v>473</v>
      </c>
      <c r="F2569" s="180"/>
      <c r="G2569" s="103" t="s">
        <v>474</v>
      </c>
      <c r="H2569" s="102" t="s">
        <v>475</v>
      </c>
      <c r="I2569" s="102" t="s">
        <v>476</v>
      </c>
      <c r="J2569" s="102" t="s">
        <v>477</v>
      </c>
    </row>
    <row r="2570" spans="1:10" ht="76.5">
      <c r="A2570" s="82" t="s">
        <v>478</v>
      </c>
      <c r="B2570" s="81" t="s">
        <v>1471</v>
      </c>
      <c r="C2570" s="82" t="s">
        <v>45</v>
      </c>
      <c r="D2570" s="82" t="s">
        <v>1472</v>
      </c>
      <c r="E2570" s="181" t="s">
        <v>630</v>
      </c>
      <c r="F2570" s="181"/>
      <c r="G2570" s="83" t="s">
        <v>631</v>
      </c>
      <c r="H2570" s="84">
        <v>1</v>
      </c>
      <c r="I2570" s="85">
        <v>1.38</v>
      </c>
      <c r="J2570" s="85">
        <v>1.38</v>
      </c>
    </row>
    <row r="2571" spans="1:10" ht="76.5">
      <c r="A2571" s="87" t="s">
        <v>479</v>
      </c>
      <c r="B2571" s="86" t="s">
        <v>1577</v>
      </c>
      <c r="C2571" s="87" t="s">
        <v>45</v>
      </c>
      <c r="D2571" s="87" t="s">
        <v>1578</v>
      </c>
      <c r="E2571" s="182" t="s">
        <v>630</v>
      </c>
      <c r="F2571" s="182"/>
      <c r="G2571" s="88" t="s">
        <v>482</v>
      </c>
      <c r="H2571" s="89">
        <v>1</v>
      </c>
      <c r="I2571" s="90">
        <v>0.44</v>
      </c>
      <c r="J2571" s="90">
        <v>0.44</v>
      </c>
    </row>
    <row r="2572" spans="1:10" ht="63.75" customHeight="1">
      <c r="A2572" s="87" t="s">
        <v>479</v>
      </c>
      <c r="B2572" s="86" t="s">
        <v>1579</v>
      </c>
      <c r="C2572" s="87" t="s">
        <v>45</v>
      </c>
      <c r="D2572" s="87" t="s">
        <v>1580</v>
      </c>
      <c r="E2572" s="182" t="s">
        <v>630</v>
      </c>
      <c r="F2572" s="182"/>
      <c r="G2572" s="88" t="s">
        <v>482</v>
      </c>
      <c r="H2572" s="89">
        <v>1</v>
      </c>
      <c r="I2572" s="90">
        <v>0.05</v>
      </c>
      <c r="J2572" s="90">
        <v>0.05</v>
      </c>
    </row>
    <row r="2573" spans="1:10" ht="76.5" customHeight="1">
      <c r="A2573" s="87" t="s">
        <v>479</v>
      </c>
      <c r="B2573" s="86" t="s">
        <v>1583</v>
      </c>
      <c r="C2573" s="87" t="s">
        <v>45</v>
      </c>
      <c r="D2573" s="87" t="s">
        <v>1584</v>
      </c>
      <c r="E2573" s="182" t="s">
        <v>630</v>
      </c>
      <c r="F2573" s="182"/>
      <c r="G2573" s="88" t="s">
        <v>482</v>
      </c>
      <c r="H2573" s="89">
        <v>1</v>
      </c>
      <c r="I2573" s="90">
        <v>0.34</v>
      </c>
      <c r="J2573" s="90">
        <v>0.34</v>
      </c>
    </row>
    <row r="2574" spans="1:10" ht="63.75" customHeight="1">
      <c r="A2574" s="87" t="s">
        <v>479</v>
      </c>
      <c r="B2574" s="86" t="s">
        <v>1581</v>
      </c>
      <c r="C2574" s="87" t="s">
        <v>45</v>
      </c>
      <c r="D2574" s="87" t="s">
        <v>1582</v>
      </c>
      <c r="E2574" s="182" t="s">
        <v>630</v>
      </c>
      <c r="F2574" s="182"/>
      <c r="G2574" s="88" t="s">
        <v>482</v>
      </c>
      <c r="H2574" s="89">
        <v>1</v>
      </c>
      <c r="I2574" s="90">
        <v>0.55000000000000004</v>
      </c>
      <c r="J2574" s="90">
        <v>0.55000000000000004</v>
      </c>
    </row>
    <row r="2575" spans="1:10" ht="25.5">
      <c r="A2575" s="98"/>
      <c r="B2575" s="98"/>
      <c r="C2575" s="98"/>
      <c r="D2575" s="98"/>
      <c r="E2575" s="98" t="s">
        <v>495</v>
      </c>
      <c r="F2575" s="97">
        <v>0</v>
      </c>
      <c r="G2575" s="98" t="s">
        <v>496</v>
      </c>
      <c r="H2575" s="97">
        <v>0</v>
      </c>
      <c r="I2575" s="98" t="s">
        <v>497</v>
      </c>
      <c r="J2575" s="97">
        <v>0</v>
      </c>
    </row>
    <row r="2576" spans="1:10" ht="26.25" thickBot="1">
      <c r="A2576" s="98"/>
      <c r="B2576" s="98"/>
      <c r="C2576" s="98"/>
      <c r="D2576" s="98"/>
      <c r="E2576" s="98" t="s">
        <v>498</v>
      </c>
      <c r="F2576" s="97">
        <v>0.26</v>
      </c>
      <c r="G2576" s="98"/>
      <c r="H2576" s="184" t="s">
        <v>499</v>
      </c>
      <c r="I2576" s="184"/>
      <c r="J2576" s="97">
        <v>1.64</v>
      </c>
    </row>
    <row r="2577" spans="1:10" ht="15" thickTop="1">
      <c r="A2577" s="99"/>
      <c r="B2577" s="99"/>
      <c r="C2577" s="99"/>
      <c r="D2577" s="99"/>
      <c r="E2577" s="99"/>
      <c r="F2577" s="99"/>
      <c r="G2577" s="99"/>
      <c r="H2577" s="99"/>
      <c r="I2577" s="99"/>
      <c r="J2577" s="99"/>
    </row>
    <row r="2578" spans="1:10" ht="15">
      <c r="A2578" s="100"/>
      <c r="B2578" s="102" t="s">
        <v>470</v>
      </c>
      <c r="C2578" s="100" t="s">
        <v>471</v>
      </c>
      <c r="D2578" s="100" t="s">
        <v>472</v>
      </c>
      <c r="E2578" s="180" t="s">
        <v>473</v>
      </c>
      <c r="F2578" s="180"/>
      <c r="G2578" s="103" t="s">
        <v>474</v>
      </c>
      <c r="H2578" s="102" t="s">
        <v>475</v>
      </c>
      <c r="I2578" s="102" t="s">
        <v>476</v>
      </c>
      <c r="J2578" s="102" t="s">
        <v>477</v>
      </c>
    </row>
    <row r="2579" spans="1:10" ht="76.5" customHeight="1">
      <c r="A2579" s="82" t="s">
        <v>478</v>
      </c>
      <c r="B2579" s="81" t="s">
        <v>1577</v>
      </c>
      <c r="C2579" s="82" t="s">
        <v>45</v>
      </c>
      <c r="D2579" s="82" t="s">
        <v>1578</v>
      </c>
      <c r="E2579" s="181" t="s">
        <v>630</v>
      </c>
      <c r="F2579" s="181"/>
      <c r="G2579" s="83" t="s">
        <v>482</v>
      </c>
      <c r="H2579" s="84">
        <v>1</v>
      </c>
      <c r="I2579" s="85">
        <v>0.44</v>
      </c>
      <c r="J2579" s="85">
        <v>0.44</v>
      </c>
    </row>
    <row r="2580" spans="1:10" ht="76.5" customHeight="1">
      <c r="A2580" s="92" t="s">
        <v>485</v>
      </c>
      <c r="B2580" s="91" t="s">
        <v>1585</v>
      </c>
      <c r="C2580" s="92" t="s">
        <v>45</v>
      </c>
      <c r="D2580" s="92" t="s">
        <v>1586</v>
      </c>
      <c r="E2580" s="183" t="s">
        <v>637</v>
      </c>
      <c r="F2580" s="183"/>
      <c r="G2580" s="93" t="s">
        <v>502</v>
      </c>
      <c r="H2580" s="94">
        <v>1.2799999999999999E-4</v>
      </c>
      <c r="I2580" s="95">
        <v>3498.64</v>
      </c>
      <c r="J2580" s="95">
        <v>0.44</v>
      </c>
    </row>
    <row r="2581" spans="1:10" ht="63.75" customHeight="1">
      <c r="A2581" s="98"/>
      <c r="B2581" s="98"/>
      <c r="C2581" s="98"/>
      <c r="D2581" s="98"/>
      <c r="E2581" s="98" t="s">
        <v>495</v>
      </c>
      <c r="F2581" s="97">
        <v>0</v>
      </c>
      <c r="G2581" s="98" t="s">
        <v>496</v>
      </c>
      <c r="H2581" s="97">
        <v>0</v>
      </c>
      <c r="I2581" s="98" t="s">
        <v>497</v>
      </c>
      <c r="J2581" s="97">
        <v>0</v>
      </c>
    </row>
    <row r="2582" spans="1:10" ht="76.5" customHeight="1" thickBot="1">
      <c r="A2582" s="98"/>
      <c r="B2582" s="98"/>
      <c r="C2582" s="98"/>
      <c r="D2582" s="98"/>
      <c r="E2582" s="98" t="s">
        <v>498</v>
      </c>
      <c r="F2582" s="97">
        <v>0.08</v>
      </c>
      <c r="G2582" s="98"/>
      <c r="H2582" s="184" t="s">
        <v>499</v>
      </c>
      <c r="I2582" s="184"/>
      <c r="J2582" s="97">
        <v>0.52</v>
      </c>
    </row>
    <row r="2583" spans="1:10" ht="76.5" customHeight="1" thickTop="1">
      <c r="A2583" s="99"/>
      <c r="B2583" s="99"/>
      <c r="C2583" s="99"/>
      <c r="D2583" s="99"/>
      <c r="E2583" s="99"/>
      <c r="F2583" s="99"/>
      <c r="G2583" s="99"/>
      <c r="H2583" s="99"/>
      <c r="I2583" s="99"/>
      <c r="J2583" s="99"/>
    </row>
    <row r="2584" spans="1:10" ht="15">
      <c r="A2584" s="100"/>
      <c r="B2584" s="102" t="s">
        <v>470</v>
      </c>
      <c r="C2584" s="100" t="s">
        <v>471</v>
      </c>
      <c r="D2584" s="100" t="s">
        <v>472</v>
      </c>
      <c r="E2584" s="180" t="s">
        <v>473</v>
      </c>
      <c r="F2584" s="180"/>
      <c r="G2584" s="103" t="s">
        <v>474</v>
      </c>
      <c r="H2584" s="102" t="s">
        <v>475</v>
      </c>
      <c r="I2584" s="102" t="s">
        <v>476</v>
      </c>
      <c r="J2584" s="102" t="s">
        <v>477</v>
      </c>
    </row>
    <row r="2585" spans="1:10" ht="63.75">
      <c r="A2585" s="82" t="s">
        <v>478</v>
      </c>
      <c r="B2585" s="81" t="s">
        <v>1579</v>
      </c>
      <c r="C2585" s="82" t="s">
        <v>45</v>
      </c>
      <c r="D2585" s="82" t="s">
        <v>1580</v>
      </c>
      <c r="E2585" s="181" t="s">
        <v>630</v>
      </c>
      <c r="F2585" s="181"/>
      <c r="G2585" s="83" t="s">
        <v>482</v>
      </c>
      <c r="H2585" s="84">
        <v>1</v>
      </c>
      <c r="I2585" s="85">
        <v>0.05</v>
      </c>
      <c r="J2585" s="85">
        <v>0.05</v>
      </c>
    </row>
    <row r="2586" spans="1:10" ht="63.75">
      <c r="A2586" s="92" t="s">
        <v>485</v>
      </c>
      <c r="B2586" s="91" t="s">
        <v>1585</v>
      </c>
      <c r="C2586" s="92" t="s">
        <v>45</v>
      </c>
      <c r="D2586" s="92" t="s">
        <v>1586</v>
      </c>
      <c r="E2586" s="183" t="s">
        <v>637</v>
      </c>
      <c r="F2586" s="183"/>
      <c r="G2586" s="93" t="s">
        <v>502</v>
      </c>
      <c r="H2586" s="94">
        <v>1.5099999999999999E-5</v>
      </c>
      <c r="I2586" s="95">
        <v>3498.64</v>
      </c>
      <c r="J2586" s="95">
        <v>0.05</v>
      </c>
    </row>
    <row r="2587" spans="1:10" ht="25.5">
      <c r="A2587" s="98"/>
      <c r="B2587" s="98"/>
      <c r="C2587" s="98"/>
      <c r="D2587" s="98"/>
      <c r="E2587" s="98" t="s">
        <v>495</v>
      </c>
      <c r="F2587" s="97">
        <v>0</v>
      </c>
      <c r="G2587" s="98" t="s">
        <v>496</v>
      </c>
      <c r="H2587" s="97">
        <v>0</v>
      </c>
      <c r="I2587" s="98" t="s">
        <v>497</v>
      </c>
      <c r="J2587" s="97">
        <v>0</v>
      </c>
    </row>
    <row r="2588" spans="1:10" ht="76.5" customHeight="1" thickBot="1">
      <c r="A2588" s="98"/>
      <c r="B2588" s="98"/>
      <c r="C2588" s="98"/>
      <c r="D2588" s="98"/>
      <c r="E2588" s="98" t="s">
        <v>498</v>
      </c>
      <c r="F2588" s="97">
        <v>0</v>
      </c>
      <c r="G2588" s="98"/>
      <c r="H2588" s="184" t="s">
        <v>499</v>
      </c>
      <c r="I2588" s="184"/>
      <c r="J2588" s="97">
        <v>0.05</v>
      </c>
    </row>
    <row r="2589" spans="1:10" ht="15" thickTop="1">
      <c r="A2589" s="99"/>
      <c r="B2589" s="99"/>
      <c r="C2589" s="99"/>
      <c r="D2589" s="99"/>
      <c r="E2589" s="99"/>
      <c r="F2589" s="99"/>
      <c r="G2589" s="99"/>
      <c r="H2589" s="99"/>
      <c r="I2589" s="99"/>
      <c r="J2589" s="99"/>
    </row>
    <row r="2590" spans="1:10" ht="15">
      <c r="A2590" s="100"/>
      <c r="B2590" s="102" t="s">
        <v>470</v>
      </c>
      <c r="C2590" s="100" t="s">
        <v>471</v>
      </c>
      <c r="D2590" s="100" t="s">
        <v>472</v>
      </c>
      <c r="E2590" s="180" t="s">
        <v>473</v>
      </c>
      <c r="F2590" s="180"/>
      <c r="G2590" s="103" t="s">
        <v>474</v>
      </c>
      <c r="H2590" s="102" t="s">
        <v>475</v>
      </c>
      <c r="I2590" s="102" t="s">
        <v>476</v>
      </c>
      <c r="J2590" s="102" t="s">
        <v>477</v>
      </c>
    </row>
    <row r="2591" spans="1:10" ht="76.5">
      <c r="A2591" s="82" t="s">
        <v>478</v>
      </c>
      <c r="B2591" s="81" t="s">
        <v>1583</v>
      </c>
      <c r="C2591" s="82" t="s">
        <v>45</v>
      </c>
      <c r="D2591" s="82" t="s">
        <v>1584</v>
      </c>
      <c r="E2591" s="181" t="s">
        <v>630</v>
      </c>
      <c r="F2591" s="181"/>
      <c r="G2591" s="83" t="s">
        <v>482</v>
      </c>
      <c r="H2591" s="84">
        <v>1</v>
      </c>
      <c r="I2591" s="85">
        <v>0.34</v>
      </c>
      <c r="J2591" s="85">
        <v>0.34</v>
      </c>
    </row>
    <row r="2592" spans="1:10" ht="63.75">
      <c r="A2592" s="92" t="s">
        <v>485</v>
      </c>
      <c r="B2592" s="91" t="s">
        <v>1585</v>
      </c>
      <c r="C2592" s="92" t="s">
        <v>45</v>
      </c>
      <c r="D2592" s="92" t="s">
        <v>1586</v>
      </c>
      <c r="E2592" s="183" t="s">
        <v>637</v>
      </c>
      <c r="F2592" s="183"/>
      <c r="G2592" s="93" t="s">
        <v>502</v>
      </c>
      <c r="H2592" s="94">
        <v>1E-4</v>
      </c>
      <c r="I2592" s="95">
        <v>3498.64</v>
      </c>
      <c r="J2592" s="95">
        <v>0.34</v>
      </c>
    </row>
    <row r="2593" spans="1:10" ht="25.5">
      <c r="A2593" s="98"/>
      <c r="B2593" s="98"/>
      <c r="C2593" s="98"/>
      <c r="D2593" s="98"/>
      <c r="E2593" s="98" t="s">
        <v>495</v>
      </c>
      <c r="F2593" s="97">
        <v>0</v>
      </c>
      <c r="G2593" s="98" t="s">
        <v>496</v>
      </c>
      <c r="H2593" s="97">
        <v>0</v>
      </c>
      <c r="I2593" s="98" t="s">
        <v>497</v>
      </c>
      <c r="J2593" s="97">
        <v>0</v>
      </c>
    </row>
    <row r="2594" spans="1:10" ht="63.75" customHeight="1" thickBot="1">
      <c r="A2594" s="98"/>
      <c r="B2594" s="98"/>
      <c r="C2594" s="98"/>
      <c r="D2594" s="98"/>
      <c r="E2594" s="98" t="s">
        <v>498</v>
      </c>
      <c r="F2594" s="97">
        <v>0.06</v>
      </c>
      <c r="G2594" s="98"/>
      <c r="H2594" s="184" t="s">
        <v>499</v>
      </c>
      <c r="I2594" s="184"/>
      <c r="J2594" s="97">
        <v>0.4</v>
      </c>
    </row>
    <row r="2595" spans="1:10" ht="15" thickTop="1">
      <c r="A2595" s="99"/>
      <c r="B2595" s="99"/>
      <c r="C2595" s="99"/>
      <c r="D2595" s="99"/>
      <c r="E2595" s="99"/>
      <c r="F2595" s="99"/>
      <c r="G2595" s="99"/>
      <c r="H2595" s="99"/>
      <c r="I2595" s="99"/>
      <c r="J2595" s="99"/>
    </row>
    <row r="2596" spans="1:10" ht="15">
      <c r="A2596" s="100"/>
      <c r="B2596" s="102" t="s">
        <v>470</v>
      </c>
      <c r="C2596" s="100" t="s">
        <v>471</v>
      </c>
      <c r="D2596" s="100" t="s">
        <v>472</v>
      </c>
      <c r="E2596" s="180" t="s">
        <v>473</v>
      </c>
      <c r="F2596" s="180"/>
      <c r="G2596" s="103" t="s">
        <v>474</v>
      </c>
      <c r="H2596" s="102" t="s">
        <v>475</v>
      </c>
      <c r="I2596" s="102" t="s">
        <v>476</v>
      </c>
      <c r="J2596" s="102" t="s">
        <v>477</v>
      </c>
    </row>
    <row r="2597" spans="1:10" ht="76.5">
      <c r="A2597" s="82" t="s">
        <v>478</v>
      </c>
      <c r="B2597" s="81" t="s">
        <v>1581</v>
      </c>
      <c r="C2597" s="82" t="s">
        <v>45</v>
      </c>
      <c r="D2597" s="82" t="s">
        <v>1582</v>
      </c>
      <c r="E2597" s="181" t="s">
        <v>630</v>
      </c>
      <c r="F2597" s="181"/>
      <c r="G2597" s="83" t="s">
        <v>482</v>
      </c>
      <c r="H2597" s="84">
        <v>1</v>
      </c>
      <c r="I2597" s="85">
        <v>0.55000000000000004</v>
      </c>
      <c r="J2597" s="85">
        <v>0.55000000000000004</v>
      </c>
    </row>
    <row r="2598" spans="1:10" ht="38.25">
      <c r="A2598" s="92" t="s">
        <v>485</v>
      </c>
      <c r="B2598" s="91" t="s">
        <v>1159</v>
      </c>
      <c r="C2598" s="92" t="s">
        <v>45</v>
      </c>
      <c r="D2598" s="92" t="s">
        <v>1160</v>
      </c>
      <c r="E2598" s="183" t="s">
        <v>488</v>
      </c>
      <c r="F2598" s="183"/>
      <c r="G2598" s="93" t="s">
        <v>1161</v>
      </c>
      <c r="H2598" s="94">
        <v>0.52</v>
      </c>
      <c r="I2598" s="95">
        <v>1.06</v>
      </c>
      <c r="J2598" s="95">
        <v>0.55000000000000004</v>
      </c>
    </row>
    <row r="2599" spans="1:10" ht="25.5">
      <c r="A2599" s="98"/>
      <c r="B2599" s="98"/>
      <c r="C2599" s="98"/>
      <c r="D2599" s="98"/>
      <c r="E2599" s="98" t="s">
        <v>495</v>
      </c>
      <c r="F2599" s="97">
        <v>0</v>
      </c>
      <c r="G2599" s="98" t="s">
        <v>496</v>
      </c>
      <c r="H2599" s="97">
        <v>0</v>
      </c>
      <c r="I2599" s="98" t="s">
        <v>497</v>
      </c>
      <c r="J2599" s="97">
        <v>0</v>
      </c>
    </row>
    <row r="2600" spans="1:10" ht="76.5" customHeight="1" thickBot="1">
      <c r="A2600" s="98"/>
      <c r="B2600" s="98"/>
      <c r="C2600" s="98"/>
      <c r="D2600" s="98"/>
      <c r="E2600" s="98" t="s">
        <v>498</v>
      </c>
      <c r="F2600" s="97">
        <v>0.1</v>
      </c>
      <c r="G2600" s="98"/>
      <c r="H2600" s="184" t="s">
        <v>499</v>
      </c>
      <c r="I2600" s="184"/>
      <c r="J2600" s="97">
        <v>0.65</v>
      </c>
    </row>
    <row r="2601" spans="1:10" ht="15" thickTop="1">
      <c r="A2601" s="99"/>
      <c r="B2601" s="99"/>
      <c r="C2601" s="99"/>
      <c r="D2601" s="99"/>
      <c r="E2601" s="99"/>
      <c r="F2601" s="99"/>
      <c r="G2601" s="99"/>
      <c r="H2601" s="99"/>
      <c r="I2601" s="99"/>
      <c r="J2601" s="99"/>
    </row>
    <row r="2602" spans="1:10">
      <c r="A2602" s="111"/>
      <c r="B2602" s="111"/>
      <c r="C2602" s="111"/>
      <c r="D2602" s="111"/>
      <c r="E2602" s="111"/>
      <c r="F2602" s="111"/>
      <c r="G2602" s="111"/>
      <c r="H2602" s="111"/>
      <c r="I2602" s="111"/>
      <c r="J2602" s="111"/>
    </row>
    <row r="2603" spans="1:10">
      <c r="A2603" s="175"/>
      <c r="B2603" s="175"/>
      <c r="C2603" s="175"/>
      <c r="D2603" s="108"/>
      <c r="E2603" s="109"/>
      <c r="F2603" s="176" t="s">
        <v>1587</v>
      </c>
      <c r="G2603" s="175"/>
      <c r="H2603" s="177">
        <v>553206.78</v>
      </c>
      <c r="I2603" s="175"/>
      <c r="J2603" s="175"/>
    </row>
    <row r="2604" spans="1:10">
      <c r="A2604" s="175"/>
      <c r="B2604" s="175"/>
      <c r="C2604" s="175"/>
      <c r="D2604" s="108"/>
      <c r="E2604" s="109"/>
      <c r="F2604" s="176" t="s">
        <v>1588</v>
      </c>
      <c r="G2604" s="175"/>
      <c r="H2604" s="177">
        <v>106213.84</v>
      </c>
      <c r="I2604" s="175"/>
      <c r="J2604" s="175"/>
    </row>
    <row r="2605" spans="1:10">
      <c r="A2605" s="175"/>
      <c r="B2605" s="175"/>
      <c r="C2605" s="175"/>
      <c r="D2605" s="108"/>
      <c r="E2605" s="109"/>
      <c r="F2605" s="176" t="s">
        <v>1589</v>
      </c>
      <c r="G2605" s="175"/>
      <c r="H2605" s="177">
        <v>659420.62</v>
      </c>
      <c r="I2605" s="175"/>
      <c r="J2605" s="175"/>
    </row>
    <row r="2606" spans="1:10" ht="76.5" customHeight="1">
      <c r="A2606" s="110"/>
      <c r="B2606" s="110"/>
      <c r="C2606" s="110"/>
      <c r="D2606" s="110"/>
      <c r="E2606" s="110"/>
      <c r="F2606" s="110"/>
      <c r="G2606" s="110"/>
      <c r="H2606" s="110"/>
      <c r="I2606" s="110"/>
      <c r="J2606" s="110"/>
    </row>
    <row r="2607" spans="1:10">
      <c r="A2607" s="178" t="s">
        <v>331</v>
      </c>
      <c r="B2607" s="179"/>
      <c r="C2607" s="179"/>
      <c r="D2607" s="179"/>
      <c r="E2607" s="179"/>
      <c r="F2607" s="179"/>
      <c r="G2607" s="179"/>
      <c r="H2607" s="179"/>
      <c r="I2607" s="179"/>
      <c r="J2607" s="179"/>
    </row>
    <row r="2608" spans="1:10" ht="25.5">
      <c r="A2608" s="96"/>
      <c r="B2608" s="96"/>
      <c r="C2608" s="96"/>
      <c r="D2608" s="96"/>
      <c r="E2608" s="96" t="s">
        <v>495</v>
      </c>
      <c r="F2608" s="97">
        <v>0</v>
      </c>
      <c r="G2608" s="96" t="s">
        <v>496</v>
      </c>
      <c r="H2608" s="97">
        <v>0</v>
      </c>
      <c r="I2608" s="96" t="s">
        <v>497</v>
      </c>
      <c r="J2608" s="97">
        <v>0</v>
      </c>
    </row>
    <row r="2609" spans="1:10" ht="26.25" thickBot="1">
      <c r="A2609" s="96"/>
      <c r="B2609" s="96"/>
      <c r="C2609" s="96"/>
      <c r="D2609" s="96"/>
      <c r="E2609" s="96" t="s">
        <v>498</v>
      </c>
      <c r="F2609" s="97">
        <v>0.11</v>
      </c>
      <c r="G2609" s="96"/>
      <c r="H2609" s="184" t="s">
        <v>499</v>
      </c>
      <c r="I2609" s="184"/>
      <c r="J2609" s="97">
        <v>0.7</v>
      </c>
    </row>
    <row r="2610" spans="1:10" ht="15" thickTop="1">
      <c r="A2610" s="99"/>
      <c r="B2610" s="99"/>
      <c r="C2610" s="99"/>
      <c r="D2610" s="99"/>
      <c r="E2610" s="99"/>
      <c r="F2610" s="99"/>
      <c r="G2610" s="99"/>
      <c r="H2610" s="99"/>
      <c r="I2610" s="99"/>
      <c r="J2610" s="99"/>
    </row>
    <row r="2611" spans="1:10">
      <c r="A2611" s="107"/>
      <c r="B2611" s="107"/>
      <c r="C2611" s="107"/>
      <c r="D2611" s="107"/>
      <c r="E2611" s="107"/>
      <c r="F2611" s="107"/>
      <c r="G2611" s="107"/>
      <c r="H2611" s="107"/>
      <c r="I2611" s="107"/>
      <c r="J2611" s="107"/>
    </row>
    <row r="2612" spans="1:10">
      <c r="A2612" s="175"/>
      <c r="B2612" s="175"/>
      <c r="C2612" s="175"/>
      <c r="D2612" s="108"/>
      <c r="E2612" s="109"/>
      <c r="F2612" s="176" t="s">
        <v>1587</v>
      </c>
      <c r="G2612" s="175"/>
      <c r="H2612" s="177">
        <v>510789.8</v>
      </c>
      <c r="I2612" s="175"/>
      <c r="J2612" s="175"/>
    </row>
    <row r="2613" spans="1:10">
      <c r="A2613" s="175"/>
      <c r="B2613" s="175"/>
      <c r="C2613" s="175"/>
      <c r="D2613" s="108"/>
      <c r="E2613" s="109"/>
      <c r="F2613" s="176" t="s">
        <v>1588</v>
      </c>
      <c r="G2613" s="175"/>
      <c r="H2613" s="177">
        <v>98048.39</v>
      </c>
      <c r="I2613" s="175"/>
      <c r="J2613" s="175"/>
    </row>
    <row r="2614" spans="1:10">
      <c r="A2614" s="175"/>
      <c r="B2614" s="175"/>
      <c r="C2614" s="175"/>
      <c r="D2614" s="108"/>
      <c r="E2614" s="109"/>
      <c r="F2614" s="176" t="s">
        <v>1589</v>
      </c>
      <c r="G2614" s="175"/>
      <c r="H2614" s="177">
        <v>608838.18999999994</v>
      </c>
      <c r="I2614" s="175"/>
      <c r="J2614" s="175"/>
    </row>
    <row r="2615" spans="1:10">
      <c r="A2615" s="110"/>
      <c r="B2615" s="110"/>
      <c r="C2615" s="110"/>
      <c r="D2615" s="110"/>
      <c r="E2615" s="110"/>
      <c r="F2615" s="110"/>
      <c r="G2615" s="110"/>
      <c r="H2615" s="110"/>
      <c r="I2615" s="110"/>
      <c r="J2615" s="110"/>
    </row>
    <row r="2616" spans="1:10">
      <c r="A2616" s="178" t="s">
        <v>331</v>
      </c>
      <c r="B2616" s="179"/>
      <c r="C2616" s="179"/>
      <c r="D2616" s="179"/>
      <c r="E2616" s="179"/>
      <c r="F2616" s="179"/>
      <c r="G2616" s="179"/>
      <c r="H2616" s="179"/>
      <c r="I2616" s="179"/>
      <c r="J2616" s="179"/>
    </row>
  </sheetData>
  <mergeCells count="2128">
    <mergeCell ref="E2570:F2570"/>
    <mergeCell ref="H2582:I2582"/>
    <mergeCell ref="E2584:F2584"/>
    <mergeCell ref="E2585:F2585"/>
    <mergeCell ref="E2586:F2586"/>
    <mergeCell ref="H2588:I2588"/>
    <mergeCell ref="E2590:F2590"/>
    <mergeCell ref="E2591:F2591"/>
    <mergeCell ref="E2592:F2592"/>
    <mergeCell ref="A2616:J2616"/>
    <mergeCell ref="A2613:C2613"/>
    <mergeCell ref="F2613:G2613"/>
    <mergeCell ref="H2613:J2613"/>
    <mergeCell ref="A2614:C2614"/>
    <mergeCell ref="F2614:G2614"/>
    <mergeCell ref="H2614:J2614"/>
    <mergeCell ref="H2609:I2609"/>
    <mergeCell ref="A2612:C2612"/>
    <mergeCell ref="F2612:G2612"/>
    <mergeCell ref="H2612:J2612"/>
    <mergeCell ref="H2594:I2594"/>
    <mergeCell ref="E2596:F2596"/>
    <mergeCell ref="E2597:F2597"/>
    <mergeCell ref="E2598:F2598"/>
    <mergeCell ref="H2600:I2600"/>
    <mergeCell ref="A2603:C2603"/>
    <mergeCell ref="F2603:G2603"/>
    <mergeCell ref="H2603:J2603"/>
    <mergeCell ref="A2604:C2604"/>
    <mergeCell ref="F2604:G2604"/>
    <mergeCell ref="H2604:J2604"/>
    <mergeCell ref="H2508:I2508"/>
    <mergeCell ref="E2515:F2515"/>
    <mergeCell ref="E2516:F2516"/>
    <mergeCell ref="E2542:F2542"/>
    <mergeCell ref="E2543:F2543"/>
    <mergeCell ref="E2544:F2544"/>
    <mergeCell ref="E2545:F2545"/>
    <mergeCell ref="E2532:F2532"/>
    <mergeCell ref="E2533:F2533"/>
    <mergeCell ref="E2534:F2534"/>
    <mergeCell ref="E2535:F2535"/>
    <mergeCell ref="E2536:F2536"/>
    <mergeCell ref="E2538:F2538"/>
    <mergeCell ref="H2540:I2540"/>
    <mergeCell ref="E2562:F2562"/>
    <mergeCell ref="E2563:F2563"/>
    <mergeCell ref="E2564:F2564"/>
    <mergeCell ref="E2554:F2554"/>
    <mergeCell ref="E2555:F2555"/>
    <mergeCell ref="E2556:F2556"/>
    <mergeCell ref="E2557:F2557"/>
    <mergeCell ref="E2546:F2546"/>
    <mergeCell ref="E2547:F2547"/>
    <mergeCell ref="E2552:F2552"/>
    <mergeCell ref="E2553:F2553"/>
    <mergeCell ref="E2548:F2548"/>
    <mergeCell ref="H2550:I2550"/>
    <mergeCell ref="E2558:F2558"/>
    <mergeCell ref="H2560:I2560"/>
    <mergeCell ref="E2488:F2488"/>
    <mergeCell ref="E2489:F2489"/>
    <mergeCell ref="E2490:F2490"/>
    <mergeCell ref="E2491:F2491"/>
    <mergeCell ref="E2492:F2492"/>
    <mergeCell ref="E2493:F2493"/>
    <mergeCell ref="H2495:I2495"/>
    <mergeCell ref="E2501:F2501"/>
    <mergeCell ref="E2502:F2502"/>
    <mergeCell ref="E2497:F2497"/>
    <mergeCell ref="E2498:F2498"/>
    <mergeCell ref="E2499:F2499"/>
    <mergeCell ref="E2500:F2500"/>
    <mergeCell ref="E2503:F2503"/>
    <mergeCell ref="E2504:F2504"/>
    <mergeCell ref="E2505:F2505"/>
    <mergeCell ref="E2506:F2506"/>
    <mergeCell ref="E2480:F2480"/>
    <mergeCell ref="E2481:F2481"/>
    <mergeCell ref="E2482:F2482"/>
    <mergeCell ref="E2487:F2487"/>
    <mergeCell ref="E2474:F2474"/>
    <mergeCell ref="E2475:F2475"/>
    <mergeCell ref="E2476:F2476"/>
    <mergeCell ref="E2477:F2477"/>
    <mergeCell ref="E2478:F2478"/>
    <mergeCell ref="E2479:F2479"/>
    <mergeCell ref="E2466:F2466"/>
    <mergeCell ref="E2467:F2467"/>
    <mergeCell ref="E2468:F2468"/>
    <mergeCell ref="E2469:F2469"/>
    <mergeCell ref="H2471:I2471"/>
    <mergeCell ref="E2473:F2473"/>
    <mergeCell ref="H2484:I2484"/>
    <mergeCell ref="E2486:F2486"/>
    <mergeCell ref="E2423:F2423"/>
    <mergeCell ref="E2424:F2424"/>
    <mergeCell ref="E2463:F2463"/>
    <mergeCell ref="E2464:F2464"/>
    <mergeCell ref="E2465:F2465"/>
    <mergeCell ref="E2452:F2452"/>
    <mergeCell ref="E2453:F2453"/>
    <mergeCell ref="E2454:F2454"/>
    <mergeCell ref="E2455:F2455"/>
    <mergeCell ref="E2456:F2456"/>
    <mergeCell ref="E2457:F2457"/>
    <mergeCell ref="E2450:F2450"/>
    <mergeCell ref="E2451:F2451"/>
    <mergeCell ref="H2445:I2445"/>
    <mergeCell ref="E2447:F2447"/>
    <mergeCell ref="E2448:F2448"/>
    <mergeCell ref="E2449:F2449"/>
    <mergeCell ref="H2459:I2459"/>
    <mergeCell ref="E2461:F2461"/>
    <mergeCell ref="E2462:F2462"/>
    <mergeCell ref="E2438:F2438"/>
    <mergeCell ref="E2439:F2439"/>
    <mergeCell ref="E2440:F2440"/>
    <mergeCell ref="E2441:F2441"/>
    <mergeCell ref="E2442:F2442"/>
    <mergeCell ref="E2443:F2443"/>
    <mergeCell ref="E2430:F2430"/>
    <mergeCell ref="E2431:F2431"/>
    <mergeCell ref="E2432:F2432"/>
    <mergeCell ref="H2434:I2434"/>
    <mergeCell ref="E2436:F2436"/>
    <mergeCell ref="E2437:F2437"/>
    <mergeCell ref="E2425:F2425"/>
    <mergeCell ref="E2426:F2426"/>
    <mergeCell ref="E2427:F2427"/>
    <mergeCell ref="E2428:F2428"/>
    <mergeCell ref="E2429:F2429"/>
    <mergeCell ref="E2416:F2416"/>
    <mergeCell ref="E2417:F2417"/>
    <mergeCell ref="E2418:F2418"/>
    <mergeCell ref="E2419:F2419"/>
    <mergeCell ref="E2412:F2412"/>
    <mergeCell ref="E2413:F2413"/>
    <mergeCell ref="E2414:F2414"/>
    <mergeCell ref="E2415:F2415"/>
    <mergeCell ref="E2402:F2402"/>
    <mergeCell ref="E2403:F2403"/>
    <mergeCell ref="E2404:F2404"/>
    <mergeCell ref="E2405:F2405"/>
    <mergeCell ref="E2406:F2406"/>
    <mergeCell ref="E2407:F2407"/>
    <mergeCell ref="H2409:I2409"/>
    <mergeCell ref="E2411:F2411"/>
    <mergeCell ref="H2421:I2421"/>
    <mergeCell ref="E2395:F2395"/>
    <mergeCell ref="H2397:I2397"/>
    <mergeCell ref="E2399:F2399"/>
    <mergeCell ref="E2400:F2400"/>
    <mergeCell ref="E2401:F2401"/>
    <mergeCell ref="E2388:F2388"/>
    <mergeCell ref="E2389:F2389"/>
    <mergeCell ref="E2390:F2390"/>
    <mergeCell ref="E2391:F2391"/>
    <mergeCell ref="E2392:F2392"/>
    <mergeCell ref="E2393:F2393"/>
    <mergeCell ref="E2380:F2380"/>
    <mergeCell ref="E2381:F2381"/>
    <mergeCell ref="E2382:F2382"/>
    <mergeCell ref="H2384:I2384"/>
    <mergeCell ref="E2386:F2386"/>
    <mergeCell ref="E2387:F2387"/>
    <mergeCell ref="E2374:F2374"/>
    <mergeCell ref="E2375:F2375"/>
    <mergeCell ref="E2376:F2376"/>
    <mergeCell ref="E2368:F2368"/>
    <mergeCell ref="E2369:F2369"/>
    <mergeCell ref="E2356:F2356"/>
    <mergeCell ref="E2357:F2357"/>
    <mergeCell ref="E2362:F2362"/>
    <mergeCell ref="E2363:F2363"/>
    <mergeCell ref="E2358:F2358"/>
    <mergeCell ref="H2360:I2360"/>
    <mergeCell ref="E2364:F2364"/>
    <mergeCell ref="H2366:I2366"/>
    <mergeCell ref="E2370:F2370"/>
    <mergeCell ref="H2372:I2372"/>
    <mergeCell ref="H2378:I2378"/>
    <mergeCell ref="E2394:F2394"/>
    <mergeCell ref="E2355:F2355"/>
    <mergeCell ref="E2340:F2340"/>
    <mergeCell ref="E2344:F2344"/>
    <mergeCell ref="E2345:F2345"/>
    <mergeCell ref="E2332:F2332"/>
    <mergeCell ref="E2333:F2333"/>
    <mergeCell ref="E2339:F2339"/>
    <mergeCell ref="H2335:I2335"/>
    <mergeCell ref="E2337:F2337"/>
    <mergeCell ref="E2338:F2338"/>
    <mergeCell ref="H2342:I2342"/>
    <mergeCell ref="E2346:F2346"/>
    <mergeCell ref="E2347:F2347"/>
    <mergeCell ref="E2348:F2348"/>
    <mergeCell ref="H2350:I2350"/>
    <mergeCell ref="E2352:F2352"/>
    <mergeCell ref="E2353:F2353"/>
    <mergeCell ref="E2354:F2354"/>
    <mergeCell ref="H2278:I2278"/>
    <mergeCell ref="E2302:F2302"/>
    <mergeCell ref="E2303:F2303"/>
    <mergeCell ref="E2304:F2304"/>
    <mergeCell ref="H2306:I2306"/>
    <mergeCell ref="E2290:F2290"/>
    <mergeCell ref="E2291:F2291"/>
    <mergeCell ref="E2296:F2296"/>
    <mergeCell ref="E2297:F2297"/>
    <mergeCell ref="E2283:F2283"/>
    <mergeCell ref="E2284:F2284"/>
    <mergeCell ref="E2285:F2285"/>
    <mergeCell ref="E2324:F2324"/>
    <mergeCell ref="E2331:F2331"/>
    <mergeCell ref="E2316:F2316"/>
    <mergeCell ref="E2317:F2317"/>
    <mergeCell ref="E2308:F2308"/>
    <mergeCell ref="E2309:F2309"/>
    <mergeCell ref="E2310:F2310"/>
    <mergeCell ref="E2315:F2315"/>
    <mergeCell ref="E2329:F2329"/>
    <mergeCell ref="E2330:F2330"/>
    <mergeCell ref="E2272:F2272"/>
    <mergeCell ref="E2273:F2273"/>
    <mergeCell ref="E2267:F2267"/>
    <mergeCell ref="E2268:F2268"/>
    <mergeCell ref="H2257:I2257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H2270:I2270"/>
    <mergeCell ref="E2274:F2274"/>
    <mergeCell ref="E2275:F2275"/>
    <mergeCell ref="E2276:F2276"/>
    <mergeCell ref="E2250:F2250"/>
    <mergeCell ref="E2251:F2251"/>
    <mergeCell ref="E2252:F2252"/>
    <mergeCell ref="E2253:F2253"/>
    <mergeCell ref="E2254:F2254"/>
    <mergeCell ref="E2255:F2255"/>
    <mergeCell ref="E2242:F2242"/>
    <mergeCell ref="E2243:F2243"/>
    <mergeCell ref="E2244:F2244"/>
    <mergeCell ref="H2246:I2246"/>
    <mergeCell ref="E2248:F2248"/>
    <mergeCell ref="E2249:F2249"/>
    <mergeCell ref="E2234:F2234"/>
    <mergeCell ref="E2235:F2235"/>
    <mergeCell ref="E2236:F2236"/>
    <mergeCell ref="E2237:F2237"/>
    <mergeCell ref="H2239:I2239"/>
    <mergeCell ref="E2241:F2241"/>
    <mergeCell ref="E2226:F2226"/>
    <mergeCell ref="H2228:I2228"/>
    <mergeCell ref="E2230:F2230"/>
    <mergeCell ref="E2231:F2231"/>
    <mergeCell ref="E2232:F2232"/>
    <mergeCell ref="E2233:F2233"/>
    <mergeCell ref="E2220:F2220"/>
    <mergeCell ref="E2221:F2221"/>
    <mergeCell ref="E2222:F2222"/>
    <mergeCell ref="E2223:F2223"/>
    <mergeCell ref="E2224:F2224"/>
    <mergeCell ref="E2225:F2225"/>
    <mergeCell ref="E2212:F2212"/>
    <mergeCell ref="E2213:F2213"/>
    <mergeCell ref="E2214:F2214"/>
    <mergeCell ref="E2215:F2215"/>
    <mergeCell ref="E2216:F2216"/>
    <mergeCell ref="H2218:I2218"/>
    <mergeCell ref="H2205:I2205"/>
    <mergeCell ref="E2207:F2207"/>
    <mergeCell ref="E2208:F2208"/>
    <mergeCell ref="E2209:F2209"/>
    <mergeCell ref="E2210:F2210"/>
    <mergeCell ref="E2211:F2211"/>
    <mergeCell ref="E2198:F2198"/>
    <mergeCell ref="E2199:F2199"/>
    <mergeCell ref="E2200:F2200"/>
    <mergeCell ref="E2201:F2201"/>
    <mergeCell ref="E2202:F2202"/>
    <mergeCell ref="E2203:F2203"/>
    <mergeCell ref="E2190:F2190"/>
    <mergeCell ref="E2195:F2195"/>
    <mergeCell ref="E2196:F2196"/>
    <mergeCell ref="E2197:F2197"/>
    <mergeCell ref="E2191:F2191"/>
    <mergeCell ref="H2193:I2193"/>
    <mergeCell ref="H2168:I2168"/>
    <mergeCell ref="E2184:F2184"/>
    <mergeCell ref="E2185:F2185"/>
    <mergeCell ref="E2186:F2186"/>
    <mergeCell ref="E2187:F2187"/>
    <mergeCell ref="E2188:F2188"/>
    <mergeCell ref="E2189:F2189"/>
    <mergeCell ref="E2176:F2176"/>
    <mergeCell ref="E2177:F2177"/>
    <mergeCell ref="E2182:F2182"/>
    <mergeCell ref="E2183:F2183"/>
    <mergeCell ref="E2170:F2170"/>
    <mergeCell ref="E2171:F2171"/>
    <mergeCell ref="E2172:F2172"/>
    <mergeCell ref="E2173:F2173"/>
    <mergeCell ref="E2174:F2174"/>
    <mergeCell ref="E2175:F2175"/>
    <mergeCell ref="E2178:F2178"/>
    <mergeCell ref="H2180:I2180"/>
    <mergeCell ref="E2162:F2162"/>
    <mergeCell ref="E2163:F2163"/>
    <mergeCell ref="E2164:F2164"/>
    <mergeCell ref="E2157:F2157"/>
    <mergeCell ref="E2158:F2158"/>
    <mergeCell ref="E2159:F2159"/>
    <mergeCell ref="E2160:F2160"/>
    <mergeCell ref="E2161:F2161"/>
    <mergeCell ref="E2148:F2148"/>
    <mergeCell ref="E2149:F2149"/>
    <mergeCell ref="E2150:F2150"/>
    <mergeCell ref="E2151:F2151"/>
    <mergeCell ref="E2152:F2152"/>
    <mergeCell ref="E2153:F2153"/>
    <mergeCell ref="H2155:I2155"/>
    <mergeCell ref="E2165:F2165"/>
    <mergeCell ref="E2166:F2166"/>
    <mergeCell ref="E2096:F2096"/>
    <mergeCell ref="E2097:F2097"/>
    <mergeCell ref="H2099:I2099"/>
    <mergeCell ref="E2101:F2101"/>
    <mergeCell ref="E2102:F2102"/>
    <mergeCell ref="E2120:F2120"/>
    <mergeCell ref="E2121:F2121"/>
    <mergeCell ref="E2122:F2122"/>
    <mergeCell ref="E2123:F2123"/>
    <mergeCell ref="E2124:F2124"/>
    <mergeCell ref="E2125:F2125"/>
    <mergeCell ref="E2119:F2119"/>
    <mergeCell ref="E2144:F2144"/>
    <mergeCell ref="E2145:F2145"/>
    <mergeCell ref="E2146:F2146"/>
    <mergeCell ref="E2147:F2147"/>
    <mergeCell ref="E2134:F2134"/>
    <mergeCell ref="E2135:F2135"/>
    <mergeCell ref="E2136:F2136"/>
    <mergeCell ref="E2137:F2137"/>
    <mergeCell ref="E2138:F2138"/>
    <mergeCell ref="E2132:F2132"/>
    <mergeCell ref="E2133:F2133"/>
    <mergeCell ref="E2073:F2073"/>
    <mergeCell ref="E2074:F2074"/>
    <mergeCell ref="E2075:F2075"/>
    <mergeCell ref="H2077:I2077"/>
    <mergeCell ref="E2086:F2086"/>
    <mergeCell ref="E2087:F2087"/>
    <mergeCell ref="E2088:F2088"/>
    <mergeCell ref="E2079:F2079"/>
    <mergeCell ref="E2080:F2080"/>
    <mergeCell ref="E2081:F2081"/>
    <mergeCell ref="E2082:F2082"/>
    <mergeCell ref="H2084:I2084"/>
    <mergeCell ref="E2089:F2089"/>
    <mergeCell ref="E2090:F2090"/>
    <mergeCell ref="E2091:F2091"/>
    <mergeCell ref="H2093:I2093"/>
    <mergeCell ref="E2095:F2095"/>
    <mergeCell ref="E2052:F2052"/>
    <mergeCell ref="E2053:F2053"/>
    <mergeCell ref="E2054:F2054"/>
    <mergeCell ref="E2070:F2070"/>
    <mergeCell ref="E2071:F2071"/>
    <mergeCell ref="E2072:F2072"/>
    <mergeCell ref="E2066:F2066"/>
    <mergeCell ref="E2067:F2067"/>
    <mergeCell ref="E2068:F2068"/>
    <mergeCell ref="E2069:F2069"/>
    <mergeCell ref="E2058:F2058"/>
    <mergeCell ref="E2059:F2059"/>
    <mergeCell ref="H2056:I2056"/>
    <mergeCell ref="E2060:F2060"/>
    <mergeCell ref="E2061:F2061"/>
    <mergeCell ref="E2062:F2062"/>
    <mergeCell ref="H2064:I2064"/>
    <mergeCell ref="H2032:I2032"/>
    <mergeCell ref="E2048:F2048"/>
    <mergeCell ref="E2049:F2049"/>
    <mergeCell ref="E2050:F2050"/>
    <mergeCell ref="E2051:F2051"/>
    <mergeCell ref="E2044:F2044"/>
    <mergeCell ref="E2045:F2045"/>
    <mergeCell ref="E2046:F2046"/>
    <mergeCell ref="E2047:F2047"/>
    <mergeCell ref="E2034:F2034"/>
    <mergeCell ref="E2035:F2035"/>
    <mergeCell ref="E2036:F2036"/>
    <mergeCell ref="E2037:F2037"/>
    <mergeCell ref="E2038:F2038"/>
    <mergeCell ref="E2039:F2039"/>
    <mergeCell ref="E2040:F2040"/>
    <mergeCell ref="H2042:I2042"/>
    <mergeCell ref="E2026:F2026"/>
    <mergeCell ref="E2027:F2027"/>
    <mergeCell ref="E2021:F2021"/>
    <mergeCell ref="E2022:F2022"/>
    <mergeCell ref="E2023:F2023"/>
    <mergeCell ref="E2024:F2024"/>
    <mergeCell ref="E2025:F2025"/>
    <mergeCell ref="E2012:F2012"/>
    <mergeCell ref="E2013:F2013"/>
    <mergeCell ref="E2014:F2014"/>
    <mergeCell ref="E2015:F2015"/>
    <mergeCell ref="E2016:F2016"/>
    <mergeCell ref="E2017:F2017"/>
    <mergeCell ref="H2019:I2019"/>
    <mergeCell ref="E2028:F2028"/>
    <mergeCell ref="E2029:F2029"/>
    <mergeCell ref="E2030:F2030"/>
    <mergeCell ref="H1933:I1933"/>
    <mergeCell ref="E1962:F1962"/>
    <mergeCell ref="E1955:F1955"/>
    <mergeCell ref="E1942:F1942"/>
    <mergeCell ref="E1943:F1943"/>
    <mergeCell ref="E1944:F1944"/>
    <mergeCell ref="E1948:F1948"/>
    <mergeCell ref="E1986:F1986"/>
    <mergeCell ref="E1987:F1987"/>
    <mergeCell ref="E1988:F1988"/>
    <mergeCell ref="E1989:F1989"/>
    <mergeCell ref="E1976:F1976"/>
    <mergeCell ref="E1982:F1982"/>
    <mergeCell ref="E1969:F1969"/>
    <mergeCell ref="E2004:F2004"/>
    <mergeCell ref="E2011:F2011"/>
    <mergeCell ref="E1998:F1998"/>
    <mergeCell ref="E1999:F1999"/>
    <mergeCell ref="E2000:F2000"/>
    <mergeCell ref="E2001:F2001"/>
    <mergeCell ref="E2002:F2002"/>
    <mergeCell ref="E2003:F2003"/>
    <mergeCell ref="E1990:F1990"/>
    <mergeCell ref="E1991:F1991"/>
    <mergeCell ref="E2007:F2007"/>
    <mergeCell ref="H2009:I2009"/>
    <mergeCell ref="G1926:I1926"/>
    <mergeCell ref="G1927:I1927"/>
    <mergeCell ref="G1919:I1919"/>
    <mergeCell ref="A1920:F1920"/>
    <mergeCell ref="G1920:I1920"/>
    <mergeCell ref="A1923:F1923"/>
    <mergeCell ref="G1923:I1923"/>
    <mergeCell ref="A1924:F1924"/>
    <mergeCell ref="G1924:I1924"/>
    <mergeCell ref="A1925:F1925"/>
    <mergeCell ref="G1925:I1925"/>
    <mergeCell ref="G1928:I1928"/>
    <mergeCell ref="G1929:I1929"/>
    <mergeCell ref="G1930:I1930"/>
    <mergeCell ref="A1931:F1931"/>
    <mergeCell ref="G1931:I1931"/>
    <mergeCell ref="H1932:I1932"/>
    <mergeCell ref="E1893:F1893"/>
    <mergeCell ref="E1894:F1894"/>
    <mergeCell ref="E1899:F1899"/>
    <mergeCell ref="H1886:I1886"/>
    <mergeCell ref="E1888:F1888"/>
    <mergeCell ref="E1889:F1889"/>
    <mergeCell ref="E1890:F1890"/>
    <mergeCell ref="E1891:F1891"/>
    <mergeCell ref="E1892:F1892"/>
    <mergeCell ref="E1895:F1895"/>
    <mergeCell ref="H1897:I1897"/>
    <mergeCell ref="E1900:F1900"/>
    <mergeCell ref="E1901:F1901"/>
    <mergeCell ref="E1902:F1902"/>
    <mergeCell ref="E1903:F1903"/>
    <mergeCell ref="E1904:F1904"/>
    <mergeCell ref="E1905:F1905"/>
    <mergeCell ref="E1879:F1879"/>
    <mergeCell ref="E1880:F1880"/>
    <mergeCell ref="E1881:F1881"/>
    <mergeCell ref="E1882:F1882"/>
    <mergeCell ref="E1883:F1883"/>
    <mergeCell ref="E1884:F1884"/>
    <mergeCell ref="E1871:F1871"/>
    <mergeCell ref="E1877:F1877"/>
    <mergeCell ref="E1878:F1878"/>
    <mergeCell ref="E1865:F1865"/>
    <mergeCell ref="E1866:F1866"/>
    <mergeCell ref="E1867:F1867"/>
    <mergeCell ref="E1868:F1868"/>
    <mergeCell ref="E1869:F1869"/>
    <mergeCell ref="E1870:F1870"/>
    <mergeCell ref="H1873:I1873"/>
    <mergeCell ref="E1875:F1875"/>
    <mergeCell ref="E1876:F1876"/>
    <mergeCell ref="E1857:F1857"/>
    <mergeCell ref="E1858:F1858"/>
    <mergeCell ref="E1859:F1859"/>
    <mergeCell ref="E1864:F1864"/>
    <mergeCell ref="E1852:F1852"/>
    <mergeCell ref="E1853:F1853"/>
    <mergeCell ref="E1854:F1854"/>
    <mergeCell ref="E1855:F1855"/>
    <mergeCell ref="E1856:F1856"/>
    <mergeCell ref="E1843:F1843"/>
    <mergeCell ref="E1844:F1844"/>
    <mergeCell ref="E1845:F1845"/>
    <mergeCell ref="E1846:F1846"/>
    <mergeCell ref="E1847:F1847"/>
    <mergeCell ref="H1849:I1849"/>
    <mergeCell ref="E1851:F1851"/>
    <mergeCell ref="H1861:I1861"/>
    <mergeCell ref="E1863:F1863"/>
    <mergeCell ref="E1835:F1835"/>
    <mergeCell ref="E1836:F1836"/>
    <mergeCell ref="E1837:F1837"/>
    <mergeCell ref="E1842:F1842"/>
    <mergeCell ref="E1827:F1827"/>
    <mergeCell ref="E1828:F1828"/>
    <mergeCell ref="E1829:F1829"/>
    <mergeCell ref="E1830:F1830"/>
    <mergeCell ref="E1821:F1821"/>
    <mergeCell ref="E1822:F1822"/>
    <mergeCell ref="E1823:F1823"/>
    <mergeCell ref="E1824:F1824"/>
    <mergeCell ref="E1825:F1825"/>
    <mergeCell ref="E1826:F1826"/>
    <mergeCell ref="H1832:I1832"/>
    <mergeCell ref="E1834:F1834"/>
    <mergeCell ref="H1839:I1839"/>
    <mergeCell ref="E1841:F1841"/>
    <mergeCell ref="E1815:F1815"/>
    <mergeCell ref="E1816:F1816"/>
    <mergeCell ref="E1817:F1817"/>
    <mergeCell ref="E1818:F1818"/>
    <mergeCell ref="E1819:F1819"/>
    <mergeCell ref="E1820:F1820"/>
    <mergeCell ref="E1807:F1807"/>
    <mergeCell ref="E1812:F1812"/>
    <mergeCell ref="E1813:F1813"/>
    <mergeCell ref="E1814:F1814"/>
    <mergeCell ref="E1801:F1801"/>
    <mergeCell ref="E1802:F1802"/>
    <mergeCell ref="E1803:F1803"/>
    <mergeCell ref="E1804:F1804"/>
    <mergeCell ref="E1805:F1805"/>
    <mergeCell ref="E1806:F1806"/>
    <mergeCell ref="H1809:I1809"/>
    <mergeCell ref="E1811:F1811"/>
    <mergeCell ref="E1795:F1795"/>
    <mergeCell ref="E1796:F1796"/>
    <mergeCell ref="E1797:F1797"/>
    <mergeCell ref="E1798:F1798"/>
    <mergeCell ref="E1799:F1799"/>
    <mergeCell ref="E1800:F1800"/>
    <mergeCell ref="E1789:F1789"/>
    <mergeCell ref="E1790:F1790"/>
    <mergeCell ref="E1791:F1791"/>
    <mergeCell ref="E1792:F1792"/>
    <mergeCell ref="E1793:F1793"/>
    <mergeCell ref="E1794:F1794"/>
    <mergeCell ref="E1781:F1781"/>
    <mergeCell ref="E1782:F1782"/>
    <mergeCell ref="E1787:F1787"/>
    <mergeCell ref="E1788:F1788"/>
    <mergeCell ref="H1784:I1784"/>
    <mergeCell ref="E1786:F1786"/>
    <mergeCell ref="E1775:F1775"/>
    <mergeCell ref="E1776:F1776"/>
    <mergeCell ref="E1777:F1777"/>
    <mergeCell ref="E1778:F1778"/>
    <mergeCell ref="E1779:F1779"/>
    <mergeCell ref="E1780:F1780"/>
    <mergeCell ref="E1769:F1769"/>
    <mergeCell ref="E1770:F1770"/>
    <mergeCell ref="E1771:F1771"/>
    <mergeCell ref="E1772:F1772"/>
    <mergeCell ref="E1773:F1773"/>
    <mergeCell ref="E1774:F1774"/>
    <mergeCell ref="E1763:F1763"/>
    <mergeCell ref="E1764:F1764"/>
    <mergeCell ref="E1765:F1765"/>
    <mergeCell ref="E1766:F1766"/>
    <mergeCell ref="E1767:F1767"/>
    <mergeCell ref="E1768:F1768"/>
    <mergeCell ref="E1757:F1757"/>
    <mergeCell ref="E1758:F1758"/>
    <mergeCell ref="E1759:F1759"/>
    <mergeCell ref="E1760:F1760"/>
    <mergeCell ref="E1761:F1761"/>
    <mergeCell ref="E1762:F1762"/>
    <mergeCell ref="E1749:F1749"/>
    <mergeCell ref="E1750:F1750"/>
    <mergeCell ref="E1751:F1751"/>
    <mergeCell ref="E1752:F1752"/>
    <mergeCell ref="E1743:F1743"/>
    <mergeCell ref="E1744:F1744"/>
    <mergeCell ref="E1745:F1745"/>
    <mergeCell ref="E1746:F1746"/>
    <mergeCell ref="E1747:F1747"/>
    <mergeCell ref="E1748:F1748"/>
    <mergeCell ref="H1754:I1754"/>
    <mergeCell ref="E1756:F1756"/>
    <mergeCell ref="H1728:I1728"/>
    <mergeCell ref="E1737:F1737"/>
    <mergeCell ref="E1738:F1738"/>
    <mergeCell ref="E1739:F1739"/>
    <mergeCell ref="E1740:F1740"/>
    <mergeCell ref="E1741:F1741"/>
    <mergeCell ref="E1742:F1742"/>
    <mergeCell ref="E1731:F1731"/>
    <mergeCell ref="E1732:F1732"/>
    <mergeCell ref="E1733:F1733"/>
    <mergeCell ref="E1734:F1734"/>
    <mergeCell ref="E1735:F1735"/>
    <mergeCell ref="E1736:F1736"/>
    <mergeCell ref="E1723:F1723"/>
    <mergeCell ref="E1724:F1724"/>
    <mergeCell ref="E1725:F1725"/>
    <mergeCell ref="E1726:F1726"/>
    <mergeCell ref="E1730:F1730"/>
    <mergeCell ref="E1717:F1717"/>
    <mergeCell ref="E1718:F1718"/>
    <mergeCell ref="E1719:F1719"/>
    <mergeCell ref="E1720:F1720"/>
    <mergeCell ref="E1721:F1721"/>
    <mergeCell ref="E1722:F1722"/>
    <mergeCell ref="E1711:F1711"/>
    <mergeCell ref="E1712:F1712"/>
    <mergeCell ref="E1713:F1713"/>
    <mergeCell ref="E1714:F1714"/>
    <mergeCell ref="E1715:F1715"/>
    <mergeCell ref="E1716:F1716"/>
    <mergeCell ref="E1703:F1703"/>
    <mergeCell ref="E1708:F1708"/>
    <mergeCell ref="E1709:F1709"/>
    <mergeCell ref="E1710:F1710"/>
    <mergeCell ref="H1705:I1705"/>
    <mergeCell ref="E1707:F1707"/>
    <mergeCell ref="E1697:F1697"/>
    <mergeCell ref="E1698:F1698"/>
    <mergeCell ref="E1699:F1699"/>
    <mergeCell ref="E1700:F1700"/>
    <mergeCell ref="E1701:F1701"/>
    <mergeCell ref="E1702:F1702"/>
    <mergeCell ref="E1691:F1691"/>
    <mergeCell ref="E1692:F1692"/>
    <mergeCell ref="E1693:F1693"/>
    <mergeCell ref="E1694:F1694"/>
    <mergeCell ref="E1695:F1695"/>
    <mergeCell ref="E1696:F1696"/>
    <mergeCell ref="E1685:F1685"/>
    <mergeCell ref="E1686:F1686"/>
    <mergeCell ref="E1687:F1687"/>
    <mergeCell ref="E1688:F1688"/>
    <mergeCell ref="E1689:F1689"/>
    <mergeCell ref="E1690:F1690"/>
    <mergeCell ref="E1677:F1677"/>
    <mergeCell ref="E1678:F1678"/>
    <mergeCell ref="E1683:F1683"/>
    <mergeCell ref="E1684:F1684"/>
    <mergeCell ref="E1671:F1671"/>
    <mergeCell ref="E1672:F1672"/>
    <mergeCell ref="E1673:F1673"/>
    <mergeCell ref="E1674:F1674"/>
    <mergeCell ref="E1675:F1675"/>
    <mergeCell ref="E1676:F1676"/>
    <mergeCell ref="E1665:F1665"/>
    <mergeCell ref="E1666:F1666"/>
    <mergeCell ref="E1667:F1667"/>
    <mergeCell ref="E1668:F1668"/>
    <mergeCell ref="E1669:F1669"/>
    <mergeCell ref="E1670:F1670"/>
    <mergeCell ref="H1680:I1680"/>
    <mergeCell ref="E1682:F1682"/>
    <mergeCell ref="E1657:F1657"/>
    <mergeCell ref="E1662:F1662"/>
    <mergeCell ref="E1663:F1663"/>
    <mergeCell ref="E1664:F1664"/>
    <mergeCell ref="E1651:F1651"/>
    <mergeCell ref="E1652:F1652"/>
    <mergeCell ref="E1653:F1653"/>
    <mergeCell ref="E1654:F1654"/>
    <mergeCell ref="E1655:F1655"/>
    <mergeCell ref="E1656:F1656"/>
    <mergeCell ref="E1643:F1643"/>
    <mergeCell ref="E1644:F1644"/>
    <mergeCell ref="E1649:F1649"/>
    <mergeCell ref="E1650:F1650"/>
    <mergeCell ref="H1646:I1646"/>
    <mergeCell ref="E1648:F1648"/>
    <mergeCell ref="H1659:I1659"/>
    <mergeCell ref="E1661:F1661"/>
    <mergeCell ref="E1637:F1637"/>
    <mergeCell ref="E1638:F1638"/>
    <mergeCell ref="E1639:F1639"/>
    <mergeCell ref="E1640:F1640"/>
    <mergeCell ref="E1641:F1641"/>
    <mergeCell ref="E1642:F1642"/>
    <mergeCell ref="E1629:F1629"/>
    <mergeCell ref="E1630:F1630"/>
    <mergeCell ref="E1631:F1631"/>
    <mergeCell ref="E1632:F1632"/>
    <mergeCell ref="H1634:I1634"/>
    <mergeCell ref="E1636:F1636"/>
    <mergeCell ref="E1623:F1623"/>
    <mergeCell ref="E1624:F1624"/>
    <mergeCell ref="E1625:F1625"/>
    <mergeCell ref="E1626:F1626"/>
    <mergeCell ref="E1627:F1627"/>
    <mergeCell ref="E1628:F1628"/>
    <mergeCell ref="E1616:F1616"/>
    <mergeCell ref="E1617:F1617"/>
    <mergeCell ref="E1618:F1618"/>
    <mergeCell ref="E1619:F1619"/>
    <mergeCell ref="H1621:I1621"/>
    <mergeCell ref="E1611:F1611"/>
    <mergeCell ref="E1612:F1612"/>
    <mergeCell ref="E1613:F1613"/>
    <mergeCell ref="E1614:F1614"/>
    <mergeCell ref="E1599:F1599"/>
    <mergeCell ref="E1600:F1600"/>
    <mergeCell ref="E1605:F1605"/>
    <mergeCell ref="E1606:F1606"/>
    <mergeCell ref="E1601:F1601"/>
    <mergeCell ref="H1603:I1603"/>
    <mergeCell ref="E1607:F1607"/>
    <mergeCell ref="H1609:I1609"/>
    <mergeCell ref="E1593:F1593"/>
    <mergeCell ref="E1594:F1594"/>
    <mergeCell ref="E1581:F1581"/>
    <mergeCell ref="E1582:F1582"/>
    <mergeCell ref="E1587:F1587"/>
    <mergeCell ref="E1588:F1588"/>
    <mergeCell ref="E1573:F1573"/>
    <mergeCell ref="E1577:F1577"/>
    <mergeCell ref="E1576:F1576"/>
    <mergeCell ref="H1579:I1579"/>
    <mergeCell ref="E1583:F1583"/>
    <mergeCell ref="H1585:I1585"/>
    <mergeCell ref="E1589:F1589"/>
    <mergeCell ref="H1591:I1591"/>
    <mergeCell ref="E1595:F1595"/>
    <mergeCell ref="H1597:I1597"/>
    <mergeCell ref="E1615:F1615"/>
    <mergeCell ref="E1527:F1527"/>
    <mergeCell ref="E1543:F1543"/>
    <mergeCell ref="E1544:F1544"/>
    <mergeCell ref="E1548:F1548"/>
    <mergeCell ref="E1535:F1535"/>
    <mergeCell ref="E1536:F1536"/>
    <mergeCell ref="E1537:F1537"/>
    <mergeCell ref="E1541:F1541"/>
    <mergeCell ref="E1542:F1542"/>
    <mergeCell ref="E1529:F1529"/>
    <mergeCell ref="E1530:F1530"/>
    <mergeCell ref="E1531:F1531"/>
    <mergeCell ref="E1566:F1566"/>
    <mergeCell ref="E1567:F1567"/>
    <mergeCell ref="E1572:F1572"/>
    <mergeCell ref="E1559:F1559"/>
    <mergeCell ref="E1560:F1560"/>
    <mergeCell ref="E1549:F1549"/>
    <mergeCell ref="E1553:F1553"/>
    <mergeCell ref="E1554:F1554"/>
    <mergeCell ref="E1555:F1555"/>
    <mergeCell ref="E1522:F1522"/>
    <mergeCell ref="E1523:F1523"/>
    <mergeCell ref="E1524:F1524"/>
    <mergeCell ref="E1525:F1525"/>
    <mergeCell ref="E1513:F1513"/>
    <mergeCell ref="E1517:F1517"/>
    <mergeCell ref="E1518:F1518"/>
    <mergeCell ref="E1509:F1509"/>
    <mergeCell ref="E1510:F1510"/>
    <mergeCell ref="E1511:F1511"/>
    <mergeCell ref="E1512:F1512"/>
    <mergeCell ref="H1507:I1507"/>
    <mergeCell ref="E1514:F1514"/>
    <mergeCell ref="E1515:F1515"/>
    <mergeCell ref="E1516:F1516"/>
    <mergeCell ref="H1520:I1520"/>
    <mergeCell ref="E1526:F1526"/>
    <mergeCell ref="E1478:F1478"/>
    <mergeCell ref="E1479:F1479"/>
    <mergeCell ref="E1477:F1477"/>
    <mergeCell ref="H1481:I1481"/>
    <mergeCell ref="E1499:F1499"/>
    <mergeCell ref="E1500:F1500"/>
    <mergeCell ref="E1501:F1501"/>
    <mergeCell ref="E1505:F1505"/>
    <mergeCell ref="E1491:F1491"/>
    <mergeCell ref="E1492:F1492"/>
    <mergeCell ref="H1494:I1494"/>
    <mergeCell ref="E1496:F1496"/>
    <mergeCell ref="E1497:F1497"/>
    <mergeCell ref="E1498:F1498"/>
    <mergeCell ref="E1483:F1483"/>
    <mergeCell ref="E1487:F1487"/>
    <mergeCell ref="E1488:F1488"/>
    <mergeCell ref="E1489:F1489"/>
    <mergeCell ref="E1490:F1490"/>
    <mergeCell ref="E1484:F1484"/>
    <mergeCell ref="E1485:F1485"/>
    <mergeCell ref="E1486:F1486"/>
    <mergeCell ref="E1502:F1502"/>
    <mergeCell ref="E1503:F1503"/>
    <mergeCell ref="E1504:F1504"/>
    <mergeCell ref="E1448:F1448"/>
    <mergeCell ref="E1449:F1449"/>
    <mergeCell ref="E1447:F1447"/>
    <mergeCell ref="A1438:F1438"/>
    <mergeCell ref="G1438:I1438"/>
    <mergeCell ref="A1439:F1439"/>
    <mergeCell ref="G1439:I1439"/>
    <mergeCell ref="A1440:F1440"/>
    <mergeCell ref="G1440:I1440"/>
    <mergeCell ref="A1441:F1441"/>
    <mergeCell ref="G1441:I1441"/>
    <mergeCell ref="A1442:F1442"/>
    <mergeCell ref="G1442:I1442"/>
    <mergeCell ref="A1443:F1443"/>
    <mergeCell ref="G1443:I1443"/>
    <mergeCell ref="H1445:I1445"/>
    <mergeCell ref="E1450:F1450"/>
    <mergeCell ref="E1404:F1404"/>
    <mergeCell ref="E1405:F1405"/>
    <mergeCell ref="E1406:F1406"/>
    <mergeCell ref="E1392:F1392"/>
    <mergeCell ref="E1393:F1393"/>
    <mergeCell ref="E1394:F1394"/>
    <mergeCell ref="E1398:F1398"/>
    <mergeCell ref="E1386:F1386"/>
    <mergeCell ref="E1387:F1387"/>
    <mergeCell ref="E1402:F1402"/>
    <mergeCell ref="E1403:F1403"/>
    <mergeCell ref="E1407:F1407"/>
    <mergeCell ref="E1408:F1408"/>
    <mergeCell ref="E1429:F1429"/>
    <mergeCell ref="H1431:I1431"/>
    <mergeCell ref="E1418:F1418"/>
    <mergeCell ref="H1420:I1420"/>
    <mergeCell ref="E1422:F1422"/>
    <mergeCell ref="E1423:F1423"/>
    <mergeCell ref="E1424:F1424"/>
    <mergeCell ref="E1425:F1425"/>
    <mergeCell ref="E1410:F1410"/>
    <mergeCell ref="E1416:F1416"/>
    <mergeCell ref="E1417:F1417"/>
    <mergeCell ref="E1350:F1350"/>
    <mergeCell ref="E1351:F1351"/>
    <mergeCell ref="E1338:F1338"/>
    <mergeCell ref="E1339:F1339"/>
    <mergeCell ref="E1344:F1344"/>
    <mergeCell ref="E1345:F1345"/>
    <mergeCell ref="E1332:F1332"/>
    <mergeCell ref="E1333:F1333"/>
    <mergeCell ref="H1329:I1329"/>
    <mergeCell ref="E1331:F1331"/>
    <mergeCell ref="H1335:I1335"/>
    <mergeCell ref="E1337:F1337"/>
    <mergeCell ref="H1341:I1341"/>
    <mergeCell ref="E1343:F1343"/>
    <mergeCell ref="H1347:I1347"/>
    <mergeCell ref="E1349:F1349"/>
    <mergeCell ref="H1353:I1353"/>
    <mergeCell ref="E1303:F1303"/>
    <mergeCell ref="E1289:F1289"/>
    <mergeCell ref="E1295:F1295"/>
    <mergeCell ref="E1283:F1283"/>
    <mergeCell ref="E1284:F1284"/>
    <mergeCell ref="E1285:F1285"/>
    <mergeCell ref="H1287:I1287"/>
    <mergeCell ref="E1290:F1290"/>
    <mergeCell ref="E1291:F1291"/>
    <mergeCell ref="H1293:I1293"/>
    <mergeCell ref="H1299:I1299"/>
    <mergeCell ref="E1301:F1301"/>
    <mergeCell ref="E1320:F1320"/>
    <mergeCell ref="E1321:F1321"/>
    <mergeCell ref="E1326:F1326"/>
    <mergeCell ref="E1327:F1327"/>
    <mergeCell ref="E1314:F1314"/>
    <mergeCell ref="E1315:F1315"/>
    <mergeCell ref="E1307:F1307"/>
    <mergeCell ref="E1308:F1308"/>
    <mergeCell ref="E1309:F1309"/>
    <mergeCell ref="H1305:I1305"/>
    <mergeCell ref="H1311:I1311"/>
    <mergeCell ref="E1313:F1313"/>
    <mergeCell ref="H1317:I1317"/>
    <mergeCell ref="E1319:F1319"/>
    <mergeCell ref="H1323:I1323"/>
    <mergeCell ref="E1325:F1325"/>
    <mergeCell ref="E1274:F1274"/>
    <mergeCell ref="E1275:F1275"/>
    <mergeCell ref="E1276:F1276"/>
    <mergeCell ref="E1277:F1277"/>
    <mergeCell ref="E1271:F1271"/>
    <mergeCell ref="E1272:F1272"/>
    <mergeCell ref="E1273:F1273"/>
    <mergeCell ref="E1262:F1262"/>
    <mergeCell ref="E1263:F1263"/>
    <mergeCell ref="E1264:F1264"/>
    <mergeCell ref="E1265:F1265"/>
    <mergeCell ref="E1278:F1278"/>
    <mergeCell ref="E1279:F1279"/>
    <mergeCell ref="H1281:I1281"/>
    <mergeCell ref="E1296:F1296"/>
    <mergeCell ref="E1297:F1297"/>
    <mergeCell ref="E1302:F1302"/>
    <mergeCell ref="H1211:I1211"/>
    <mergeCell ref="E1215:F1215"/>
    <mergeCell ref="E1216:F1216"/>
    <mergeCell ref="E1232:F1232"/>
    <mergeCell ref="E1233:F1233"/>
    <mergeCell ref="E1234:F1234"/>
    <mergeCell ref="E1226:F1226"/>
    <mergeCell ref="E1227:F1227"/>
    <mergeCell ref="E1231:F1231"/>
    <mergeCell ref="E1218:F1218"/>
    <mergeCell ref="E1219:F1219"/>
    <mergeCell ref="E1220:F1220"/>
    <mergeCell ref="E1221:F1221"/>
    <mergeCell ref="E1222:F1222"/>
    <mergeCell ref="E1252:F1252"/>
    <mergeCell ref="E1253:F1253"/>
    <mergeCell ref="E1257:F1257"/>
    <mergeCell ref="E1246:F1246"/>
    <mergeCell ref="E1250:F1250"/>
    <mergeCell ref="E1251:F1251"/>
    <mergeCell ref="E1238:F1238"/>
    <mergeCell ref="E1239:F1239"/>
    <mergeCell ref="E1240:F1240"/>
    <mergeCell ref="E1244:F1244"/>
    <mergeCell ref="E1245:F1245"/>
    <mergeCell ref="E1167:F1167"/>
    <mergeCell ref="E1168:F1168"/>
    <mergeCell ref="E1191:F1191"/>
    <mergeCell ref="E1192:F1192"/>
    <mergeCell ref="E1193:F1193"/>
    <mergeCell ref="E1179:F1179"/>
    <mergeCell ref="E1180:F1180"/>
    <mergeCell ref="E1181:F1181"/>
    <mergeCell ref="E1170:F1170"/>
    <mergeCell ref="E1171:F1171"/>
    <mergeCell ref="E1172:F1172"/>
    <mergeCell ref="E1213:F1213"/>
    <mergeCell ref="E1214:F1214"/>
    <mergeCell ref="E1204:F1204"/>
    <mergeCell ref="E1205:F1205"/>
    <mergeCell ref="E1206:F1206"/>
    <mergeCell ref="E1207:F1207"/>
    <mergeCell ref="E1208:F1208"/>
    <mergeCell ref="E1209:F1209"/>
    <mergeCell ref="E1203:F1203"/>
    <mergeCell ref="E1201:F1201"/>
    <mergeCell ref="E1202:F1202"/>
    <mergeCell ref="E1139:F1139"/>
    <mergeCell ref="E1130:F1130"/>
    <mergeCell ref="E1131:F1131"/>
    <mergeCell ref="E1132:F1132"/>
    <mergeCell ref="E1133:F1133"/>
    <mergeCell ref="E1123:F1123"/>
    <mergeCell ref="E1124:F1124"/>
    <mergeCell ref="H1135:I1135"/>
    <mergeCell ref="E1137:F1137"/>
    <mergeCell ref="E1138:F1138"/>
    <mergeCell ref="H1141:I1141"/>
    <mergeCell ref="E1163:F1163"/>
    <mergeCell ref="E1164:F1164"/>
    <mergeCell ref="E1165:F1165"/>
    <mergeCell ref="E1166:F1166"/>
    <mergeCell ref="E1157:F1157"/>
    <mergeCell ref="E1145:F1145"/>
    <mergeCell ref="E1151:F1151"/>
    <mergeCell ref="E1143:F1143"/>
    <mergeCell ref="E1144:F1144"/>
    <mergeCell ref="H1147:I1147"/>
    <mergeCell ref="E1149:F1149"/>
    <mergeCell ref="E1150:F1150"/>
    <mergeCell ref="H1153:I1153"/>
    <mergeCell ref="E1155:F1155"/>
    <mergeCell ref="E1156:F1156"/>
    <mergeCell ref="H1159:I1159"/>
    <mergeCell ref="E1161:F1161"/>
    <mergeCell ref="E1162:F1162"/>
    <mergeCell ref="E1065:F1065"/>
    <mergeCell ref="E1066:F1066"/>
    <mergeCell ref="E1067:F1067"/>
    <mergeCell ref="E1068:F1068"/>
    <mergeCell ref="E1056:F1056"/>
    <mergeCell ref="E1057:F1057"/>
    <mergeCell ref="E1058:F1058"/>
    <mergeCell ref="E1059:F1059"/>
    <mergeCell ref="E1060:F1060"/>
    <mergeCell ref="H1062:I1062"/>
    <mergeCell ref="E1048:F1048"/>
    <mergeCell ref="E1049:F1049"/>
    <mergeCell ref="E1050:F1050"/>
    <mergeCell ref="E1051:F1051"/>
    <mergeCell ref="H1053:I1053"/>
    <mergeCell ref="E1055:F1055"/>
    <mergeCell ref="E1089:F1089"/>
    <mergeCell ref="H1079:I1079"/>
    <mergeCell ref="E1081:F1081"/>
    <mergeCell ref="E1082:F1082"/>
    <mergeCell ref="E1083:F1083"/>
    <mergeCell ref="E1084:F1084"/>
    <mergeCell ref="E1073:F1073"/>
    <mergeCell ref="E1074:F1074"/>
    <mergeCell ref="E1075:F1075"/>
    <mergeCell ref="E1076:F1076"/>
    <mergeCell ref="E1077:F1077"/>
    <mergeCell ref="E1040:F1040"/>
    <mergeCell ref="E1047:F1047"/>
    <mergeCell ref="E1034:F1034"/>
    <mergeCell ref="E1035:F1035"/>
    <mergeCell ref="E1039:F1039"/>
    <mergeCell ref="E1026:F1026"/>
    <mergeCell ref="E1027:F1027"/>
    <mergeCell ref="H1029:I1029"/>
    <mergeCell ref="E1031:F1031"/>
    <mergeCell ref="E1032:F1032"/>
    <mergeCell ref="E1033:F1033"/>
    <mergeCell ref="H1037:I1037"/>
    <mergeCell ref="E1041:F1041"/>
    <mergeCell ref="E1042:F1042"/>
    <mergeCell ref="E1043:F1043"/>
    <mergeCell ref="H1045:I1045"/>
    <mergeCell ref="E1064:F1064"/>
    <mergeCell ref="H1003:I1003"/>
    <mergeCell ref="E1005:F1005"/>
    <mergeCell ref="E994:F994"/>
    <mergeCell ref="E995:F995"/>
    <mergeCell ref="E996:F996"/>
    <mergeCell ref="E997:F997"/>
    <mergeCell ref="E984:F984"/>
    <mergeCell ref="E985:F985"/>
    <mergeCell ref="E986:F986"/>
    <mergeCell ref="E987:F987"/>
    <mergeCell ref="E988:F988"/>
    <mergeCell ref="E989:F989"/>
    <mergeCell ref="E990:F990"/>
    <mergeCell ref="H992:I992"/>
    <mergeCell ref="E1023:F1023"/>
    <mergeCell ref="E1024:F1024"/>
    <mergeCell ref="E1025:F1025"/>
    <mergeCell ref="E1014:F1014"/>
    <mergeCell ref="E1018:F1018"/>
    <mergeCell ref="E1019:F1019"/>
    <mergeCell ref="E1006:F1006"/>
    <mergeCell ref="E1007:F1007"/>
    <mergeCell ref="E1008:F1008"/>
    <mergeCell ref="E1009:F1009"/>
    <mergeCell ref="E1010:F1010"/>
    <mergeCell ref="H1012:I1012"/>
    <mergeCell ref="E1015:F1015"/>
    <mergeCell ref="E1016:F1016"/>
    <mergeCell ref="E1017:F1017"/>
    <mergeCell ref="H1021:I1021"/>
    <mergeCell ref="E981:F981"/>
    <mergeCell ref="E982:F982"/>
    <mergeCell ref="E983:F983"/>
    <mergeCell ref="E971:F971"/>
    <mergeCell ref="E972:F972"/>
    <mergeCell ref="E973:F973"/>
    <mergeCell ref="E974:F974"/>
    <mergeCell ref="E975:F975"/>
    <mergeCell ref="E962:F962"/>
    <mergeCell ref="E963:F963"/>
    <mergeCell ref="E964:F964"/>
    <mergeCell ref="E977:F977"/>
    <mergeCell ref="H979:I979"/>
    <mergeCell ref="E998:F998"/>
    <mergeCell ref="E999:F999"/>
    <mergeCell ref="E1000:F1000"/>
    <mergeCell ref="E1001:F1001"/>
    <mergeCell ref="H917:I917"/>
    <mergeCell ref="E934:F934"/>
    <mergeCell ref="E935:F935"/>
    <mergeCell ref="E936:F936"/>
    <mergeCell ref="E937:F937"/>
    <mergeCell ref="E938:F938"/>
    <mergeCell ref="E939:F939"/>
    <mergeCell ref="E926:F926"/>
    <mergeCell ref="E927:F927"/>
    <mergeCell ref="E933:F933"/>
    <mergeCell ref="E920:F920"/>
    <mergeCell ref="E921:F921"/>
    <mergeCell ref="E922:F922"/>
    <mergeCell ref="E923:F923"/>
    <mergeCell ref="E924:F924"/>
    <mergeCell ref="E925:F925"/>
    <mergeCell ref="E959:F959"/>
    <mergeCell ref="E948:F948"/>
    <mergeCell ref="E949:F949"/>
    <mergeCell ref="E950:F950"/>
    <mergeCell ref="E951:F951"/>
    <mergeCell ref="E952:F952"/>
    <mergeCell ref="E946:F946"/>
    <mergeCell ref="E947:F947"/>
    <mergeCell ref="E895:F895"/>
    <mergeCell ref="E878:F878"/>
    <mergeCell ref="E879:F879"/>
    <mergeCell ref="E877:F877"/>
    <mergeCell ref="E912:F912"/>
    <mergeCell ref="E913:F913"/>
    <mergeCell ref="E914:F914"/>
    <mergeCell ref="E915:F915"/>
    <mergeCell ref="E907:F907"/>
    <mergeCell ref="E911:F911"/>
    <mergeCell ref="E901:F901"/>
    <mergeCell ref="E902:F902"/>
    <mergeCell ref="E903:F903"/>
    <mergeCell ref="H897:I897"/>
    <mergeCell ref="E899:F899"/>
    <mergeCell ref="E900:F900"/>
    <mergeCell ref="E904:F904"/>
    <mergeCell ref="E905:F905"/>
    <mergeCell ref="E906:F906"/>
    <mergeCell ref="H909:I909"/>
    <mergeCell ref="E861:F861"/>
    <mergeCell ref="E865:F865"/>
    <mergeCell ref="E866:F866"/>
    <mergeCell ref="E867:F867"/>
    <mergeCell ref="E853:F853"/>
    <mergeCell ref="E854:F854"/>
    <mergeCell ref="E855:F855"/>
    <mergeCell ref="E842:F842"/>
    <mergeCell ref="E843:F843"/>
    <mergeCell ref="E849:F849"/>
    <mergeCell ref="E856:F856"/>
    <mergeCell ref="E857:F857"/>
    <mergeCell ref="H859:I859"/>
    <mergeCell ref="E862:F862"/>
    <mergeCell ref="E863:F863"/>
    <mergeCell ref="E864:F864"/>
    <mergeCell ref="E889:F889"/>
    <mergeCell ref="E813:F813"/>
    <mergeCell ref="E800:F800"/>
    <mergeCell ref="E801:F801"/>
    <mergeCell ref="E802:F802"/>
    <mergeCell ref="E803:F803"/>
    <mergeCell ref="E804:F804"/>
    <mergeCell ref="E805:F805"/>
    <mergeCell ref="E792:F792"/>
    <mergeCell ref="E793:F793"/>
    <mergeCell ref="E794:F794"/>
    <mergeCell ref="E795:F795"/>
    <mergeCell ref="E796:F796"/>
    <mergeCell ref="H798:I798"/>
    <mergeCell ref="E807:F807"/>
    <mergeCell ref="H809:I809"/>
    <mergeCell ref="A811:J811"/>
    <mergeCell ref="E836:F836"/>
    <mergeCell ref="E824:F824"/>
    <mergeCell ref="E825:F825"/>
    <mergeCell ref="E830:F830"/>
    <mergeCell ref="E831:F831"/>
    <mergeCell ref="E818:F818"/>
    <mergeCell ref="E819:F819"/>
    <mergeCell ref="E791:F791"/>
    <mergeCell ref="E776:F776"/>
    <mergeCell ref="E777:F777"/>
    <mergeCell ref="E778:F778"/>
    <mergeCell ref="E783:F783"/>
    <mergeCell ref="E768:F768"/>
    <mergeCell ref="E769:F769"/>
    <mergeCell ref="E774:F774"/>
    <mergeCell ref="E775:F775"/>
    <mergeCell ref="E770:F770"/>
    <mergeCell ref="H772:I772"/>
    <mergeCell ref="E779:F779"/>
    <mergeCell ref="H781:I781"/>
    <mergeCell ref="E787:F787"/>
    <mergeCell ref="H789:I789"/>
    <mergeCell ref="E806:F806"/>
    <mergeCell ref="E812:F812"/>
    <mergeCell ref="E760:F760"/>
    <mergeCell ref="E761:F761"/>
    <mergeCell ref="E762:F762"/>
    <mergeCell ref="E767:F767"/>
    <mergeCell ref="E752:F752"/>
    <mergeCell ref="E757:F757"/>
    <mergeCell ref="E758:F758"/>
    <mergeCell ref="E759:F759"/>
    <mergeCell ref="E746:F746"/>
    <mergeCell ref="E747:F747"/>
    <mergeCell ref="E748:F748"/>
    <mergeCell ref="E749:F749"/>
    <mergeCell ref="E750:F750"/>
    <mergeCell ref="E751:F751"/>
    <mergeCell ref="E784:F784"/>
    <mergeCell ref="E785:F785"/>
    <mergeCell ref="E786:F786"/>
    <mergeCell ref="E677:F677"/>
    <mergeCell ref="E694:F694"/>
    <mergeCell ref="E695:F695"/>
    <mergeCell ref="E696:F696"/>
    <mergeCell ref="E701:F701"/>
    <mergeCell ref="E690:F690"/>
    <mergeCell ref="E691:F691"/>
    <mergeCell ref="E692:F692"/>
    <mergeCell ref="E693:F693"/>
    <mergeCell ref="E681:F681"/>
    <mergeCell ref="E682:F682"/>
    <mergeCell ref="E683:F683"/>
    <mergeCell ref="E684:F684"/>
    <mergeCell ref="E685:F685"/>
    <mergeCell ref="E716:F716"/>
    <mergeCell ref="E717:F717"/>
    <mergeCell ref="E718:F718"/>
    <mergeCell ref="E712:F712"/>
    <mergeCell ref="E713:F713"/>
    <mergeCell ref="E714:F714"/>
    <mergeCell ref="E715:F715"/>
    <mergeCell ref="E702:F702"/>
    <mergeCell ref="E703:F703"/>
    <mergeCell ref="E704:F704"/>
    <mergeCell ref="E705:F705"/>
    <mergeCell ref="E706:F706"/>
    <mergeCell ref="E707:F707"/>
    <mergeCell ref="E672:F672"/>
    <mergeCell ref="E673:F673"/>
    <mergeCell ref="E674:F674"/>
    <mergeCell ref="E675:F675"/>
    <mergeCell ref="E676:F676"/>
    <mergeCell ref="E664:F664"/>
    <mergeCell ref="E665:F665"/>
    <mergeCell ref="E666:F666"/>
    <mergeCell ref="E671:F671"/>
    <mergeCell ref="E656:F656"/>
    <mergeCell ref="E661:F661"/>
    <mergeCell ref="E662:F662"/>
    <mergeCell ref="E663:F663"/>
    <mergeCell ref="E657:F657"/>
    <mergeCell ref="H659:I659"/>
    <mergeCell ref="E667:F667"/>
    <mergeCell ref="H669:I669"/>
    <mergeCell ref="E651:F651"/>
    <mergeCell ref="E652:F652"/>
    <mergeCell ref="E653:F653"/>
    <mergeCell ref="E654:F654"/>
    <mergeCell ref="E655:F655"/>
    <mergeCell ref="E642:F642"/>
    <mergeCell ref="E643:F643"/>
    <mergeCell ref="E644:F644"/>
    <mergeCell ref="E645:F645"/>
    <mergeCell ref="E646:F646"/>
    <mergeCell ref="E634:F634"/>
    <mergeCell ref="E635:F635"/>
    <mergeCell ref="E636:F636"/>
    <mergeCell ref="E641:F641"/>
    <mergeCell ref="E637:F637"/>
    <mergeCell ref="H639:I639"/>
    <mergeCell ref="E647:F647"/>
    <mergeCell ref="H649:I649"/>
    <mergeCell ref="E628:F628"/>
    <mergeCell ref="E629:F629"/>
    <mergeCell ref="E630:F630"/>
    <mergeCell ref="E631:F631"/>
    <mergeCell ref="E632:F632"/>
    <mergeCell ref="E633:F633"/>
    <mergeCell ref="E620:F620"/>
    <mergeCell ref="E621:F621"/>
    <mergeCell ref="E626:F626"/>
    <mergeCell ref="E627:F627"/>
    <mergeCell ref="E612:F612"/>
    <mergeCell ref="E617:F617"/>
    <mergeCell ref="E618:F618"/>
    <mergeCell ref="E619:F619"/>
    <mergeCell ref="E613:F613"/>
    <mergeCell ref="H615:I615"/>
    <mergeCell ref="E622:F622"/>
    <mergeCell ref="H624:I624"/>
    <mergeCell ref="E588:F588"/>
    <mergeCell ref="H590:I590"/>
    <mergeCell ref="E606:F606"/>
    <mergeCell ref="E607:F607"/>
    <mergeCell ref="E608:F608"/>
    <mergeCell ref="E609:F609"/>
    <mergeCell ref="E610:F610"/>
    <mergeCell ref="E611:F611"/>
    <mergeCell ref="E598:F598"/>
    <mergeCell ref="E599:F599"/>
    <mergeCell ref="E600:F600"/>
    <mergeCell ref="E605:F605"/>
    <mergeCell ref="E592:F592"/>
    <mergeCell ref="E593:F593"/>
    <mergeCell ref="E594:F594"/>
    <mergeCell ref="E595:F595"/>
    <mergeCell ref="E596:F596"/>
    <mergeCell ref="E597:F597"/>
    <mergeCell ref="E601:F601"/>
    <mergeCell ref="H603:I603"/>
    <mergeCell ref="H566:I566"/>
    <mergeCell ref="E584:F584"/>
    <mergeCell ref="E585:F585"/>
    <mergeCell ref="E586:F586"/>
    <mergeCell ref="E587:F587"/>
    <mergeCell ref="E576:F576"/>
    <mergeCell ref="E577:F577"/>
    <mergeCell ref="E578:F578"/>
    <mergeCell ref="E579:F579"/>
    <mergeCell ref="E568:F568"/>
    <mergeCell ref="E569:F569"/>
    <mergeCell ref="E570:F570"/>
    <mergeCell ref="E571:F571"/>
    <mergeCell ref="E572:F572"/>
    <mergeCell ref="H574:I574"/>
    <mergeCell ref="E580:F580"/>
    <mergeCell ref="H582:I582"/>
    <mergeCell ref="E560:F560"/>
    <mergeCell ref="E561:F561"/>
    <mergeCell ref="E562:F562"/>
    <mergeCell ref="E563:F563"/>
    <mergeCell ref="E556:F556"/>
    <mergeCell ref="E557:F557"/>
    <mergeCell ref="E558:F558"/>
    <mergeCell ref="E559:F559"/>
    <mergeCell ref="E546:F546"/>
    <mergeCell ref="E547:F547"/>
    <mergeCell ref="E548:F548"/>
    <mergeCell ref="E549:F549"/>
    <mergeCell ref="E550:F550"/>
    <mergeCell ref="E551:F551"/>
    <mergeCell ref="E552:F552"/>
    <mergeCell ref="H554:I554"/>
    <mergeCell ref="E564:F564"/>
    <mergeCell ref="E538:F538"/>
    <mergeCell ref="E543:F543"/>
    <mergeCell ref="E544:F544"/>
    <mergeCell ref="E545:F545"/>
    <mergeCell ref="E532:F532"/>
    <mergeCell ref="E533:F533"/>
    <mergeCell ref="E534:F534"/>
    <mergeCell ref="E535:F535"/>
    <mergeCell ref="E536:F536"/>
    <mergeCell ref="E537:F537"/>
    <mergeCell ref="E524:F524"/>
    <mergeCell ref="E529:F529"/>
    <mergeCell ref="E530:F530"/>
    <mergeCell ref="E531:F531"/>
    <mergeCell ref="E525:F525"/>
    <mergeCell ref="H527:I527"/>
    <mergeCell ref="E539:F539"/>
    <mergeCell ref="H541:I541"/>
    <mergeCell ref="E521:F521"/>
    <mergeCell ref="E522:F522"/>
    <mergeCell ref="E523:F523"/>
    <mergeCell ref="E511:F511"/>
    <mergeCell ref="E512:F512"/>
    <mergeCell ref="E513:F513"/>
    <mergeCell ref="E514:F514"/>
    <mergeCell ref="E515:F515"/>
    <mergeCell ref="E502:F502"/>
    <mergeCell ref="E503:F503"/>
    <mergeCell ref="E504:F504"/>
    <mergeCell ref="E505:F505"/>
    <mergeCell ref="E506:F506"/>
    <mergeCell ref="E507:F507"/>
    <mergeCell ref="H509:I509"/>
    <mergeCell ref="E517:F517"/>
    <mergeCell ref="H519:I519"/>
    <mergeCell ref="E494:F494"/>
    <mergeCell ref="E495:F495"/>
    <mergeCell ref="E496:F496"/>
    <mergeCell ref="E497:F497"/>
    <mergeCell ref="E486:F486"/>
    <mergeCell ref="E491:F491"/>
    <mergeCell ref="E492:F492"/>
    <mergeCell ref="E493:F493"/>
    <mergeCell ref="E481:F481"/>
    <mergeCell ref="E482:F482"/>
    <mergeCell ref="E483:F483"/>
    <mergeCell ref="E484:F484"/>
    <mergeCell ref="E485:F485"/>
    <mergeCell ref="H489:I489"/>
    <mergeCell ref="E498:F498"/>
    <mergeCell ref="H500:I500"/>
    <mergeCell ref="E516:F516"/>
    <mergeCell ref="E450:F450"/>
    <mergeCell ref="E451:F451"/>
    <mergeCell ref="E440:F440"/>
    <mergeCell ref="E445:F445"/>
    <mergeCell ref="E446:F446"/>
    <mergeCell ref="E447:F447"/>
    <mergeCell ref="E435:F435"/>
    <mergeCell ref="E436:F436"/>
    <mergeCell ref="E437:F437"/>
    <mergeCell ref="E438:F438"/>
    <mergeCell ref="E439:F439"/>
    <mergeCell ref="E473:F473"/>
    <mergeCell ref="E474:F474"/>
    <mergeCell ref="E475:F475"/>
    <mergeCell ref="E476:F476"/>
    <mergeCell ref="E464:F464"/>
    <mergeCell ref="E465:F465"/>
    <mergeCell ref="E466:F466"/>
    <mergeCell ref="E467:F467"/>
    <mergeCell ref="E468:F468"/>
    <mergeCell ref="E456:F456"/>
    <mergeCell ref="E457:F457"/>
    <mergeCell ref="E458:F458"/>
    <mergeCell ref="E459:F459"/>
    <mergeCell ref="E406:F406"/>
    <mergeCell ref="E407:F407"/>
    <mergeCell ref="E408:F408"/>
    <mergeCell ref="E409:F409"/>
    <mergeCell ref="E396:F396"/>
    <mergeCell ref="E397:F397"/>
    <mergeCell ref="E398:F398"/>
    <mergeCell ref="E399:F399"/>
    <mergeCell ref="E400:F400"/>
    <mergeCell ref="E390:F390"/>
    <mergeCell ref="E391:F391"/>
    <mergeCell ref="E392:F392"/>
    <mergeCell ref="E393:F393"/>
    <mergeCell ref="E394:F394"/>
    <mergeCell ref="E395:F395"/>
    <mergeCell ref="E401:F401"/>
    <mergeCell ref="H403:I403"/>
    <mergeCell ref="E384:F384"/>
    <mergeCell ref="E389:F389"/>
    <mergeCell ref="E374:F374"/>
    <mergeCell ref="E375:F375"/>
    <mergeCell ref="E376:F376"/>
    <mergeCell ref="E381:F381"/>
    <mergeCell ref="E366:F366"/>
    <mergeCell ref="E367:F367"/>
    <mergeCell ref="E368:F368"/>
    <mergeCell ref="E373:F373"/>
    <mergeCell ref="E369:F369"/>
    <mergeCell ref="H371:I371"/>
    <mergeCell ref="E377:F377"/>
    <mergeCell ref="H379:I379"/>
    <mergeCell ref="E385:F385"/>
    <mergeCell ref="H387:I387"/>
    <mergeCell ref="E405:F405"/>
    <mergeCell ref="E358:F358"/>
    <mergeCell ref="E359:F359"/>
    <mergeCell ref="E360:F360"/>
    <mergeCell ref="E365:F365"/>
    <mergeCell ref="E350:F350"/>
    <mergeCell ref="E351:F351"/>
    <mergeCell ref="E352:F352"/>
    <mergeCell ref="E357:F357"/>
    <mergeCell ref="E342:F342"/>
    <mergeCell ref="E343:F343"/>
    <mergeCell ref="E348:F348"/>
    <mergeCell ref="E349:F349"/>
    <mergeCell ref="H355:I355"/>
    <mergeCell ref="E361:F361"/>
    <mergeCell ref="H363:I363"/>
    <mergeCell ref="E382:F382"/>
    <mergeCell ref="E383:F383"/>
    <mergeCell ref="E319:F319"/>
    <mergeCell ref="E306:F306"/>
    <mergeCell ref="E307:F307"/>
    <mergeCell ref="E308:F308"/>
    <mergeCell ref="E309:F309"/>
    <mergeCell ref="E310:F310"/>
    <mergeCell ref="E311:F311"/>
    <mergeCell ref="E298:F298"/>
    <mergeCell ref="E303:F303"/>
    <mergeCell ref="E304:F304"/>
    <mergeCell ref="E305:F305"/>
    <mergeCell ref="E337:F337"/>
    <mergeCell ref="E338:F338"/>
    <mergeCell ref="E339:F339"/>
    <mergeCell ref="E340:F340"/>
    <mergeCell ref="E341:F341"/>
    <mergeCell ref="E328:F328"/>
    <mergeCell ref="E329:F329"/>
    <mergeCell ref="E330:F330"/>
    <mergeCell ref="E331:F331"/>
    <mergeCell ref="E332:F332"/>
    <mergeCell ref="E320:F320"/>
    <mergeCell ref="E325:F325"/>
    <mergeCell ref="E326:F326"/>
    <mergeCell ref="E327:F327"/>
    <mergeCell ref="E268:F268"/>
    <mergeCell ref="E269:F269"/>
    <mergeCell ref="E270:F270"/>
    <mergeCell ref="E271:F271"/>
    <mergeCell ref="E272:F272"/>
    <mergeCell ref="E273:F273"/>
    <mergeCell ref="E260:F260"/>
    <mergeCell ref="E261:F261"/>
    <mergeCell ref="E266:F266"/>
    <mergeCell ref="E267:F267"/>
    <mergeCell ref="E252:F252"/>
    <mergeCell ref="E253:F253"/>
    <mergeCell ref="E258:F258"/>
    <mergeCell ref="E259:F259"/>
    <mergeCell ref="E254:F254"/>
    <mergeCell ref="H256:I256"/>
    <mergeCell ref="E262:F262"/>
    <mergeCell ref="H264:I264"/>
    <mergeCell ref="E244:F244"/>
    <mergeCell ref="E245:F245"/>
    <mergeCell ref="E250:F250"/>
    <mergeCell ref="E251:F251"/>
    <mergeCell ref="E236:F236"/>
    <mergeCell ref="E241:F241"/>
    <mergeCell ref="E242:F242"/>
    <mergeCell ref="E243:F243"/>
    <mergeCell ref="E228:F228"/>
    <mergeCell ref="E229:F229"/>
    <mergeCell ref="E230:F230"/>
    <mergeCell ref="E235:F235"/>
    <mergeCell ref="E231:F231"/>
    <mergeCell ref="H233:I233"/>
    <mergeCell ref="E237:F237"/>
    <mergeCell ref="H239:I239"/>
    <mergeCell ref="E246:F246"/>
    <mergeCell ref="H248:I248"/>
    <mergeCell ref="E220:F220"/>
    <mergeCell ref="E221:F221"/>
    <mergeCell ref="E222:F222"/>
    <mergeCell ref="E227:F227"/>
    <mergeCell ref="E212:F212"/>
    <mergeCell ref="E217:F217"/>
    <mergeCell ref="E218:F218"/>
    <mergeCell ref="E219:F219"/>
    <mergeCell ref="E206:F206"/>
    <mergeCell ref="E207:F207"/>
    <mergeCell ref="E208:F208"/>
    <mergeCell ref="E209:F209"/>
    <mergeCell ref="E210:F210"/>
    <mergeCell ref="E211:F211"/>
    <mergeCell ref="E213:F213"/>
    <mergeCell ref="H215:I215"/>
    <mergeCell ref="E223:F223"/>
    <mergeCell ref="H225:I225"/>
    <mergeCell ref="H182:I182"/>
    <mergeCell ref="E198:F198"/>
    <mergeCell ref="E199:F199"/>
    <mergeCell ref="E204:F204"/>
    <mergeCell ref="E205:F205"/>
    <mergeCell ref="E192:F192"/>
    <mergeCell ref="E193:F193"/>
    <mergeCell ref="E194:F194"/>
    <mergeCell ref="E195:F195"/>
    <mergeCell ref="E196:F196"/>
    <mergeCell ref="E197:F197"/>
    <mergeCell ref="E184:F184"/>
    <mergeCell ref="E185:F185"/>
    <mergeCell ref="E186:F186"/>
    <mergeCell ref="E191:F191"/>
    <mergeCell ref="E187:F187"/>
    <mergeCell ref="H189:I189"/>
    <mergeCell ref="E200:F200"/>
    <mergeCell ref="H202:I202"/>
    <mergeCell ref="E176:F176"/>
    <mergeCell ref="E177:F177"/>
    <mergeCell ref="E178:F178"/>
    <mergeCell ref="E179:F179"/>
    <mergeCell ref="E168:F168"/>
    <mergeCell ref="E169:F169"/>
    <mergeCell ref="E174:F174"/>
    <mergeCell ref="E175:F175"/>
    <mergeCell ref="E160:F160"/>
    <mergeCell ref="E165:F165"/>
    <mergeCell ref="E166:F166"/>
    <mergeCell ref="E167:F167"/>
    <mergeCell ref="E161:F161"/>
    <mergeCell ref="H163:I163"/>
    <mergeCell ref="E170:F170"/>
    <mergeCell ref="H172:I172"/>
    <mergeCell ref="E180:F180"/>
    <mergeCell ref="E152:F152"/>
    <mergeCell ref="E157:F157"/>
    <mergeCell ref="E158:F158"/>
    <mergeCell ref="E159:F159"/>
    <mergeCell ref="E144:F144"/>
    <mergeCell ref="E145:F145"/>
    <mergeCell ref="E146:F146"/>
    <mergeCell ref="E151:F151"/>
    <mergeCell ref="E136:F136"/>
    <mergeCell ref="E137:F137"/>
    <mergeCell ref="E142:F142"/>
    <mergeCell ref="E143:F143"/>
    <mergeCell ref="E138:F138"/>
    <mergeCell ref="H140:I140"/>
    <mergeCell ref="E147:F147"/>
    <mergeCell ref="H149:I149"/>
    <mergeCell ref="E153:F153"/>
    <mergeCell ref="H155:I155"/>
    <mergeCell ref="E128:F128"/>
    <mergeCell ref="E129:F129"/>
    <mergeCell ref="E130:F130"/>
    <mergeCell ref="E135:F135"/>
    <mergeCell ref="E120:F120"/>
    <mergeCell ref="E125:F125"/>
    <mergeCell ref="E126:F126"/>
    <mergeCell ref="E127:F127"/>
    <mergeCell ref="E112:F112"/>
    <mergeCell ref="E113:F113"/>
    <mergeCell ref="E118:F118"/>
    <mergeCell ref="E119:F119"/>
    <mergeCell ref="E114:F114"/>
    <mergeCell ref="H116:I116"/>
    <mergeCell ref="E121:F121"/>
    <mergeCell ref="H123:I123"/>
    <mergeCell ref="E131:F131"/>
    <mergeCell ref="H133:I133"/>
    <mergeCell ref="E104:F104"/>
    <mergeCell ref="E105:F105"/>
    <mergeCell ref="E106:F106"/>
    <mergeCell ref="E111:F111"/>
    <mergeCell ref="E97:F97"/>
    <mergeCell ref="E98:F98"/>
    <mergeCell ref="E99:F99"/>
    <mergeCell ref="E88:F88"/>
    <mergeCell ref="E89:F89"/>
    <mergeCell ref="E90:F90"/>
    <mergeCell ref="E91:F91"/>
    <mergeCell ref="E92:F92"/>
    <mergeCell ref="H95:I95"/>
    <mergeCell ref="E100:F100"/>
    <mergeCell ref="H102:I102"/>
    <mergeCell ref="E107:F107"/>
    <mergeCell ref="H109:I109"/>
    <mergeCell ref="E64:F64"/>
    <mergeCell ref="E65:F65"/>
    <mergeCell ref="E66:F66"/>
    <mergeCell ref="E52:F52"/>
    <mergeCell ref="E53:F53"/>
    <mergeCell ref="E58:F58"/>
    <mergeCell ref="E59:F59"/>
    <mergeCell ref="E44:F44"/>
    <mergeCell ref="E45:F45"/>
    <mergeCell ref="E46:F46"/>
    <mergeCell ref="E51:F51"/>
    <mergeCell ref="E82:F82"/>
    <mergeCell ref="E83:F83"/>
    <mergeCell ref="E84:F84"/>
    <mergeCell ref="E85:F85"/>
    <mergeCell ref="E86:F86"/>
    <mergeCell ref="E87:F87"/>
    <mergeCell ref="E76:F76"/>
    <mergeCell ref="E77:F77"/>
    <mergeCell ref="E78:F78"/>
    <mergeCell ref="E79:F79"/>
    <mergeCell ref="E80:F80"/>
    <mergeCell ref="E81:F81"/>
    <mergeCell ref="E71:F71"/>
    <mergeCell ref="E72:F72"/>
    <mergeCell ref="E73:F73"/>
    <mergeCell ref="E74:F74"/>
    <mergeCell ref="E75:F75"/>
    <mergeCell ref="E38:F38"/>
    <mergeCell ref="E39:F39"/>
    <mergeCell ref="E40:F40"/>
    <mergeCell ref="E41:F41"/>
    <mergeCell ref="E42:F42"/>
    <mergeCell ref="E43:F43"/>
    <mergeCell ref="E32:F32"/>
    <mergeCell ref="E33:F33"/>
    <mergeCell ref="E34:F34"/>
    <mergeCell ref="E35:F35"/>
    <mergeCell ref="E36:F36"/>
    <mergeCell ref="E37:F37"/>
    <mergeCell ref="E26:F26"/>
    <mergeCell ref="E27:F27"/>
    <mergeCell ref="E28:F28"/>
    <mergeCell ref="E29:F29"/>
    <mergeCell ref="E30:F30"/>
    <mergeCell ref="E31:F31"/>
    <mergeCell ref="A1:J1"/>
    <mergeCell ref="A2:J2"/>
    <mergeCell ref="A3:J3"/>
    <mergeCell ref="A4:J4"/>
    <mergeCell ref="A5:J5"/>
    <mergeCell ref="A6:J6"/>
    <mergeCell ref="E14:F14"/>
    <mergeCell ref="H16:I16"/>
    <mergeCell ref="E47:F47"/>
    <mergeCell ref="H49:I49"/>
    <mergeCell ref="E54:F54"/>
    <mergeCell ref="H56:I56"/>
    <mergeCell ref="E60:F60"/>
    <mergeCell ref="H62:I62"/>
    <mergeCell ref="E67:F67"/>
    <mergeCell ref="H69:I69"/>
    <mergeCell ref="E93:F93"/>
    <mergeCell ref="E20:F20"/>
    <mergeCell ref="E21:F21"/>
    <mergeCell ref="E22:F22"/>
    <mergeCell ref="E23:F23"/>
    <mergeCell ref="E24:F24"/>
    <mergeCell ref="E25:F25"/>
    <mergeCell ref="E12:F12"/>
    <mergeCell ref="E13:F13"/>
    <mergeCell ref="E18:F18"/>
    <mergeCell ref="E19:F19"/>
    <mergeCell ref="A7:J7"/>
    <mergeCell ref="E8:F8"/>
    <mergeCell ref="E9:F9"/>
    <mergeCell ref="E10:F10"/>
    <mergeCell ref="E11:F11"/>
    <mergeCell ref="E274:F274"/>
    <mergeCell ref="H276:I276"/>
    <mergeCell ref="E283:F283"/>
    <mergeCell ref="H285:I285"/>
    <mergeCell ref="E291:F291"/>
    <mergeCell ref="H293:I293"/>
    <mergeCell ref="E299:F299"/>
    <mergeCell ref="H301:I301"/>
    <mergeCell ref="E312:F312"/>
    <mergeCell ref="H314:I314"/>
    <mergeCell ref="E321:F321"/>
    <mergeCell ref="H323:I323"/>
    <mergeCell ref="E333:F333"/>
    <mergeCell ref="H335:I335"/>
    <mergeCell ref="E344:F344"/>
    <mergeCell ref="H346:I346"/>
    <mergeCell ref="E353:F353"/>
    <mergeCell ref="E290:F290"/>
    <mergeCell ref="E295:F295"/>
    <mergeCell ref="E296:F296"/>
    <mergeCell ref="E297:F297"/>
    <mergeCell ref="E282:F282"/>
    <mergeCell ref="E287:F287"/>
    <mergeCell ref="E288:F288"/>
    <mergeCell ref="E289:F289"/>
    <mergeCell ref="E278:F278"/>
    <mergeCell ref="E279:F279"/>
    <mergeCell ref="E280:F280"/>
    <mergeCell ref="E281:F281"/>
    <mergeCell ref="E316:F316"/>
    <mergeCell ref="E317:F317"/>
    <mergeCell ref="E318:F318"/>
    <mergeCell ref="E410:F410"/>
    <mergeCell ref="H412:I412"/>
    <mergeCell ref="E419:F419"/>
    <mergeCell ref="H421:I421"/>
    <mergeCell ref="E431:F431"/>
    <mergeCell ref="H433:I433"/>
    <mergeCell ref="E441:F441"/>
    <mergeCell ref="H443:I443"/>
    <mergeCell ref="E452:F452"/>
    <mergeCell ref="H454:I454"/>
    <mergeCell ref="E460:F460"/>
    <mergeCell ref="H462:I462"/>
    <mergeCell ref="E469:F469"/>
    <mergeCell ref="H471:I471"/>
    <mergeCell ref="E477:F477"/>
    <mergeCell ref="H479:I479"/>
    <mergeCell ref="E487:F487"/>
    <mergeCell ref="E426:F426"/>
    <mergeCell ref="E427:F427"/>
    <mergeCell ref="E428:F428"/>
    <mergeCell ref="E429:F429"/>
    <mergeCell ref="E430:F430"/>
    <mergeCell ref="E418:F418"/>
    <mergeCell ref="E423:F423"/>
    <mergeCell ref="E424:F424"/>
    <mergeCell ref="E425:F425"/>
    <mergeCell ref="E414:F414"/>
    <mergeCell ref="E415:F415"/>
    <mergeCell ref="E416:F416"/>
    <mergeCell ref="E417:F417"/>
    <mergeCell ref="E448:F448"/>
    <mergeCell ref="E449:F449"/>
    <mergeCell ref="H679:I679"/>
    <mergeCell ref="E686:F686"/>
    <mergeCell ref="H688:I688"/>
    <mergeCell ref="E697:F697"/>
    <mergeCell ref="H699:I699"/>
    <mergeCell ref="E708:F708"/>
    <mergeCell ref="H710:I710"/>
    <mergeCell ref="E719:F719"/>
    <mergeCell ref="H721:I721"/>
    <mergeCell ref="E730:F730"/>
    <mergeCell ref="H732:I732"/>
    <mergeCell ref="E741:F741"/>
    <mergeCell ref="H743:I743"/>
    <mergeCell ref="E753:F753"/>
    <mergeCell ref="H755:I755"/>
    <mergeCell ref="E763:F763"/>
    <mergeCell ref="H765:I765"/>
    <mergeCell ref="E723:F723"/>
    <mergeCell ref="E738:F738"/>
    <mergeCell ref="E739:F739"/>
    <mergeCell ref="E740:F740"/>
    <mergeCell ref="E745:F745"/>
    <mergeCell ref="E734:F734"/>
    <mergeCell ref="E735:F735"/>
    <mergeCell ref="E736:F736"/>
    <mergeCell ref="E737:F737"/>
    <mergeCell ref="E724:F724"/>
    <mergeCell ref="E725:F725"/>
    <mergeCell ref="E726:F726"/>
    <mergeCell ref="E727:F727"/>
    <mergeCell ref="E728:F728"/>
    <mergeCell ref="E729:F729"/>
    <mergeCell ref="E814:F814"/>
    <mergeCell ref="H816:I816"/>
    <mergeCell ref="E820:F820"/>
    <mergeCell ref="H822:I822"/>
    <mergeCell ref="E826:F826"/>
    <mergeCell ref="H828:I828"/>
    <mergeCell ref="E832:F832"/>
    <mergeCell ref="H834:I834"/>
    <mergeCell ref="E838:F838"/>
    <mergeCell ref="E839:F839"/>
    <mergeCell ref="E840:F840"/>
    <mergeCell ref="E844:F844"/>
    <mergeCell ref="E845:F845"/>
    <mergeCell ref="H847:I847"/>
    <mergeCell ref="E850:F850"/>
    <mergeCell ref="E851:F851"/>
    <mergeCell ref="E852:F852"/>
    <mergeCell ref="E837:F837"/>
    <mergeCell ref="E841:F841"/>
    <mergeCell ref="E868:F868"/>
    <mergeCell ref="E869:F869"/>
    <mergeCell ref="E870:F870"/>
    <mergeCell ref="H872:I872"/>
    <mergeCell ref="E874:F874"/>
    <mergeCell ref="E875:F875"/>
    <mergeCell ref="E876:F876"/>
    <mergeCell ref="E880:F880"/>
    <mergeCell ref="E881:F881"/>
    <mergeCell ref="E882:F882"/>
    <mergeCell ref="H884:I884"/>
    <mergeCell ref="E886:F886"/>
    <mergeCell ref="E887:F887"/>
    <mergeCell ref="E888:F888"/>
    <mergeCell ref="E892:F892"/>
    <mergeCell ref="E893:F893"/>
    <mergeCell ref="E894:F894"/>
    <mergeCell ref="E890:F890"/>
    <mergeCell ref="E891:F891"/>
    <mergeCell ref="E919:F919"/>
    <mergeCell ref="H929:I929"/>
    <mergeCell ref="E931:F931"/>
    <mergeCell ref="E932:F932"/>
    <mergeCell ref="H941:I941"/>
    <mergeCell ref="E943:F943"/>
    <mergeCell ref="E944:F944"/>
    <mergeCell ref="E945:F945"/>
    <mergeCell ref="H954:I954"/>
    <mergeCell ref="E956:F956"/>
    <mergeCell ref="E957:F957"/>
    <mergeCell ref="E958:F958"/>
    <mergeCell ref="H966:I966"/>
    <mergeCell ref="E968:F968"/>
    <mergeCell ref="E969:F969"/>
    <mergeCell ref="E970:F970"/>
    <mergeCell ref="E976:F976"/>
    <mergeCell ref="E960:F960"/>
    <mergeCell ref="E961:F961"/>
    <mergeCell ref="H1070:I1070"/>
    <mergeCell ref="E1072:F1072"/>
    <mergeCell ref="H1086:I1086"/>
    <mergeCell ref="E1088:F1088"/>
    <mergeCell ref="H1101:I1101"/>
    <mergeCell ref="E1103:F1103"/>
    <mergeCell ref="E1104:F1104"/>
    <mergeCell ref="E1105:F1105"/>
    <mergeCell ref="H1107:I1107"/>
    <mergeCell ref="E1111:F1111"/>
    <mergeCell ref="H1113:I1113"/>
    <mergeCell ref="H1119:I1119"/>
    <mergeCell ref="E1121:F1121"/>
    <mergeCell ref="E1122:F1122"/>
    <mergeCell ref="H1126:I1126"/>
    <mergeCell ref="E1128:F1128"/>
    <mergeCell ref="E1129:F1129"/>
    <mergeCell ref="E1090:F1090"/>
    <mergeCell ref="E1091:F1091"/>
    <mergeCell ref="E1092:F1092"/>
    <mergeCell ref="E1093:F1093"/>
    <mergeCell ref="E1110:F1110"/>
    <mergeCell ref="E1115:F1115"/>
    <mergeCell ref="E1116:F1116"/>
    <mergeCell ref="E1117:F1117"/>
    <mergeCell ref="E1109:F1109"/>
    <mergeCell ref="H1095:I1095"/>
    <mergeCell ref="E1097:F1097"/>
    <mergeCell ref="E1098:F1098"/>
    <mergeCell ref="E1099:F1099"/>
    <mergeCell ref="E1169:F1169"/>
    <mergeCell ref="H1174:I1174"/>
    <mergeCell ref="E1176:F1176"/>
    <mergeCell ref="E1177:F1177"/>
    <mergeCell ref="E1178:F1178"/>
    <mergeCell ref="E1182:F1182"/>
    <mergeCell ref="E1183:F1183"/>
    <mergeCell ref="E1184:F1184"/>
    <mergeCell ref="H1186:I1186"/>
    <mergeCell ref="E1188:F1188"/>
    <mergeCell ref="E1189:F1189"/>
    <mergeCell ref="E1190:F1190"/>
    <mergeCell ref="E1194:F1194"/>
    <mergeCell ref="E1195:F1195"/>
    <mergeCell ref="E1196:F1196"/>
    <mergeCell ref="H1198:I1198"/>
    <mergeCell ref="E1200:F1200"/>
    <mergeCell ref="E1217:F1217"/>
    <mergeCell ref="H1224:I1224"/>
    <mergeCell ref="E1228:F1228"/>
    <mergeCell ref="E1229:F1229"/>
    <mergeCell ref="E1230:F1230"/>
    <mergeCell ref="H1236:I1236"/>
    <mergeCell ref="E1241:F1241"/>
    <mergeCell ref="E1242:F1242"/>
    <mergeCell ref="E1243:F1243"/>
    <mergeCell ref="H1248:I1248"/>
    <mergeCell ref="E1254:F1254"/>
    <mergeCell ref="E1255:F1255"/>
    <mergeCell ref="E1256:F1256"/>
    <mergeCell ref="H1260:I1260"/>
    <mergeCell ref="E1266:F1266"/>
    <mergeCell ref="E1267:F1267"/>
    <mergeCell ref="H1269:I1269"/>
    <mergeCell ref="E1258:F1258"/>
    <mergeCell ref="E1355:F1355"/>
    <mergeCell ref="H1359:I1359"/>
    <mergeCell ref="E1361:F1361"/>
    <mergeCell ref="H1365:I1365"/>
    <mergeCell ref="E1367:F1367"/>
    <mergeCell ref="H1371:I1371"/>
    <mergeCell ref="E1373:F1373"/>
    <mergeCell ref="H1377:I1377"/>
    <mergeCell ref="E1379:F1379"/>
    <mergeCell ref="H1383:I1383"/>
    <mergeCell ref="E1385:F1385"/>
    <mergeCell ref="H1389:I1389"/>
    <mergeCell ref="E1391:F1391"/>
    <mergeCell ref="E1395:F1395"/>
    <mergeCell ref="E1396:F1396"/>
    <mergeCell ref="E1397:F1397"/>
    <mergeCell ref="H1400:I1400"/>
    <mergeCell ref="E1374:F1374"/>
    <mergeCell ref="E1375:F1375"/>
    <mergeCell ref="E1380:F1380"/>
    <mergeCell ref="E1381:F1381"/>
    <mergeCell ref="E1368:F1368"/>
    <mergeCell ref="E1369:F1369"/>
    <mergeCell ref="E1356:F1356"/>
    <mergeCell ref="E1357:F1357"/>
    <mergeCell ref="E1362:F1362"/>
    <mergeCell ref="E1363:F1363"/>
    <mergeCell ref="E1409:F1409"/>
    <mergeCell ref="H1412:I1412"/>
    <mergeCell ref="E1414:F1414"/>
    <mergeCell ref="E1415:F1415"/>
    <mergeCell ref="H1427:I1427"/>
    <mergeCell ref="E1430:F1430"/>
    <mergeCell ref="A1431:A1432"/>
    <mergeCell ref="B1431:B1432"/>
    <mergeCell ref="C1431:C1432"/>
    <mergeCell ref="D1431:D1432"/>
    <mergeCell ref="E1431:E1432"/>
    <mergeCell ref="F1431:G1431"/>
    <mergeCell ref="J1431:J1432"/>
    <mergeCell ref="A1434:F1434"/>
    <mergeCell ref="G1434:I1434"/>
    <mergeCell ref="F1435:I1435"/>
    <mergeCell ref="A1437:F1437"/>
    <mergeCell ref="G1437:I1437"/>
    <mergeCell ref="E1451:F1451"/>
    <mergeCell ref="E1452:F1452"/>
    <mergeCell ref="H1454:I1454"/>
    <mergeCell ref="E1457:F1457"/>
    <mergeCell ref="E1458:F1458"/>
    <mergeCell ref="E1459:F1459"/>
    <mergeCell ref="H1463:I1463"/>
    <mergeCell ref="E1465:F1465"/>
    <mergeCell ref="E1466:F1466"/>
    <mergeCell ref="E1467:F1467"/>
    <mergeCell ref="E1468:F1468"/>
    <mergeCell ref="E1469:F1469"/>
    <mergeCell ref="E1470:F1470"/>
    <mergeCell ref="H1472:I1472"/>
    <mergeCell ref="E1474:F1474"/>
    <mergeCell ref="E1475:F1475"/>
    <mergeCell ref="E1476:F1476"/>
    <mergeCell ref="E1456:F1456"/>
    <mergeCell ref="E1460:F1460"/>
    <mergeCell ref="E1461:F1461"/>
    <mergeCell ref="E1528:F1528"/>
    <mergeCell ref="H1533:I1533"/>
    <mergeCell ref="E1538:F1538"/>
    <mergeCell ref="E1539:F1539"/>
    <mergeCell ref="E1540:F1540"/>
    <mergeCell ref="H1546:I1546"/>
    <mergeCell ref="E1550:F1550"/>
    <mergeCell ref="E1551:F1551"/>
    <mergeCell ref="E1552:F1552"/>
    <mergeCell ref="H1557:I1557"/>
    <mergeCell ref="E1561:F1561"/>
    <mergeCell ref="E1562:F1562"/>
    <mergeCell ref="H1564:I1564"/>
    <mergeCell ref="E1568:F1568"/>
    <mergeCell ref="H1570:I1570"/>
    <mergeCell ref="E1574:F1574"/>
    <mergeCell ref="E1575:F1575"/>
    <mergeCell ref="H1907:I1907"/>
    <mergeCell ref="E1909:F1909"/>
    <mergeCell ref="E1910:F1910"/>
    <mergeCell ref="A1911:A1912"/>
    <mergeCell ref="B1911:B1912"/>
    <mergeCell ref="C1911:C1912"/>
    <mergeCell ref="D1911:D1912"/>
    <mergeCell ref="E1911:E1912"/>
    <mergeCell ref="F1911:G1911"/>
    <mergeCell ref="H1911:I1911"/>
    <mergeCell ref="J1911:J1912"/>
    <mergeCell ref="A1915:F1915"/>
    <mergeCell ref="F1916:I1916"/>
    <mergeCell ref="A1919:F1919"/>
    <mergeCell ref="A1921:F1921"/>
    <mergeCell ref="G1921:I1921"/>
    <mergeCell ref="A1922:F1922"/>
    <mergeCell ref="G1922:I1922"/>
    <mergeCell ref="G1915:I1915"/>
    <mergeCell ref="H1934:I1934"/>
    <mergeCell ref="H1936:I1936"/>
    <mergeCell ref="A1937:F1937"/>
    <mergeCell ref="G1937:I1937"/>
    <mergeCell ref="H1939:I1939"/>
    <mergeCell ref="E1945:F1945"/>
    <mergeCell ref="E1946:F1946"/>
    <mergeCell ref="E1947:F1947"/>
    <mergeCell ref="H1950:I1950"/>
    <mergeCell ref="E1952:F1952"/>
    <mergeCell ref="E1953:F1953"/>
    <mergeCell ref="E1954:F1954"/>
    <mergeCell ref="H1957:I1957"/>
    <mergeCell ref="E1959:F1959"/>
    <mergeCell ref="E1960:F1960"/>
    <mergeCell ref="E1961:F1961"/>
    <mergeCell ref="H1964:I1964"/>
    <mergeCell ref="H1935:I1935"/>
    <mergeCell ref="E1941:F1941"/>
    <mergeCell ref="E1966:F1966"/>
    <mergeCell ref="E1967:F1967"/>
    <mergeCell ref="E1968:F1968"/>
    <mergeCell ref="H1971:I1971"/>
    <mergeCell ref="E1973:F1973"/>
    <mergeCell ref="E1974:F1974"/>
    <mergeCell ref="E1975:F1975"/>
    <mergeCell ref="H1978:I1978"/>
    <mergeCell ref="E1980:F1980"/>
    <mergeCell ref="E1981:F1981"/>
    <mergeCell ref="H1984:I1984"/>
    <mergeCell ref="E1992:F1992"/>
    <mergeCell ref="E1993:F1993"/>
    <mergeCell ref="E1994:F1994"/>
    <mergeCell ref="H1996:I1996"/>
    <mergeCell ref="E2005:F2005"/>
    <mergeCell ref="E2006:F2006"/>
    <mergeCell ref="E2103:F2103"/>
    <mergeCell ref="H2105:I2105"/>
    <mergeCell ref="E2107:F2107"/>
    <mergeCell ref="E2108:F2108"/>
    <mergeCell ref="E2109:F2109"/>
    <mergeCell ref="H2111:I2111"/>
    <mergeCell ref="E2113:F2113"/>
    <mergeCell ref="E2114:F2114"/>
    <mergeCell ref="E2115:F2115"/>
    <mergeCell ref="H2117:I2117"/>
    <mergeCell ref="E2126:F2126"/>
    <mergeCell ref="E2127:F2127"/>
    <mergeCell ref="E2128:F2128"/>
    <mergeCell ref="H2130:I2130"/>
    <mergeCell ref="E2139:F2139"/>
    <mergeCell ref="E2140:F2140"/>
    <mergeCell ref="H2142:I2142"/>
    <mergeCell ref="E2280:F2280"/>
    <mergeCell ref="E2281:F2281"/>
    <mergeCell ref="E2282:F2282"/>
    <mergeCell ref="E2286:F2286"/>
    <mergeCell ref="H2288:I2288"/>
    <mergeCell ref="E2292:F2292"/>
    <mergeCell ref="H2294:I2294"/>
    <mergeCell ref="E2298:F2298"/>
    <mergeCell ref="H2300:I2300"/>
    <mergeCell ref="H2312:I2312"/>
    <mergeCell ref="E2314:F2314"/>
    <mergeCell ref="H2319:I2319"/>
    <mergeCell ref="E2321:F2321"/>
    <mergeCell ref="E2322:F2322"/>
    <mergeCell ref="E2323:F2323"/>
    <mergeCell ref="H2326:I2326"/>
    <mergeCell ref="E2328:F2328"/>
    <mergeCell ref="A2605:C2605"/>
    <mergeCell ref="F2605:G2605"/>
    <mergeCell ref="H2605:J2605"/>
    <mergeCell ref="A2607:J2607"/>
    <mergeCell ref="E2510:F2510"/>
    <mergeCell ref="E2511:F2511"/>
    <mergeCell ref="E2512:F2512"/>
    <mergeCell ref="E2513:F2513"/>
    <mergeCell ref="E2514:F2514"/>
    <mergeCell ref="E2517:F2517"/>
    <mergeCell ref="H2519:I2519"/>
    <mergeCell ref="E2521:F2521"/>
    <mergeCell ref="E2522:F2522"/>
    <mergeCell ref="E2523:F2523"/>
    <mergeCell ref="E2524:F2524"/>
    <mergeCell ref="E2525:F2525"/>
    <mergeCell ref="E2526:F2526"/>
    <mergeCell ref="E2527:F2527"/>
    <mergeCell ref="E2528:F2528"/>
    <mergeCell ref="H2530:I2530"/>
    <mergeCell ref="E2537:F2537"/>
    <mergeCell ref="E2565:F2565"/>
    <mergeCell ref="H2567:I2567"/>
    <mergeCell ref="E2578:F2578"/>
    <mergeCell ref="E2579:F2579"/>
    <mergeCell ref="E2580:F2580"/>
    <mergeCell ref="E2571:F2571"/>
    <mergeCell ref="E2572:F2572"/>
    <mergeCell ref="E2573:F2573"/>
    <mergeCell ref="E2574:F2574"/>
    <mergeCell ref="H2576:I2576"/>
    <mergeCell ref="E2569:F256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WhiteSpace="0" topLeftCell="A12" zoomScaleNormal="100" workbookViewId="0">
      <selection activeCell="K17" sqref="K17"/>
    </sheetView>
  </sheetViews>
  <sheetFormatPr defaultRowHeight="14.25"/>
  <cols>
    <col min="1" max="1" width="5.625" customWidth="1"/>
    <col min="2" max="2" width="29.625" customWidth="1"/>
    <col min="3" max="3" width="13.625" customWidth="1"/>
    <col min="4" max="9" width="11.875" customWidth="1"/>
  </cols>
  <sheetData>
    <row r="1" spans="1:9" ht="23.1" customHeight="1">
      <c r="A1" s="220" t="s">
        <v>332</v>
      </c>
      <c r="B1" s="221"/>
      <c r="C1" s="221"/>
      <c r="D1" s="221"/>
      <c r="E1" s="221"/>
      <c r="F1" s="221"/>
      <c r="G1" s="221"/>
      <c r="H1" s="221"/>
      <c r="I1" s="222"/>
    </row>
    <row r="2" spans="1:9" ht="23.1" customHeight="1">
      <c r="A2" s="223" t="s">
        <v>453</v>
      </c>
      <c r="B2" s="224"/>
      <c r="C2" s="224"/>
      <c r="D2" s="224"/>
      <c r="E2" s="224"/>
      <c r="F2" s="224"/>
      <c r="G2" s="224"/>
      <c r="H2" s="224"/>
      <c r="I2" s="225"/>
    </row>
    <row r="3" spans="1:9" ht="23.1" customHeight="1">
      <c r="A3" s="223" t="s">
        <v>334</v>
      </c>
      <c r="B3" s="224"/>
      <c r="C3" s="224"/>
      <c r="D3" s="224"/>
      <c r="E3" s="224"/>
      <c r="F3" s="224"/>
      <c r="G3" s="224"/>
      <c r="H3" s="224"/>
      <c r="I3" s="225"/>
    </row>
    <row r="4" spans="1:9" ht="23.1" customHeight="1">
      <c r="A4" s="223" t="s">
        <v>335</v>
      </c>
      <c r="B4" s="224"/>
      <c r="C4" s="224"/>
      <c r="D4" s="224"/>
      <c r="E4" s="224"/>
      <c r="F4" s="224"/>
      <c r="G4" s="224"/>
      <c r="H4" s="224"/>
      <c r="I4" s="225"/>
    </row>
    <row r="5" spans="1:9" s="101" customFormat="1" ht="23.1" customHeight="1" thickBot="1">
      <c r="A5" s="206" t="s">
        <v>1610</v>
      </c>
      <c r="B5" s="207"/>
      <c r="C5" s="207"/>
      <c r="D5" s="207"/>
      <c r="E5" s="207"/>
      <c r="F5" s="207"/>
      <c r="G5" s="207"/>
      <c r="H5" s="207"/>
      <c r="I5" s="208"/>
    </row>
    <row r="6" spans="1:9" ht="23.1" customHeight="1" thickBot="1">
      <c r="A6" s="217" t="s">
        <v>454</v>
      </c>
      <c r="B6" s="218"/>
      <c r="C6" s="218"/>
      <c r="D6" s="218"/>
      <c r="E6" s="218"/>
      <c r="F6" s="218"/>
      <c r="G6" s="218"/>
      <c r="H6" s="218"/>
      <c r="I6" s="219"/>
    </row>
    <row r="7" spans="1:9" ht="15" customHeight="1" thickBot="1">
      <c r="A7" s="215" t="s">
        <v>455</v>
      </c>
      <c r="B7" s="215" t="s">
        <v>464</v>
      </c>
      <c r="C7" s="215" t="s">
        <v>465</v>
      </c>
      <c r="D7" s="217" t="s">
        <v>21</v>
      </c>
      <c r="E7" s="218"/>
      <c r="F7" s="218"/>
      <c r="G7" s="218"/>
      <c r="H7" s="218"/>
      <c r="I7" s="219"/>
    </row>
    <row r="8" spans="1:9" ht="15" customHeight="1" thickBot="1">
      <c r="A8" s="216"/>
      <c r="B8" s="216"/>
      <c r="C8" s="216"/>
      <c r="D8" s="75">
        <v>1</v>
      </c>
      <c r="E8" s="76">
        <v>2</v>
      </c>
      <c r="F8" s="76">
        <v>3</v>
      </c>
      <c r="G8" s="76">
        <v>4</v>
      </c>
      <c r="H8" s="76">
        <v>5</v>
      </c>
      <c r="I8" s="77">
        <v>6</v>
      </c>
    </row>
    <row r="9" spans="1:9" ht="26.25" thickBot="1">
      <c r="A9" s="144" t="s">
        <v>0</v>
      </c>
      <c r="B9" s="145" t="s">
        <v>1</v>
      </c>
      <c r="C9" s="145" t="s">
        <v>1591</v>
      </c>
      <c r="D9" s="146" t="s">
        <v>1591</v>
      </c>
      <c r="E9" s="145" t="s">
        <v>466</v>
      </c>
      <c r="F9" s="145" t="s">
        <v>466</v>
      </c>
      <c r="G9" s="145" t="s">
        <v>466</v>
      </c>
      <c r="H9" s="145" t="s">
        <v>466</v>
      </c>
      <c r="I9" s="147" t="s">
        <v>466</v>
      </c>
    </row>
    <row r="10" spans="1:9" ht="27" thickTop="1" thickBot="1">
      <c r="A10" s="148" t="s">
        <v>26</v>
      </c>
      <c r="B10" s="112" t="s">
        <v>27</v>
      </c>
      <c r="C10" s="112" t="s">
        <v>1592</v>
      </c>
      <c r="D10" s="149" t="s">
        <v>1592</v>
      </c>
      <c r="E10" s="112" t="s">
        <v>466</v>
      </c>
      <c r="F10" s="112" t="s">
        <v>466</v>
      </c>
      <c r="G10" s="112" t="s">
        <v>466</v>
      </c>
      <c r="H10" s="112" t="s">
        <v>466</v>
      </c>
      <c r="I10" s="150" t="s">
        <v>466</v>
      </c>
    </row>
    <row r="11" spans="1:9" ht="27" thickTop="1" thickBot="1">
      <c r="A11" s="148" t="s">
        <v>53</v>
      </c>
      <c r="B11" s="112" t="s">
        <v>54</v>
      </c>
      <c r="C11" s="112" t="s">
        <v>1593</v>
      </c>
      <c r="D11" s="149" t="s">
        <v>1594</v>
      </c>
      <c r="E11" s="149" t="s">
        <v>1594</v>
      </c>
      <c r="F11" s="112" t="s">
        <v>466</v>
      </c>
      <c r="G11" s="112" t="s">
        <v>466</v>
      </c>
      <c r="H11" s="112" t="s">
        <v>466</v>
      </c>
      <c r="I11" s="150" t="s">
        <v>466</v>
      </c>
    </row>
    <row r="12" spans="1:9" ht="27" thickTop="1" thickBot="1">
      <c r="A12" s="148" t="s">
        <v>58</v>
      </c>
      <c r="B12" s="112" t="s">
        <v>59</v>
      </c>
      <c r="C12" s="112" t="s">
        <v>1595</v>
      </c>
      <c r="D12" s="112" t="s">
        <v>466</v>
      </c>
      <c r="E12" s="149" t="s">
        <v>1596</v>
      </c>
      <c r="F12" s="149" t="s">
        <v>1596</v>
      </c>
      <c r="G12" s="112" t="s">
        <v>466</v>
      </c>
      <c r="H12" s="112" t="s">
        <v>466</v>
      </c>
      <c r="I12" s="150" t="s">
        <v>466</v>
      </c>
    </row>
    <row r="13" spans="1:9" ht="26.1" customHeight="1" thickTop="1" thickBot="1">
      <c r="A13" s="148" t="s">
        <v>81</v>
      </c>
      <c r="B13" s="112" t="s">
        <v>82</v>
      </c>
      <c r="C13" s="112" t="s">
        <v>1597</v>
      </c>
      <c r="D13" s="112" t="s">
        <v>466</v>
      </c>
      <c r="E13" s="112" t="s">
        <v>466</v>
      </c>
      <c r="F13" s="112" t="s">
        <v>466</v>
      </c>
      <c r="G13" s="149" t="s">
        <v>1597</v>
      </c>
      <c r="H13" s="112" t="s">
        <v>466</v>
      </c>
      <c r="I13" s="150" t="s">
        <v>466</v>
      </c>
    </row>
    <row r="14" spans="1:9" ht="27" thickTop="1" thickBot="1">
      <c r="A14" s="148" t="s">
        <v>142</v>
      </c>
      <c r="B14" s="112" t="s">
        <v>143</v>
      </c>
      <c r="C14" s="112" t="s">
        <v>1598</v>
      </c>
      <c r="D14" s="112" t="s">
        <v>466</v>
      </c>
      <c r="E14" s="112" t="s">
        <v>466</v>
      </c>
      <c r="F14" s="112" t="s">
        <v>466</v>
      </c>
      <c r="G14" s="149" t="s">
        <v>1598</v>
      </c>
      <c r="H14" s="112" t="s">
        <v>466</v>
      </c>
      <c r="I14" s="150" t="s">
        <v>466</v>
      </c>
    </row>
    <row r="15" spans="1:9" ht="27" thickTop="1" thickBot="1">
      <c r="A15" s="148" t="s">
        <v>261</v>
      </c>
      <c r="B15" s="112" t="s">
        <v>262</v>
      </c>
      <c r="C15" s="112" t="s">
        <v>1599</v>
      </c>
      <c r="D15" s="112" t="s">
        <v>466</v>
      </c>
      <c r="E15" s="112" t="s">
        <v>466</v>
      </c>
      <c r="F15" s="112" t="s">
        <v>466</v>
      </c>
      <c r="G15" s="149" t="s">
        <v>1600</v>
      </c>
      <c r="H15" s="149" t="s">
        <v>1600</v>
      </c>
      <c r="I15" s="150" t="s">
        <v>466</v>
      </c>
    </row>
    <row r="16" spans="1:9" ht="27" thickTop="1" thickBot="1">
      <c r="A16" s="148" t="s">
        <v>279</v>
      </c>
      <c r="B16" s="112" t="s">
        <v>280</v>
      </c>
      <c r="C16" s="112" t="s">
        <v>1601</v>
      </c>
      <c r="D16" s="112" t="s">
        <v>466</v>
      </c>
      <c r="E16" s="112" t="s">
        <v>466</v>
      </c>
      <c r="F16" s="112" t="s">
        <v>466</v>
      </c>
      <c r="G16" s="112" t="s">
        <v>466</v>
      </c>
      <c r="H16" s="149" t="s">
        <v>1601</v>
      </c>
      <c r="I16" s="150" t="s">
        <v>466</v>
      </c>
    </row>
    <row r="17" spans="1:9" ht="27" thickTop="1" thickBot="1">
      <c r="A17" s="148" t="s">
        <v>292</v>
      </c>
      <c r="B17" s="112" t="s">
        <v>293</v>
      </c>
      <c r="C17" s="112" t="s">
        <v>1602</v>
      </c>
      <c r="D17" s="112" t="s">
        <v>466</v>
      </c>
      <c r="E17" s="112" t="s">
        <v>466</v>
      </c>
      <c r="F17" s="112" t="s">
        <v>466</v>
      </c>
      <c r="G17" s="112" t="s">
        <v>466</v>
      </c>
      <c r="H17" s="149" t="s">
        <v>1602</v>
      </c>
      <c r="I17" s="150" t="s">
        <v>466</v>
      </c>
    </row>
    <row r="18" spans="1:9" ht="27" thickTop="1" thickBot="1">
      <c r="A18" s="148" t="s">
        <v>309</v>
      </c>
      <c r="B18" s="112" t="s">
        <v>310</v>
      </c>
      <c r="C18" s="112" t="s">
        <v>1603</v>
      </c>
      <c r="D18" s="112" t="s">
        <v>466</v>
      </c>
      <c r="E18" s="112" t="s">
        <v>466</v>
      </c>
      <c r="F18" s="112" t="s">
        <v>466</v>
      </c>
      <c r="G18" s="112" t="s">
        <v>466</v>
      </c>
      <c r="H18" s="149" t="s">
        <v>1603</v>
      </c>
      <c r="I18" s="150" t="s">
        <v>466</v>
      </c>
    </row>
    <row r="19" spans="1:9" ht="27" thickTop="1" thickBot="1">
      <c r="A19" s="148" t="s">
        <v>316</v>
      </c>
      <c r="B19" s="112" t="s">
        <v>317</v>
      </c>
      <c r="C19" s="112" t="s">
        <v>1604</v>
      </c>
      <c r="D19" s="112" t="s">
        <v>466</v>
      </c>
      <c r="E19" s="112" t="s">
        <v>466</v>
      </c>
      <c r="F19" s="112" t="s">
        <v>466</v>
      </c>
      <c r="G19" s="112" t="s">
        <v>466</v>
      </c>
      <c r="H19" s="112" t="s">
        <v>466</v>
      </c>
      <c r="I19" s="151" t="s">
        <v>1604</v>
      </c>
    </row>
    <row r="20" spans="1:9" ht="27" thickTop="1" thickBot="1">
      <c r="A20" s="148" t="s">
        <v>324</v>
      </c>
      <c r="B20" s="112" t="s">
        <v>325</v>
      </c>
      <c r="C20" s="112" t="s">
        <v>1605</v>
      </c>
      <c r="D20" s="112" t="s">
        <v>466</v>
      </c>
      <c r="E20" s="112" t="s">
        <v>466</v>
      </c>
      <c r="F20" s="112" t="s">
        <v>466</v>
      </c>
      <c r="G20" s="112" t="s">
        <v>466</v>
      </c>
      <c r="H20" s="112" t="s">
        <v>466</v>
      </c>
      <c r="I20" s="151" t="s">
        <v>1605</v>
      </c>
    </row>
    <row r="21" spans="1:9" s="101" customFormat="1" ht="2.25" customHeight="1" thickTop="1" thickBot="1">
      <c r="A21" s="152"/>
      <c r="B21" s="153"/>
      <c r="C21" s="153"/>
      <c r="D21" s="153"/>
      <c r="E21" s="153"/>
      <c r="F21" s="153"/>
      <c r="G21" s="153"/>
      <c r="H21" s="153"/>
      <c r="I21" s="154"/>
    </row>
    <row r="22" spans="1:9" ht="21.95" customHeight="1">
      <c r="A22" s="209" t="s">
        <v>1606</v>
      </c>
      <c r="B22" s="210"/>
      <c r="C22" s="266">
        <f>I25</f>
        <v>659420.62</v>
      </c>
      <c r="D22" s="155">
        <v>0.18759999999999999</v>
      </c>
      <c r="E22" s="155">
        <v>9.3100000000000002E-2</v>
      </c>
      <c r="F22" s="155">
        <v>8.3400000000000002E-2</v>
      </c>
      <c r="G22" s="155">
        <v>0.35060000000000002</v>
      </c>
      <c r="H22" s="155">
        <v>0.24429999999999999</v>
      </c>
      <c r="I22" s="156">
        <v>4.1099999999999998E-2</v>
      </c>
    </row>
    <row r="23" spans="1:9" ht="21.95" customHeight="1">
      <c r="A23" s="211" t="s">
        <v>1607</v>
      </c>
      <c r="B23" s="212"/>
      <c r="C23" s="267"/>
      <c r="D23" s="269">
        <v>123693.99</v>
      </c>
      <c r="E23" s="269">
        <v>61371.48</v>
      </c>
      <c r="F23" s="269">
        <v>55016.73</v>
      </c>
      <c r="G23" s="269">
        <v>231167.12</v>
      </c>
      <c r="H23" s="269">
        <v>161070.45000000001</v>
      </c>
      <c r="I23" s="270">
        <v>27100.86</v>
      </c>
    </row>
    <row r="24" spans="1:9" ht="21.95" customHeight="1">
      <c r="A24" s="211" t="s">
        <v>1608</v>
      </c>
      <c r="B24" s="212"/>
      <c r="C24" s="267"/>
      <c r="D24" s="78">
        <v>0.18759999999999999</v>
      </c>
      <c r="E24" s="78">
        <v>0.28060000000000002</v>
      </c>
      <c r="F24" s="78">
        <v>0.36409999999999998</v>
      </c>
      <c r="G24" s="78">
        <v>0.71460000000000001</v>
      </c>
      <c r="H24" s="78">
        <v>0.95889999999999997</v>
      </c>
      <c r="I24" s="79">
        <v>1</v>
      </c>
    </row>
    <row r="25" spans="1:9" ht="21.95" customHeight="1" thickBot="1">
      <c r="A25" s="213" t="s">
        <v>1609</v>
      </c>
      <c r="B25" s="214"/>
      <c r="C25" s="268"/>
      <c r="D25" s="271">
        <v>123693.98</v>
      </c>
      <c r="E25" s="271">
        <v>185065.46</v>
      </c>
      <c r="F25" s="271">
        <v>240082.19</v>
      </c>
      <c r="G25" s="271">
        <v>471249.31</v>
      </c>
      <c r="H25" s="271">
        <v>632319.76</v>
      </c>
      <c r="I25" s="272">
        <v>659420.62</v>
      </c>
    </row>
    <row r="26" spans="1:9">
      <c r="A26" s="111"/>
      <c r="B26" s="111"/>
      <c r="C26" s="111"/>
      <c r="D26" s="111"/>
      <c r="E26" s="111"/>
      <c r="F26" s="111"/>
      <c r="G26" s="111"/>
      <c r="H26" s="101"/>
      <c r="I26" s="101"/>
    </row>
    <row r="27" spans="1:9" s="101" customFormat="1">
      <c r="A27" s="111"/>
      <c r="B27" s="111"/>
      <c r="C27" s="111"/>
      <c r="D27" s="111"/>
      <c r="E27" s="111"/>
      <c r="F27" s="111"/>
      <c r="G27" s="111"/>
    </row>
    <row r="28" spans="1:9">
      <c r="A28" s="110"/>
      <c r="B28" s="110"/>
      <c r="C28" s="110"/>
      <c r="D28" s="110"/>
      <c r="E28" s="110"/>
      <c r="F28" s="110"/>
      <c r="G28" s="110"/>
      <c r="H28" s="101"/>
      <c r="I28" s="101"/>
    </row>
    <row r="29" spans="1:9" ht="47.25" customHeight="1">
      <c r="A29" s="157" t="s">
        <v>331</v>
      </c>
      <c r="B29" s="157"/>
      <c r="C29" s="157"/>
      <c r="D29" s="157"/>
      <c r="E29" s="157"/>
      <c r="F29" s="157"/>
      <c r="G29" s="157"/>
      <c r="H29" s="157"/>
      <c r="I29" s="157"/>
    </row>
  </sheetData>
  <mergeCells count="16">
    <mergeCell ref="A1:I1"/>
    <mergeCell ref="A2:I2"/>
    <mergeCell ref="A3:I3"/>
    <mergeCell ref="A4:I4"/>
    <mergeCell ref="A6:I6"/>
    <mergeCell ref="C22:C25"/>
    <mergeCell ref="A5:I5"/>
    <mergeCell ref="A29:I29"/>
    <mergeCell ref="A22:B22"/>
    <mergeCell ref="A23:B23"/>
    <mergeCell ref="A24:B24"/>
    <mergeCell ref="A25:B25"/>
    <mergeCell ref="A7:A8"/>
    <mergeCell ref="B7:B8"/>
    <mergeCell ref="C7:C8"/>
    <mergeCell ref="D7:I7"/>
  </mergeCells>
  <pageMargins left="0.51181102362204722" right="0.51181102362204722" top="0.59055118110236227" bottom="0.59055118110236227" header="0.19685039370078741" footer="0.19685039370078741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C51" sqref="C51"/>
    </sheetView>
  </sheetViews>
  <sheetFormatPr defaultRowHeight="14.25"/>
  <cols>
    <col min="1" max="1" width="18.875" customWidth="1"/>
    <col min="2" max="7" width="13.625" customWidth="1"/>
    <col min="8" max="8" width="22.875" customWidth="1"/>
  </cols>
  <sheetData>
    <row r="1" spans="1:8" ht="20.100000000000001" customHeight="1">
      <c r="A1" s="228" t="s">
        <v>332</v>
      </c>
      <c r="B1" s="229"/>
      <c r="C1" s="229"/>
      <c r="D1" s="229"/>
      <c r="E1" s="229"/>
      <c r="F1" s="229"/>
      <c r="G1" s="229"/>
      <c r="H1" s="230"/>
    </row>
    <row r="2" spans="1:8" ht="20.100000000000001" customHeight="1">
      <c r="A2" s="231" t="s">
        <v>333</v>
      </c>
      <c r="B2" s="232"/>
      <c r="C2" s="232"/>
      <c r="D2" s="232"/>
      <c r="E2" s="232"/>
      <c r="F2" s="232"/>
      <c r="G2" s="232"/>
      <c r="H2" s="233"/>
    </row>
    <row r="3" spans="1:8" ht="20.100000000000001" customHeight="1">
      <c r="A3" s="231" t="s">
        <v>334</v>
      </c>
      <c r="B3" s="232"/>
      <c r="C3" s="232"/>
      <c r="D3" s="232"/>
      <c r="E3" s="232"/>
      <c r="F3" s="232"/>
      <c r="G3" s="232"/>
      <c r="H3" s="233"/>
    </row>
    <row r="4" spans="1:8" ht="20.100000000000001" customHeight="1" thickBot="1">
      <c r="A4" s="231" t="s">
        <v>335</v>
      </c>
      <c r="B4" s="232"/>
      <c r="C4" s="232"/>
      <c r="D4" s="232"/>
      <c r="E4" s="232"/>
      <c r="F4" s="232"/>
      <c r="G4" s="232"/>
      <c r="H4" s="233"/>
    </row>
    <row r="5" spans="1:8" ht="20.100000000000001" customHeight="1" thickBot="1">
      <c r="A5" s="234" t="s">
        <v>408</v>
      </c>
      <c r="B5" s="235"/>
      <c r="C5" s="235"/>
      <c r="D5" s="235"/>
      <c r="E5" s="235"/>
      <c r="F5" s="235"/>
      <c r="G5" s="235"/>
      <c r="H5" s="236"/>
    </row>
    <row r="6" spans="1:8" ht="27.75" customHeight="1">
      <c r="A6" s="25"/>
      <c r="B6" s="26"/>
      <c r="C6" s="26"/>
      <c r="D6" s="26"/>
      <c r="E6" s="26"/>
      <c r="F6" s="26"/>
      <c r="G6" s="26"/>
      <c r="H6" s="27" t="s">
        <v>409</v>
      </c>
    </row>
    <row r="7" spans="1:8" ht="20.100000000000001" customHeight="1">
      <c r="A7" s="28"/>
      <c r="B7" s="29" t="s">
        <v>410</v>
      </c>
      <c r="C7" s="29"/>
      <c r="D7" s="29"/>
      <c r="E7" s="29"/>
      <c r="F7" s="29"/>
      <c r="G7" s="29"/>
      <c r="H7" s="30">
        <v>3</v>
      </c>
    </row>
    <row r="8" spans="1:8" ht="20.100000000000001" customHeight="1" thickBot="1">
      <c r="A8" s="31"/>
      <c r="B8" s="29" t="s">
        <v>411</v>
      </c>
      <c r="C8" s="29"/>
      <c r="D8" s="29"/>
      <c r="E8" s="29"/>
      <c r="F8" s="29"/>
      <c r="G8" s="29"/>
      <c r="H8" s="30">
        <v>0.59</v>
      </c>
    </row>
    <row r="9" spans="1:8" ht="20.100000000000001" customHeight="1" thickBot="1">
      <c r="A9" s="32" t="s">
        <v>412</v>
      </c>
      <c r="B9" s="33"/>
      <c r="C9" s="33"/>
      <c r="D9" s="33"/>
      <c r="E9" s="33"/>
      <c r="F9" s="33"/>
      <c r="G9" s="33"/>
      <c r="H9" s="34">
        <f>H7+H8</f>
        <v>3.59</v>
      </c>
    </row>
    <row r="10" spans="1:8" ht="20.100000000000001" customHeight="1">
      <c r="A10" s="35" t="s">
        <v>413</v>
      </c>
      <c r="B10" s="29"/>
      <c r="C10" s="29"/>
      <c r="D10" s="29"/>
      <c r="E10" s="29"/>
      <c r="F10" s="29"/>
      <c r="G10" s="29"/>
      <c r="H10" s="30"/>
    </row>
    <row r="11" spans="1:8" ht="20.100000000000001" customHeight="1">
      <c r="A11" s="28" t="s">
        <v>414</v>
      </c>
      <c r="B11" s="36" t="s">
        <v>415</v>
      </c>
      <c r="C11" s="36"/>
      <c r="D11" s="36"/>
      <c r="E11" s="36"/>
      <c r="F11" s="36"/>
      <c r="G11" s="36"/>
      <c r="H11" s="30">
        <v>0.97</v>
      </c>
    </row>
    <row r="12" spans="1:8" ht="20.100000000000001" customHeight="1" thickBot="1">
      <c r="A12" s="28" t="s">
        <v>416</v>
      </c>
      <c r="B12" s="36" t="s">
        <v>417</v>
      </c>
      <c r="C12" s="36"/>
      <c r="D12" s="36"/>
      <c r="E12" s="36"/>
      <c r="F12" s="36"/>
      <c r="G12" s="36"/>
      <c r="H12" s="30">
        <v>0.8</v>
      </c>
    </row>
    <row r="13" spans="1:8" ht="20.100000000000001" customHeight="1" thickBot="1">
      <c r="A13" s="32" t="s">
        <v>412</v>
      </c>
      <c r="B13" s="33"/>
      <c r="C13" s="33"/>
      <c r="D13" s="33"/>
      <c r="E13" s="33"/>
      <c r="F13" s="33"/>
      <c r="G13" s="33"/>
      <c r="H13" s="34">
        <f>H11+H12</f>
        <v>1.77</v>
      </c>
    </row>
    <row r="14" spans="1:8" ht="20.100000000000001" customHeight="1" thickBot="1">
      <c r="A14" s="37" t="s">
        <v>418</v>
      </c>
      <c r="B14" s="36"/>
      <c r="C14" s="36"/>
      <c r="D14" s="36"/>
      <c r="E14" s="36"/>
      <c r="F14" s="36"/>
      <c r="G14" s="36"/>
      <c r="H14" s="38" t="s">
        <v>419</v>
      </c>
    </row>
    <row r="15" spans="1:8" ht="20.100000000000001" customHeight="1" thickBot="1">
      <c r="A15" s="39" t="s">
        <v>420</v>
      </c>
      <c r="B15" s="33" t="s">
        <v>421</v>
      </c>
      <c r="C15" s="33"/>
      <c r="D15" s="33"/>
      <c r="E15" s="33"/>
      <c r="F15" s="33"/>
      <c r="G15" s="33"/>
      <c r="H15" s="34">
        <f>H16+H17</f>
        <v>6.15</v>
      </c>
    </row>
    <row r="16" spans="1:8" ht="20.100000000000001" customHeight="1">
      <c r="A16" s="31" t="s">
        <v>422</v>
      </c>
      <c r="B16" s="36" t="s">
        <v>423</v>
      </c>
      <c r="C16" s="36"/>
      <c r="D16" s="36"/>
      <c r="E16" s="36"/>
      <c r="F16" s="36"/>
      <c r="G16" s="36"/>
      <c r="H16" s="30">
        <f>H22</f>
        <v>3.65</v>
      </c>
    </row>
    <row r="17" spans="1:8" ht="20.100000000000001" customHeight="1" thickBot="1">
      <c r="A17" s="31" t="s">
        <v>424</v>
      </c>
      <c r="B17" s="36" t="s">
        <v>425</v>
      </c>
      <c r="C17" s="36"/>
      <c r="D17" s="36"/>
      <c r="E17" s="36"/>
      <c r="F17" s="36"/>
      <c r="G17" s="36"/>
      <c r="H17" s="30">
        <v>2.5</v>
      </c>
    </row>
    <row r="18" spans="1:8" ht="20.100000000000001" customHeight="1" thickBot="1">
      <c r="A18" s="40" t="s">
        <v>426</v>
      </c>
      <c r="B18" s="41" t="s">
        <v>427</v>
      </c>
      <c r="C18" s="41"/>
      <c r="D18" s="41"/>
      <c r="E18" s="41"/>
      <c r="F18" s="41"/>
      <c r="G18" s="41"/>
      <c r="H18" s="42">
        <v>6.16</v>
      </c>
    </row>
    <row r="19" spans="1:8" ht="20.100000000000001" customHeight="1">
      <c r="A19" s="43"/>
      <c r="B19" s="44"/>
      <c r="C19" s="44"/>
      <c r="D19" s="44"/>
      <c r="E19" s="44"/>
      <c r="F19" s="44"/>
      <c r="G19" s="44"/>
      <c r="H19" s="45"/>
    </row>
    <row r="20" spans="1:8" ht="20.100000000000001" customHeight="1" thickBot="1">
      <c r="A20" s="43"/>
      <c r="B20" s="44"/>
      <c r="C20" s="44"/>
      <c r="D20" s="44"/>
      <c r="E20" s="44"/>
      <c r="F20" s="44"/>
      <c r="G20" s="44"/>
      <c r="H20" s="45"/>
    </row>
    <row r="21" spans="1:8" ht="20.100000000000001" customHeight="1" thickBot="1">
      <c r="A21" s="46" t="s">
        <v>428</v>
      </c>
      <c r="B21" s="47"/>
      <c r="C21" s="47"/>
      <c r="D21" s="47"/>
      <c r="E21" s="47"/>
      <c r="F21" s="47"/>
      <c r="G21" s="47"/>
      <c r="H21" s="48"/>
    </row>
    <row r="22" spans="1:8" ht="20.100000000000001" customHeight="1">
      <c r="A22" s="28" t="s">
        <v>422</v>
      </c>
      <c r="B22" s="29" t="s">
        <v>423</v>
      </c>
      <c r="C22" s="29"/>
      <c r="D22" s="29"/>
      <c r="E22" s="29"/>
      <c r="F22" s="29"/>
      <c r="G22" s="29"/>
      <c r="H22" s="49">
        <f>H23+H24+H25</f>
        <v>3.65</v>
      </c>
    </row>
    <row r="23" spans="1:8" ht="20.100000000000001" customHeight="1">
      <c r="A23" s="31" t="s">
        <v>429</v>
      </c>
      <c r="B23" s="36" t="s">
        <v>430</v>
      </c>
      <c r="C23" s="36"/>
      <c r="D23" s="36"/>
      <c r="E23" s="36"/>
      <c r="F23" s="36"/>
      <c r="G23" s="36"/>
      <c r="H23" s="50">
        <v>0.65</v>
      </c>
    </row>
    <row r="24" spans="1:8" ht="20.100000000000001" customHeight="1">
      <c r="A24" s="31" t="s">
        <v>431</v>
      </c>
      <c r="B24" s="36" t="s">
        <v>432</v>
      </c>
      <c r="C24" s="36"/>
      <c r="D24" s="36"/>
      <c r="E24" s="36"/>
      <c r="F24" s="36"/>
      <c r="G24" s="36"/>
      <c r="H24" s="50">
        <v>3</v>
      </c>
    </row>
    <row r="25" spans="1:8" ht="20.100000000000001" customHeight="1" thickBot="1">
      <c r="A25" s="31" t="s">
        <v>433</v>
      </c>
      <c r="B25" s="36" t="s">
        <v>434</v>
      </c>
      <c r="C25" s="36"/>
      <c r="D25" s="36"/>
      <c r="E25" s="36"/>
      <c r="F25" s="36"/>
      <c r="G25" s="36"/>
      <c r="H25" s="50">
        <v>0</v>
      </c>
    </row>
    <row r="26" spans="1:8" ht="20.100000000000001" customHeight="1" thickBot="1">
      <c r="A26" s="46" t="s">
        <v>435</v>
      </c>
      <c r="B26" s="47"/>
      <c r="C26" s="47"/>
      <c r="D26" s="47"/>
      <c r="E26" s="47"/>
      <c r="F26" s="47"/>
      <c r="G26" s="47"/>
      <c r="H26" s="48"/>
    </row>
    <row r="27" spans="1:8" ht="20.100000000000001" customHeight="1">
      <c r="A27" s="28" t="s">
        <v>424</v>
      </c>
      <c r="B27" s="29" t="s">
        <v>436</v>
      </c>
      <c r="C27" s="29"/>
      <c r="D27" s="29"/>
      <c r="E27" s="29"/>
      <c r="F27" s="29"/>
      <c r="G27" s="29"/>
      <c r="H27" s="49">
        <f>H28</f>
        <v>2.5</v>
      </c>
    </row>
    <row r="28" spans="1:8" ht="20.100000000000001" customHeight="1">
      <c r="A28" s="31" t="s">
        <v>437</v>
      </c>
      <c r="B28" s="36" t="s">
        <v>430</v>
      </c>
      <c r="C28" s="36"/>
      <c r="D28" s="36"/>
      <c r="E28" s="36"/>
      <c r="F28" s="36"/>
      <c r="G28" s="36"/>
      <c r="H28" s="30">
        <v>2.5</v>
      </c>
    </row>
    <row r="29" spans="1:8" ht="20.100000000000001" customHeight="1">
      <c r="A29" s="43"/>
      <c r="B29" s="44"/>
      <c r="C29" s="44"/>
      <c r="D29" s="44"/>
      <c r="E29" s="44"/>
      <c r="F29" s="44"/>
      <c r="G29" s="44"/>
      <c r="H29" s="45"/>
    </row>
    <row r="30" spans="1:8" ht="20.100000000000001" customHeight="1">
      <c r="A30" s="43"/>
      <c r="B30" s="44"/>
      <c r="C30" s="44"/>
      <c r="D30" s="44"/>
      <c r="E30" s="44"/>
      <c r="F30" s="44"/>
      <c r="G30" s="44"/>
      <c r="H30" s="45"/>
    </row>
    <row r="31" spans="1:8" ht="80.25" customHeight="1">
      <c r="A31" s="51" t="s">
        <v>438</v>
      </c>
      <c r="B31" s="52"/>
      <c r="C31" s="52"/>
      <c r="D31" s="52"/>
      <c r="E31" s="52"/>
      <c r="F31" s="52"/>
      <c r="G31" s="52"/>
      <c r="H31" s="53"/>
    </row>
    <row r="32" spans="1:8" ht="20.100000000000001" customHeight="1">
      <c r="A32" s="54" t="s">
        <v>439</v>
      </c>
      <c r="B32" s="55"/>
      <c r="C32" s="56">
        <f>H7/100</f>
        <v>0.03</v>
      </c>
      <c r="D32" s="55"/>
      <c r="E32" s="44"/>
      <c r="F32" s="57" t="s">
        <v>439</v>
      </c>
      <c r="G32" s="57"/>
      <c r="H32" s="58">
        <f>C32</f>
        <v>0.03</v>
      </c>
    </row>
    <row r="33" spans="1:8" ht="20.100000000000001" customHeight="1">
      <c r="A33" s="54" t="s">
        <v>440</v>
      </c>
      <c r="B33" s="55"/>
      <c r="C33" s="56">
        <f>H12/100</f>
        <v>8.0000000000000002E-3</v>
      </c>
      <c r="D33" s="55"/>
      <c r="E33" s="44"/>
      <c r="F33" s="57" t="s">
        <v>440</v>
      </c>
      <c r="G33" s="57"/>
      <c r="H33" s="58">
        <f>C33</f>
        <v>8.0000000000000002E-3</v>
      </c>
    </row>
    <row r="34" spans="1:8" ht="20.100000000000001" customHeight="1">
      <c r="A34" s="54" t="s">
        <v>441</v>
      </c>
      <c r="B34" s="55"/>
      <c r="C34" s="56">
        <f>H11/100</f>
        <v>9.7000000000000003E-3</v>
      </c>
      <c r="D34" s="55"/>
      <c r="E34" s="44"/>
      <c r="F34" s="57" t="s">
        <v>441</v>
      </c>
      <c r="G34" s="57"/>
      <c r="H34" s="58">
        <f>C34</f>
        <v>9.7000000000000003E-3</v>
      </c>
    </row>
    <row r="35" spans="1:8" ht="20.100000000000001" customHeight="1">
      <c r="A35" s="54" t="s">
        <v>442</v>
      </c>
      <c r="B35" s="55"/>
      <c r="C35" s="59">
        <f>1+C32+C33+C34</f>
        <v>1.0477000000000001</v>
      </c>
      <c r="D35" s="55"/>
      <c r="E35" s="44"/>
      <c r="F35" s="57" t="s">
        <v>442</v>
      </c>
      <c r="G35" s="57"/>
      <c r="H35" s="60">
        <f>1+H32+H33+H34</f>
        <v>1.0477000000000001</v>
      </c>
    </row>
    <row r="36" spans="1:8" ht="20.100000000000001" customHeight="1">
      <c r="A36" s="54" t="s">
        <v>443</v>
      </c>
      <c r="B36" s="55"/>
      <c r="C36" s="56">
        <f>H8/100</f>
        <v>5.8999999999999999E-3</v>
      </c>
      <c r="D36" s="55"/>
      <c r="E36" s="44"/>
      <c r="F36" s="57" t="s">
        <v>443</v>
      </c>
      <c r="G36" s="57"/>
      <c r="H36" s="58">
        <f>C36</f>
        <v>5.8999999999999999E-3</v>
      </c>
    </row>
    <row r="37" spans="1:8" ht="20.100000000000001" customHeight="1">
      <c r="A37" s="54" t="s">
        <v>444</v>
      </c>
      <c r="B37" s="55"/>
      <c r="C37" s="59">
        <f>1+C36</f>
        <v>1.0059</v>
      </c>
      <c r="D37" s="55"/>
      <c r="E37" s="44"/>
      <c r="F37" s="57" t="s">
        <v>444</v>
      </c>
      <c r="G37" s="57"/>
      <c r="H37" s="60">
        <f>1+H36</f>
        <v>1.0059</v>
      </c>
    </row>
    <row r="38" spans="1:8" ht="20.100000000000001" customHeight="1">
      <c r="A38" s="54" t="s">
        <v>445</v>
      </c>
      <c r="B38" s="55"/>
      <c r="C38" s="56">
        <f>H18/100</f>
        <v>6.1600000000000002E-2</v>
      </c>
      <c r="D38" s="55"/>
      <c r="E38" s="44"/>
      <c r="F38" s="57" t="s">
        <v>445</v>
      </c>
      <c r="G38" s="57"/>
      <c r="H38" s="58">
        <f>C38</f>
        <v>6.1600000000000002E-2</v>
      </c>
    </row>
    <row r="39" spans="1:8" ht="20.100000000000001" customHeight="1">
      <c r="A39" s="54" t="s">
        <v>446</v>
      </c>
      <c r="B39" s="55"/>
      <c r="C39" s="59">
        <f>1+C38</f>
        <v>1.0616000000000001</v>
      </c>
      <c r="D39" s="55"/>
      <c r="E39" s="44"/>
      <c r="F39" s="57" t="s">
        <v>446</v>
      </c>
      <c r="G39" s="57"/>
      <c r="H39" s="60">
        <f>1+H38</f>
        <v>1.0616000000000001</v>
      </c>
    </row>
    <row r="40" spans="1:8" ht="20.100000000000001" customHeight="1">
      <c r="A40" s="54"/>
      <c r="B40" s="55"/>
      <c r="C40" s="55"/>
      <c r="D40" s="55"/>
      <c r="E40" s="44"/>
      <c r="F40" s="57"/>
      <c r="G40" s="57"/>
      <c r="H40" s="61"/>
    </row>
    <row r="41" spans="1:8" ht="20.100000000000001" customHeight="1">
      <c r="A41" s="54" t="s">
        <v>447</v>
      </c>
      <c r="B41" s="55"/>
      <c r="C41" s="56">
        <f>H15/100</f>
        <v>6.1500000000000006E-2</v>
      </c>
      <c r="D41" s="55"/>
      <c r="E41" s="44"/>
      <c r="F41" s="57" t="s">
        <v>447</v>
      </c>
      <c r="G41" s="57"/>
      <c r="H41" s="58">
        <f>C41-(H25/100)</f>
        <v>6.1500000000000006E-2</v>
      </c>
    </row>
    <row r="42" spans="1:8" ht="20.100000000000001" customHeight="1">
      <c r="A42" s="54" t="s">
        <v>448</v>
      </c>
      <c r="B42" s="55"/>
      <c r="C42" s="59">
        <f>1-C41</f>
        <v>0.9385</v>
      </c>
      <c r="D42" s="55"/>
      <c r="E42" s="44"/>
      <c r="F42" s="57" t="s">
        <v>448</v>
      </c>
      <c r="G42" s="57"/>
      <c r="H42" s="60">
        <f>1-H41</f>
        <v>0.9385</v>
      </c>
    </row>
    <row r="43" spans="1:8" ht="20.100000000000001" customHeight="1" thickBot="1">
      <c r="A43" s="54"/>
      <c r="B43" s="55"/>
      <c r="C43" s="55"/>
      <c r="D43" s="55"/>
      <c r="E43" s="44"/>
      <c r="F43" s="57"/>
      <c r="G43" s="57"/>
      <c r="H43" s="61"/>
    </row>
    <row r="44" spans="1:8" ht="20.100000000000001" customHeight="1" thickBot="1">
      <c r="A44" s="62" t="s">
        <v>449</v>
      </c>
      <c r="B44" s="63"/>
      <c r="C44" s="64">
        <f>(C35*C37*C39)/C42-1</f>
        <v>0.19211563781353247</v>
      </c>
      <c r="D44" s="55"/>
      <c r="E44" s="44"/>
      <c r="F44" s="65" t="s">
        <v>450</v>
      </c>
      <c r="G44" s="66"/>
      <c r="H44" s="67">
        <f>(H35*H37*H39)/H42-1</f>
        <v>0.19211563781353247</v>
      </c>
    </row>
    <row r="45" spans="1:8" ht="20.100000000000001" customHeight="1">
      <c r="A45" s="68"/>
      <c r="B45" s="57"/>
      <c r="C45" s="57"/>
      <c r="D45" s="57"/>
      <c r="E45" s="44"/>
      <c r="F45" s="57"/>
      <c r="G45" s="57"/>
      <c r="H45" s="69" t="s">
        <v>451</v>
      </c>
    </row>
    <row r="46" spans="1:8" ht="20.100000000000001" customHeight="1">
      <c r="A46" s="68"/>
      <c r="B46" s="57"/>
      <c r="C46" s="57"/>
      <c r="D46" s="57"/>
      <c r="E46" s="57"/>
      <c r="F46" s="226" t="s">
        <v>452</v>
      </c>
      <c r="G46" s="226"/>
      <c r="H46" s="227"/>
    </row>
    <row r="47" spans="1:8" ht="20.100000000000001" customHeight="1">
      <c r="A47" s="70"/>
      <c r="B47" s="71"/>
      <c r="C47" s="71"/>
      <c r="D47" s="71"/>
      <c r="E47" s="71"/>
      <c r="F47" s="226"/>
      <c r="G47" s="226"/>
      <c r="H47" s="227"/>
    </row>
    <row r="48" spans="1:8" ht="6.75" customHeight="1" thickBot="1">
      <c r="A48" s="72"/>
      <c r="B48" s="73"/>
      <c r="C48" s="73"/>
      <c r="D48" s="73"/>
      <c r="E48" s="73"/>
      <c r="F48" s="73"/>
      <c r="G48" s="73"/>
      <c r="H48" s="74"/>
    </row>
  </sheetData>
  <mergeCells count="6">
    <mergeCell ref="F46:H47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G6" sqref="G6"/>
    </sheetView>
  </sheetViews>
  <sheetFormatPr defaultRowHeight="14.25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1" customHeight="1">
      <c r="A1" s="242" t="s">
        <v>332</v>
      </c>
      <c r="B1" s="243"/>
      <c r="C1" s="243"/>
      <c r="D1" s="244"/>
    </row>
    <row r="2" spans="1:4" ht="21" customHeight="1">
      <c r="A2" s="245" t="s">
        <v>333</v>
      </c>
      <c r="B2" s="246"/>
      <c r="C2" s="246"/>
      <c r="D2" s="247"/>
    </row>
    <row r="3" spans="1:4" ht="21" customHeight="1">
      <c r="A3" s="1"/>
      <c r="B3" s="248" t="s">
        <v>334</v>
      </c>
      <c r="C3" s="248"/>
      <c r="D3" s="249"/>
    </row>
    <row r="4" spans="1:4" ht="21" customHeight="1" thickBot="1">
      <c r="A4" s="245" t="s">
        <v>335</v>
      </c>
      <c r="B4" s="246"/>
      <c r="C4" s="246"/>
      <c r="D4" s="247"/>
    </row>
    <row r="5" spans="1:4" ht="21" customHeight="1" thickBot="1">
      <c r="A5" s="250" t="s">
        <v>337</v>
      </c>
      <c r="B5" s="251"/>
      <c r="C5" s="251"/>
      <c r="D5" s="252"/>
    </row>
    <row r="6" spans="1:4" ht="21" customHeight="1">
      <c r="A6" s="2" t="s">
        <v>338</v>
      </c>
      <c r="B6" s="3" t="s">
        <v>339</v>
      </c>
      <c r="C6" s="3" t="s">
        <v>340</v>
      </c>
      <c r="D6" s="4" t="s">
        <v>341</v>
      </c>
    </row>
    <row r="7" spans="1:4" ht="21" customHeight="1">
      <c r="A7" s="237" t="s">
        <v>342</v>
      </c>
      <c r="B7" s="238"/>
      <c r="C7" s="238"/>
      <c r="D7" s="239"/>
    </row>
    <row r="8" spans="1:4" ht="21" customHeight="1">
      <c r="A8" s="5" t="s">
        <v>343</v>
      </c>
      <c r="B8" s="6" t="s">
        <v>344</v>
      </c>
      <c r="C8" s="7">
        <v>20</v>
      </c>
      <c r="D8" s="8">
        <v>20</v>
      </c>
    </row>
    <row r="9" spans="1:4" ht="21" customHeight="1">
      <c r="A9" s="5" t="s">
        <v>345</v>
      </c>
      <c r="B9" s="6" t="s">
        <v>346</v>
      </c>
      <c r="C9" s="7">
        <v>1.5</v>
      </c>
      <c r="D9" s="8">
        <v>1.5</v>
      </c>
    </row>
    <row r="10" spans="1:4" ht="21" customHeight="1">
      <c r="A10" s="5" t="s">
        <v>347</v>
      </c>
      <c r="B10" s="6" t="s">
        <v>348</v>
      </c>
      <c r="C10" s="7">
        <v>1</v>
      </c>
      <c r="D10" s="8">
        <v>1</v>
      </c>
    </row>
    <row r="11" spans="1:4" ht="21" customHeight="1">
      <c r="A11" s="5" t="s">
        <v>349</v>
      </c>
      <c r="B11" s="6" t="s">
        <v>350</v>
      </c>
      <c r="C11" s="7">
        <v>0.2</v>
      </c>
      <c r="D11" s="8">
        <v>0.2</v>
      </c>
    </row>
    <row r="12" spans="1:4" ht="21" customHeight="1">
      <c r="A12" s="5" t="s">
        <v>351</v>
      </c>
      <c r="B12" s="6" t="s">
        <v>352</v>
      </c>
      <c r="C12" s="7">
        <v>0.6</v>
      </c>
      <c r="D12" s="8">
        <v>0.6</v>
      </c>
    </row>
    <row r="13" spans="1:4" ht="21" customHeight="1">
      <c r="A13" s="5" t="s">
        <v>353</v>
      </c>
      <c r="B13" s="6" t="s">
        <v>354</v>
      </c>
      <c r="C13" s="7">
        <v>2.5</v>
      </c>
      <c r="D13" s="8">
        <v>2.5</v>
      </c>
    </row>
    <row r="14" spans="1:4" ht="21" customHeight="1">
      <c r="A14" s="5" t="s">
        <v>355</v>
      </c>
      <c r="B14" s="6" t="s">
        <v>356</v>
      </c>
      <c r="C14" s="7">
        <v>3</v>
      </c>
      <c r="D14" s="8">
        <v>3</v>
      </c>
    </row>
    <row r="15" spans="1:4" ht="21" customHeight="1">
      <c r="A15" s="5" t="s">
        <v>357</v>
      </c>
      <c r="B15" s="6" t="s">
        <v>358</v>
      </c>
      <c r="C15" s="7">
        <v>8</v>
      </c>
      <c r="D15" s="8">
        <v>8</v>
      </c>
    </row>
    <row r="16" spans="1:4" ht="21" customHeight="1">
      <c r="A16" s="5" t="s">
        <v>359</v>
      </c>
      <c r="B16" s="6" t="s">
        <v>360</v>
      </c>
      <c r="C16" s="7">
        <v>0</v>
      </c>
      <c r="D16" s="8">
        <v>0</v>
      </c>
    </row>
    <row r="17" spans="1:4" ht="21" customHeight="1">
      <c r="A17" s="9" t="s">
        <v>361</v>
      </c>
      <c r="B17" s="10" t="s">
        <v>362</v>
      </c>
      <c r="C17" s="11">
        <f>SUM(C8:C16)</f>
        <v>36.799999999999997</v>
      </c>
      <c r="D17" s="12">
        <f>SUM(D8:D16)</f>
        <v>36.799999999999997</v>
      </c>
    </row>
    <row r="18" spans="1:4" ht="21" customHeight="1">
      <c r="A18" s="237" t="s">
        <v>363</v>
      </c>
      <c r="B18" s="238"/>
      <c r="C18" s="238"/>
      <c r="D18" s="239"/>
    </row>
    <row r="19" spans="1:4" ht="21" customHeight="1">
      <c r="A19" s="5" t="s">
        <v>364</v>
      </c>
      <c r="B19" s="6" t="s">
        <v>365</v>
      </c>
      <c r="C19" s="7">
        <v>18.11</v>
      </c>
      <c r="D19" s="8">
        <v>0</v>
      </c>
    </row>
    <row r="20" spans="1:4" ht="21" customHeight="1">
      <c r="A20" s="5" t="s">
        <v>366</v>
      </c>
      <c r="B20" s="6" t="s">
        <v>367</v>
      </c>
      <c r="C20" s="7">
        <v>4.1500000000000004</v>
      </c>
      <c r="D20" s="8">
        <v>0</v>
      </c>
    </row>
    <row r="21" spans="1:4" ht="21" customHeight="1">
      <c r="A21" s="5" t="s">
        <v>368</v>
      </c>
      <c r="B21" s="6" t="s">
        <v>369</v>
      </c>
      <c r="C21" s="7">
        <v>0.91</v>
      </c>
      <c r="D21" s="8">
        <v>0.69</v>
      </c>
    </row>
    <row r="22" spans="1:4" ht="21" customHeight="1">
      <c r="A22" s="5" t="s">
        <v>370</v>
      </c>
      <c r="B22" s="6" t="s">
        <v>371</v>
      </c>
      <c r="C22" s="7">
        <v>10.94</v>
      </c>
      <c r="D22" s="8">
        <v>8.33</v>
      </c>
    </row>
    <row r="23" spans="1:4" ht="21" customHeight="1">
      <c r="A23" s="5" t="s">
        <v>372</v>
      </c>
      <c r="B23" s="6" t="s">
        <v>373</v>
      </c>
      <c r="C23" s="7">
        <v>7.0000000000000007E-2</v>
      </c>
      <c r="D23" s="8">
        <v>0.06</v>
      </c>
    </row>
    <row r="24" spans="1:4" ht="21" customHeight="1">
      <c r="A24" s="5" t="s">
        <v>374</v>
      </c>
      <c r="B24" s="6" t="s">
        <v>375</v>
      </c>
      <c r="C24" s="7">
        <v>0.73</v>
      </c>
      <c r="D24" s="8">
        <v>0.56000000000000005</v>
      </c>
    </row>
    <row r="25" spans="1:4" ht="21" customHeight="1">
      <c r="A25" s="5" t="s">
        <v>376</v>
      </c>
      <c r="B25" s="6" t="s">
        <v>377</v>
      </c>
      <c r="C25" s="7">
        <v>2.66</v>
      </c>
      <c r="D25" s="8">
        <v>0</v>
      </c>
    </row>
    <row r="26" spans="1:4" ht="21" customHeight="1">
      <c r="A26" s="5" t="s">
        <v>378</v>
      </c>
      <c r="B26" s="6" t="s">
        <v>379</v>
      </c>
      <c r="C26" s="7">
        <v>0.11</v>
      </c>
      <c r="D26" s="8">
        <v>0.09</v>
      </c>
    </row>
    <row r="27" spans="1:4" ht="21" customHeight="1">
      <c r="A27" s="5" t="s">
        <v>380</v>
      </c>
      <c r="B27" s="6" t="s">
        <v>381</v>
      </c>
      <c r="C27" s="7">
        <v>8.5299999999999994</v>
      </c>
      <c r="D27" s="8">
        <v>6.5</v>
      </c>
    </row>
    <row r="28" spans="1:4" ht="21" customHeight="1">
      <c r="A28" s="5" t="s">
        <v>382</v>
      </c>
      <c r="B28" s="6" t="s">
        <v>383</v>
      </c>
      <c r="C28" s="7">
        <v>0.03</v>
      </c>
      <c r="D28" s="8">
        <v>0.03</v>
      </c>
    </row>
    <row r="29" spans="1:4" ht="33" customHeight="1">
      <c r="A29" s="9" t="s">
        <v>384</v>
      </c>
      <c r="B29" s="13" t="s">
        <v>385</v>
      </c>
      <c r="C29" s="11">
        <f>SUM(C19:C28)</f>
        <v>46.239999999999995</v>
      </c>
      <c r="D29" s="12">
        <f>SUM(D19:D28)</f>
        <v>16.260000000000002</v>
      </c>
    </row>
    <row r="30" spans="1:4" ht="21" customHeight="1">
      <c r="A30" s="237" t="s">
        <v>386</v>
      </c>
      <c r="B30" s="238"/>
      <c r="C30" s="238"/>
      <c r="D30" s="239"/>
    </row>
    <row r="31" spans="1:4" ht="21" customHeight="1">
      <c r="A31" s="5" t="s">
        <v>387</v>
      </c>
      <c r="B31" s="6" t="s">
        <v>388</v>
      </c>
      <c r="C31" s="7">
        <v>5.23</v>
      </c>
      <c r="D31" s="8">
        <v>3.98</v>
      </c>
    </row>
    <row r="32" spans="1:4" ht="21" customHeight="1">
      <c r="A32" s="5" t="s">
        <v>389</v>
      </c>
      <c r="B32" s="6" t="s">
        <v>390</v>
      </c>
      <c r="C32" s="7">
        <v>0.12</v>
      </c>
      <c r="D32" s="8">
        <v>0.09</v>
      </c>
    </row>
    <row r="33" spans="1:4" ht="21" customHeight="1">
      <c r="A33" s="5" t="s">
        <v>391</v>
      </c>
      <c r="B33" s="6" t="s">
        <v>392</v>
      </c>
      <c r="C33" s="7">
        <v>5.28</v>
      </c>
      <c r="D33" s="8">
        <v>4.0199999999999996</v>
      </c>
    </row>
    <row r="34" spans="1:4" ht="21" customHeight="1">
      <c r="A34" s="5" t="s">
        <v>393</v>
      </c>
      <c r="B34" s="6" t="s">
        <v>394</v>
      </c>
      <c r="C34" s="7">
        <v>3.9</v>
      </c>
      <c r="D34" s="8">
        <v>2.97</v>
      </c>
    </row>
    <row r="35" spans="1:4" ht="21" customHeight="1">
      <c r="A35" s="5" t="s">
        <v>395</v>
      </c>
      <c r="B35" s="6" t="s">
        <v>396</v>
      </c>
      <c r="C35" s="7">
        <v>0.44</v>
      </c>
      <c r="D35" s="8">
        <v>0.34</v>
      </c>
    </row>
    <row r="36" spans="1:4" ht="30.75" customHeight="1">
      <c r="A36" s="9" t="s">
        <v>397</v>
      </c>
      <c r="B36" s="13" t="s">
        <v>398</v>
      </c>
      <c r="C36" s="11">
        <f>SUM(C31:C35)</f>
        <v>14.97</v>
      </c>
      <c r="D36" s="12">
        <f>SUM(D31:D35)</f>
        <v>11.4</v>
      </c>
    </row>
    <row r="37" spans="1:4" ht="21" customHeight="1">
      <c r="A37" s="237" t="s">
        <v>399</v>
      </c>
      <c r="B37" s="238"/>
      <c r="C37" s="238"/>
      <c r="D37" s="239"/>
    </row>
    <row r="38" spans="1:4" ht="21" customHeight="1">
      <c r="A38" s="5" t="s">
        <v>400</v>
      </c>
      <c r="B38" s="6" t="s">
        <v>401</v>
      </c>
      <c r="C38" s="7">
        <v>17.02</v>
      </c>
      <c r="D38" s="8">
        <v>5.98</v>
      </c>
    </row>
    <row r="39" spans="1:4" ht="54" customHeight="1">
      <c r="A39" s="5" t="s">
        <v>402</v>
      </c>
      <c r="B39" s="14" t="s">
        <v>403</v>
      </c>
      <c r="C39" s="15">
        <v>0.46</v>
      </c>
      <c r="D39" s="16">
        <v>0.35</v>
      </c>
    </row>
    <row r="40" spans="1:4" ht="32.25" customHeight="1" thickBot="1">
      <c r="A40" s="17" t="s">
        <v>404</v>
      </c>
      <c r="B40" s="18" t="s">
        <v>405</v>
      </c>
      <c r="C40" s="19">
        <f>SUM(C38:C39)</f>
        <v>17.48</v>
      </c>
      <c r="D40" s="20">
        <f>SUM(D38:D39)</f>
        <v>6.33</v>
      </c>
    </row>
    <row r="41" spans="1:4" ht="21" customHeight="1" thickBot="1">
      <c r="A41" s="240" t="s">
        <v>406</v>
      </c>
      <c r="B41" s="241"/>
      <c r="C41" s="21">
        <f>(C17+C29+C36+C40)</f>
        <v>115.49</v>
      </c>
      <c r="D41" s="22">
        <f>D17+D29+D36+D40</f>
        <v>70.790000000000006</v>
      </c>
    </row>
    <row r="42" spans="1:4">
      <c r="A42" s="23"/>
      <c r="B42" s="23"/>
      <c r="C42" s="24"/>
      <c r="D42" s="24"/>
    </row>
    <row r="43" spans="1:4">
      <c r="A43" s="23" t="s">
        <v>407</v>
      </c>
      <c r="B43" s="23"/>
      <c r="C43" s="24"/>
      <c r="D43" s="24"/>
    </row>
  </sheetData>
  <mergeCells count="10">
    <mergeCell ref="A18:D18"/>
    <mergeCell ref="A30:D30"/>
    <mergeCell ref="A37:D37"/>
    <mergeCell ref="A41:B41"/>
    <mergeCell ref="A1:D1"/>
    <mergeCell ref="A2:D2"/>
    <mergeCell ref="B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 Sintético</vt:lpstr>
      <vt:lpstr>CPU</vt:lpstr>
      <vt:lpstr>CRONOGRAMA</vt:lpstr>
      <vt:lpstr>BDI</vt:lpstr>
      <vt:lpstr>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2022-12-06T14:38:46Z</cp:lastPrinted>
  <dcterms:created xsi:type="dcterms:W3CDTF">2022-12-06T12:58:05Z</dcterms:created>
  <dcterms:modified xsi:type="dcterms:W3CDTF">2023-01-23T14:09:26Z</dcterms:modified>
</cp:coreProperties>
</file>