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\Downloads\"/>
    </mc:Choice>
  </mc:AlternateContent>
  <bookViews>
    <workbookView xWindow="0" yWindow="0" windowWidth="20490" windowHeight="7650" activeTab="2"/>
  </bookViews>
  <sheets>
    <sheet name="ORÇAMENTO" sheetId="1" r:id="rId1"/>
    <sheet name="CRONOGRAMA" sheetId="2" r:id="rId2"/>
    <sheet name="CPU" sheetId="3" r:id="rId3"/>
    <sheet name="BDI" sheetId="4" r:id="rId4"/>
    <sheet name="LS" sheetId="5" r:id="rId5"/>
  </sheets>
  <calcPr calcId="162913"/>
</workbook>
</file>

<file path=xl/calcChain.xml><?xml version="1.0" encoding="utf-8"?>
<calcChain xmlns="http://schemas.openxmlformats.org/spreadsheetml/2006/main">
  <c r="J56" i="3" l="1"/>
  <c r="J57" i="3"/>
  <c r="J58" i="3"/>
  <c r="J59" i="3"/>
  <c r="J60" i="3"/>
  <c r="J61" i="3"/>
  <c r="J55" i="3"/>
  <c r="J54" i="3"/>
  <c r="K54" i="3"/>
  <c r="K59" i="3" l="1"/>
  <c r="O57" i="3"/>
  <c r="D18" i="2" l="1"/>
  <c r="E42" i="5" l="1"/>
  <c r="D42" i="5"/>
  <c r="E38" i="5"/>
  <c r="D38" i="5"/>
  <c r="E31" i="5"/>
  <c r="D31" i="5"/>
  <c r="E19" i="5"/>
  <c r="D19" i="5"/>
  <c r="D43" i="5" s="1"/>
  <c r="E43" i="5" l="1"/>
</calcChain>
</file>

<file path=xl/sharedStrings.xml><?xml version="1.0" encoding="utf-8"?>
<sst xmlns="http://schemas.openxmlformats.org/spreadsheetml/2006/main" count="675" uniqueCount="335">
  <si>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</si>
  <si>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</si>
  <si>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</si>
  <si>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</si>
  <si>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</si>
  <si>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</si>
  <si>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</si>
  <si>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</si>
  <si>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</si>
  <si>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</si>
  <si>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</si>
  <si>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INICIAIS</t>
  </si>
  <si>
    <t xml:space="preserve"> 1.1 </t>
  </si>
  <si>
    <t xml:space="preserve"> 011340 </t>
  </si>
  <si>
    <t>SEDOP</t>
  </si>
  <si>
    <t>Placa de obra em lona com plotagem de gráfica</t>
  </si>
  <si>
    <t>m²</t>
  </si>
  <si>
    <t xml:space="preserve"> 1.2 </t>
  </si>
  <si>
    <t xml:space="preserve"> 010767 </t>
  </si>
  <si>
    <t>Barracão de madeira (incl. instalações)</t>
  </si>
  <si>
    <t xml:space="preserve"> 1.3 </t>
  </si>
  <si>
    <t xml:space="preserve"> SESAN 1.5.2 </t>
  </si>
  <si>
    <t>Próprio</t>
  </si>
  <si>
    <t>TAPUME COM TELHA METÁLICA E REDE</t>
  </si>
  <si>
    <t>m</t>
  </si>
  <si>
    <t xml:space="preserve"> 2 </t>
  </si>
  <si>
    <t>DEMOLIÇÕES E RETIRADAS</t>
  </si>
  <si>
    <t xml:space="preserve"> 2.1 </t>
  </si>
  <si>
    <t xml:space="preserve"> 2.2 </t>
  </si>
  <si>
    <t xml:space="preserve"> 2.3 </t>
  </si>
  <si>
    <t>ORSE</t>
  </si>
  <si>
    <t xml:space="preserve"> 2.4 </t>
  </si>
  <si>
    <t xml:space="preserve"> 020174 </t>
  </si>
  <si>
    <t>Retirada de entulho - manualmente (incluindo caixa coletora)</t>
  </si>
  <si>
    <t>m³</t>
  </si>
  <si>
    <t xml:space="preserve"> 3 </t>
  </si>
  <si>
    <t xml:space="preserve"> 3.1 </t>
  </si>
  <si>
    <t xml:space="preserve"> 030011 </t>
  </si>
  <si>
    <t>Aterro incluindo carga, descarga, transporte e apiloamento</t>
  </si>
  <si>
    <t xml:space="preserve"> 4 </t>
  </si>
  <si>
    <t xml:space="preserve"> 4.1 </t>
  </si>
  <si>
    <t xml:space="preserve"> 4.2 </t>
  </si>
  <si>
    <t>PAVIMENTAÇÃO</t>
  </si>
  <si>
    <t xml:space="preserve"> SESAN 355 </t>
  </si>
  <si>
    <t>PISO EM CONCRETO COM 20MPA COM JUNTA ELASTICA POLIURETANO E= 7 CM</t>
  </si>
  <si>
    <t xml:space="preserve"> 4.3 </t>
  </si>
  <si>
    <t>SINAPI</t>
  </si>
  <si>
    <t>M</t>
  </si>
  <si>
    <t>SBC</t>
  </si>
  <si>
    <t>UN</t>
  </si>
  <si>
    <t>un</t>
  </si>
  <si>
    <t>PT</t>
  </si>
  <si>
    <t xml:space="preserve"> 4.4 </t>
  </si>
  <si>
    <t>CANTEIRO</t>
  </si>
  <si>
    <t xml:space="preserve"> 102498 </t>
  </si>
  <si>
    <t>PINTURA DE MEIO-FIO COM TINTA BRANCA A BASE DE CAL (CAIAÇÃO). AF_05/2021</t>
  </si>
  <si>
    <t xml:space="preserve"> 251510 </t>
  </si>
  <si>
    <t>Lixeira em tela moeda</t>
  </si>
  <si>
    <t xml:space="preserve"> 4.5 </t>
  </si>
  <si>
    <t>PAISAGISMO</t>
  </si>
  <si>
    <t xml:space="preserve"> 98511 </t>
  </si>
  <si>
    <t>PLANTIO DE ÁRVORE ORNAMENTAL COM ALTURA DE MUDA MAIOR QUE 2,00 M E MENOR OU IGUAL A 4,00 M. AF_05/2018</t>
  </si>
  <si>
    <t xml:space="preserve"> 5 </t>
  </si>
  <si>
    <t xml:space="preserve"> 5.1 </t>
  </si>
  <si>
    <t xml:space="preserve"> 102492 </t>
  </si>
  <si>
    <t xml:space="preserve"> 5.2 </t>
  </si>
  <si>
    <t xml:space="preserve"> 5.3 </t>
  </si>
  <si>
    <t xml:space="preserve"> 6 </t>
  </si>
  <si>
    <t xml:space="preserve"> 6.1 </t>
  </si>
  <si>
    <t xml:space="preserve"> SESAN 7.5.8 </t>
  </si>
  <si>
    <t>BANCO DE CONCRETO 1,50 M X 0,50 M - E H = 0,40 COM PINTURA ACRÍLICA E RESINA</t>
  </si>
  <si>
    <t xml:space="preserve"> 6.2 </t>
  </si>
  <si>
    <t xml:space="preserve"> 6.3 </t>
  </si>
  <si>
    <t xml:space="preserve"> 150207 </t>
  </si>
  <si>
    <t xml:space="preserve"> 7 </t>
  </si>
  <si>
    <t xml:space="preserve"> 7.1 </t>
  </si>
  <si>
    <t xml:space="preserve"> 7.2 </t>
  </si>
  <si>
    <t xml:space="preserve"> 150741 </t>
  </si>
  <si>
    <t xml:space="preserve"> 8 </t>
  </si>
  <si>
    <t xml:space="preserve"> 8.1 </t>
  </si>
  <si>
    <t xml:space="preserve"> 8.2 </t>
  </si>
  <si>
    <t>SERVIÇOS FINAIS</t>
  </si>
  <si>
    <t xml:space="preserve"> 2450 </t>
  </si>
  <si>
    <t>Limpeza geral</t>
  </si>
  <si>
    <t xml:space="preserve"> PMA.SESAN.226 </t>
  </si>
  <si>
    <t>PLACA DE INAUGURAÇÃO COMPLETA</t>
  </si>
  <si>
    <t>UNIDADE</t>
  </si>
  <si>
    <t>Total sem BDI</t>
  </si>
  <si>
    <t>Total do BDI</t>
  </si>
  <si>
    <t>Total Geral</t>
  </si>
  <si>
    <t>Cronograma Físico e Financeiro</t>
  </si>
  <si>
    <t>Total Por Etapa</t>
  </si>
  <si>
    <t/>
  </si>
  <si>
    <t>Porcentagem</t>
  </si>
  <si>
    <t>Custo</t>
  </si>
  <si>
    <t>Porcentagem Acumulado</t>
  </si>
  <si>
    <t>100,0%</t>
  </si>
  <si>
    <t>Custo Acumulado</t>
  </si>
  <si>
    <t>ORÇAMENTO</t>
  </si>
  <si>
    <t>2º MÊS</t>
  </si>
  <si>
    <t>3º MÊS</t>
  </si>
  <si>
    <t>1º MÊS</t>
  </si>
  <si>
    <t>Tipo</t>
  </si>
  <si>
    <t>Composição</t>
  </si>
  <si>
    <t>Composição Auxiliar</t>
  </si>
  <si>
    <t>SERVENTE COM ENCARGOS COMPLEMENTARES</t>
  </si>
  <si>
    <t>H</t>
  </si>
  <si>
    <t>Insumo</t>
  </si>
  <si>
    <t>Material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</si>
  <si>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</si>
  <si>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</si>
  <si>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</si>
  <si>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</si>
  <si>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</si>
  <si>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</si>
  <si>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</si>
  <si>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>CANT - CANTEIRO DE OBRAS</t>
  </si>
  <si>
    <t xml:space="preserve"> 98459 </t>
  </si>
  <si>
    <t>TAPUME COM TELHA METÁLICA. AF_05/2018</t>
  </si>
  <si>
    <t xml:space="preserve"> 4518 </t>
  </si>
  <si>
    <t>Tela de nylon para proteção de fachada</t>
  </si>
  <si>
    <t>Serviços Iniciais de Obras Civis</t>
  </si>
  <si>
    <t>PEDREIRO COM ENCARGOS COMPLEMENTARES</t>
  </si>
  <si>
    <t>AJUDANTE DE PEDREIRO COM ENCARGOS COMPLEMENTARES</t>
  </si>
  <si>
    <t>L</t>
  </si>
  <si>
    <t>PAVI - PAVIMENTAÇÃO</t>
  </si>
  <si>
    <t xml:space="preserve"> 88309 </t>
  </si>
  <si>
    <t>SEDI - SERVIÇOS DIVERSOS</t>
  </si>
  <si>
    <t xml:space="preserve"> 88316 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</si>
  <si>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</si>
  <si>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</si>
  <si>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</si>
  <si>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 xml:space="preserve"> 00000142 </t>
  </si>
  <si>
    <t>SELANTE ELASTICO MONOCOMPONENTE A BASE DE POLIURETANO (PU) PARA JUNTAS DIVERSAS</t>
  </si>
  <si>
    <t>310ML</t>
  </si>
  <si>
    <t>PINT - PINTURAS</t>
  </si>
  <si>
    <t>URBA - URBANIZAÇÃO</t>
  </si>
  <si>
    <t>INES - INSTALAÇÕES ESPECIAIS</t>
  </si>
  <si>
    <t>PINTURA DE PISO COM TINTA ACRÍLICA, APLICAÇÃO MANUAL, 3 DEMÃOS, INCLUSO FUNDO PREPARADOR. AF_05/2021</t>
  </si>
  <si>
    <t xml:space="preserve"> 050267 </t>
  </si>
  <si>
    <t>Concreto armado Fck=18 MPA c/ forma mad. branca (incl. lançamento e adensamento)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</si>
  <si>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</si>
  <si>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</si>
  <si>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</si>
  <si>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</si>
  <si>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</si>
  <si>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>BARRA DE ACO CHATO, RETANGULAR, 38,1 MM X 12,7 MM (L X E), 3,79 KG/M</t>
  </si>
  <si>
    <t xml:space="preserve"> 00021148 </t>
  </si>
  <si>
    <t>TUBO ACO CARBONO SEM COSTURA 2", E= *3,91* MM, SCHEDULE 40, *5,43* KG/M</t>
  </si>
  <si>
    <t>PREFEITURA MUNICIPAL DE ANANINDEUA - PMA</t>
  </si>
  <si>
    <t>SECRETARIA MUNICIPAL DE SANEAMENTO E INFRA ESTRUTURA - SESAN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</si>
  <si>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</si>
  <si>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</si>
  <si>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</si>
  <si>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</si>
  <si>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</si>
  <si>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</si>
  <si>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</si>
  <si>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</si>
  <si>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</si>
  <si>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</si>
  <si>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</si>
  <si>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</si>
  <si>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</si>
  <si>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</si>
  <si>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</si>
  <si>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</si>
  <si>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</si>
  <si>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</si>
  <si>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</si>
  <si>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</si>
  <si>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</si>
  <si>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</si>
  <si>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</si>
  <si>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</si>
  <si>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</si>
  <si>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</si>
  <si>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</si>
  <si>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</si>
  <si>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</si>
  <si>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</si>
  <si>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</si>
  <si>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</si>
  <si>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</si>
  <si>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</si>
  <si>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</si>
  <si>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</si>
  <si>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</si>
  <si>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</si>
  <si>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</si>
  <si>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</si>
  <si>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</si>
  <si>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</si>
  <si>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</si>
  <si>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</si>
  <si>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</si>
  <si>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</si>
  <si>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</si>
  <si>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</si>
  <si>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</si>
  <si>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</si>
  <si>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</si>
  <si>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</si>
  <si>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</si>
  <si>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</si>
  <si>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</si>
  <si>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</si>
  <si>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</si>
  <si>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</si>
  <si>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</si>
  <si>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</si>
  <si>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</si>
  <si>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</si>
  <si>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</si>
  <si>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</si>
  <si>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</si>
  <si>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</si>
  <si>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</si>
  <si>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</si>
  <si>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</si>
  <si>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</si>
  <si>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</si>
  <si>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</si>
  <si>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</si>
  <si>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</si>
  <si>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</si>
  <si>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</si>
  <si>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</si>
  <si>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</si>
  <si>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</si>
  <si>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</si>
  <si>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</si>
  <si>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</si>
  <si>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</si>
  <si>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</si>
  <si>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</si>
  <si>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</si>
  <si>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</si>
  <si>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</si>
  <si>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</si>
  <si>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</si>
  <si>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</si>
  <si>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</si>
  <si>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</si>
  <si>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</si>
  <si>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</si>
  <si>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</si>
  <si>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</si>
  <si>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</si>
  <si>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</si>
  <si>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</si>
  <si>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</si>
  <si>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</si>
  <si>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</si>
  <si>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</si>
  <si>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</si>
  <si>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</si>
  <si>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</si>
  <si>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</si>
  <si>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</si>
  <si>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</si>
  <si>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</si>
  <si>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</si>
  <si>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</si>
  <si>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</si>
  <si>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</si>
  <si>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 xml:space="preserve"> 020018 </t>
  </si>
  <si>
    <t>Demolição manual de concreto simples</t>
  </si>
  <si>
    <t xml:space="preserve"> 13334 </t>
  </si>
  <si>
    <t>Retirada manual de grama</t>
  </si>
  <si>
    <t xml:space="preserve"> 2344 </t>
  </si>
  <si>
    <t>Preparo de superfície com lixamento de paredes e tetos</t>
  </si>
  <si>
    <t>MOVIMENTAÇÃO DE TERRA</t>
  </si>
  <si>
    <t xml:space="preserve"> 171212 </t>
  </si>
  <si>
    <t>TENTO DE CONCRETO MOLDADO NO LOCAL 10/20cm</t>
  </si>
  <si>
    <t xml:space="preserve"> 94266 </t>
  </si>
  <si>
    <t>GUIA (MEIO-FIO) CONCRETO, MOLDADA  IN LOCO  EM TRECHO CURVO COM EXTRUSORA, 15 CM BASE X 30 CM ALTURA. AF_06/2016</t>
  </si>
  <si>
    <t>Acrílica para piso</t>
  </si>
  <si>
    <t xml:space="preserve"> CPU - 1613 </t>
  </si>
  <si>
    <t>BANCO DE CONCRETO 1,00 M X 0,50 M - E H = 0,40 COM PINTURA ACRÍLICA E RESINA</t>
  </si>
  <si>
    <t xml:space="preserve"> 5.4 </t>
  </si>
  <si>
    <t xml:space="preserve"> 13060 </t>
  </si>
  <si>
    <t xml:space="preserve"> 260168 </t>
  </si>
  <si>
    <t>Plantio de grama (incl. terra preta)</t>
  </si>
  <si>
    <t>Acrilica (sobre pintura antiga do muro)</t>
  </si>
  <si>
    <t>ILUMINAÇÃO</t>
  </si>
  <si>
    <t xml:space="preserve"> PMA.SESAN.232 </t>
  </si>
  <si>
    <t>Poste decorativo com 04 pétalas, em tubo de alumínio com difusor em vidro leitoso brilhante, ref. XR-708/2 da Xoulux ou similar, com 6,00m, inclusive lâmpada LED 100W</t>
  </si>
  <si>
    <t xml:space="preserve"> 170689 </t>
  </si>
  <si>
    <t>Ponto eletrico estabilizado (c/ instalaçao aparente)</t>
  </si>
  <si>
    <t>OBRA: CONSTRUÇÃO DO ESPAÇO DE ALIMENTAÇÃO</t>
  </si>
  <si>
    <t>LOCAL: ANANINDEUA - PA</t>
  </si>
  <si>
    <t>OBRA: CONST. DO ESPAÇO DE ALIMENTAÇÃO</t>
  </si>
  <si>
    <t xml:space="preserve"> 88242 </t>
  </si>
  <si>
    <t>DATA ORÇAMENTO:  JANEIRO / 2023</t>
  </si>
  <si>
    <t>_______________________________________________________________
Dep Projeto
Sócio/CEO/Proprietário</t>
  </si>
  <si>
    <t>LOCAL: AV. ROTARY (ESTRADA DA PROVIDÊNCIA) ENTRE TV. WE-16 E WE-13B - ANANINDEUA - PA</t>
  </si>
  <si>
    <t>Fornecimento e instalação de chapas de policarbonato, e=8mm em toldo/cobertura/fechamento/etc inclui estrutura metálica - Rev 01</t>
  </si>
  <si>
    <t>100,00%
R$ 34.645,86</t>
  </si>
  <si>
    <t>100,00%
R$ 48.152,18</t>
  </si>
  <si>
    <t>100,00%
R$ 5.720,34</t>
  </si>
  <si>
    <t>100,00%
R$ 145.468,30</t>
  </si>
  <si>
    <t>100,00%
R$ 74.984,75</t>
  </si>
  <si>
    <t>100,00%
R$ 18.637,21</t>
  </si>
  <si>
    <t>100,00%
R$ 16.776,77</t>
  </si>
  <si>
    <t>100,00%
R$ 6.348,39</t>
  </si>
  <si>
    <t>50,00%
R$ 72.734,15</t>
  </si>
  <si>
    <t>50,00%
R$ 37.492,38</t>
  </si>
  <si>
    <t>56,67%</t>
  </si>
  <si>
    <t>36,21%</t>
  </si>
  <si>
    <t>7,12%</t>
  </si>
  <si>
    <t>92,88%</t>
  </si>
  <si>
    <t xml:space="preserve"> 00063 </t>
  </si>
  <si>
    <t>Poste decorativo com 04 pétalas, em tubo de alumínio com difusor em vidro leitoso brilhante, ref. XR-708/2 da XOULUX ou similar, com 4,00m, inclusive lâmpada LED 500W</t>
  </si>
  <si>
    <t>INEL - INSTALAÇÃO ELÉTRICA/ELETRIFICAÇÃO E ILUMINAÇÃO EXTERNA</t>
  </si>
  <si>
    <t>Unidade</t>
  </si>
  <si>
    <t xml:space="preserve"> 126 </t>
  </si>
  <si>
    <t>Concreto simples fabricado na obra, fck=15 mpa, lançado e adensado</t>
  </si>
  <si>
    <t>Concreto Simples</t>
  </si>
  <si>
    <t xml:space="preserve"> 10549 </t>
  </si>
  <si>
    <t>Encargos Complementares - Servente</t>
  </si>
  <si>
    <t>Provisórios</t>
  </si>
  <si>
    <t>h</t>
  </si>
  <si>
    <t xml:space="preserve"> 10552 </t>
  </si>
  <si>
    <t>Encargos Complementares - Eletricista</t>
  </si>
  <si>
    <t xml:space="preserve"> 172880 </t>
  </si>
  <si>
    <t>LUMINARIA PUBLICA COB SUPER C/1 LED PETALA 100W 6500K BRANCO</t>
  </si>
  <si>
    <t>URBANIZACAO</t>
  </si>
  <si>
    <t xml:space="preserve"> 9158 </t>
  </si>
  <si>
    <t>Poste decorativo com 02 pétalas, difusor em vidro leitoso brilhante ref. XR-708/2 da Xoulux ou similar, com 6,00m un</t>
  </si>
  <si>
    <t xml:space="preserve"> 00002436 </t>
  </si>
  <si>
    <t>ELETRICISTA (HORISTA)</t>
  </si>
  <si>
    <t>Mão de Obra</t>
  </si>
  <si>
    <t xml:space="preserve"> 00006111 </t>
  </si>
  <si>
    <t>SERVENTE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</si>
</sst>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_(* #,##0.00_);_(* \(#,##0.00\);_(* &quot;-&quot;??_);_(@_)"/>
    <numFmt numFmtId="166" formatCode="#,##0.0000000"/>
    <numFmt numFmtId="167" formatCode="&quot;R$&quot;\ #,##0.00"/>
  </numFmts>
  <fonts count="27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Swis721 Lt BT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/>
      <right style="medium">
        <color indexed="64"/>
      </right>
      <top/>
      <bottom style="thick">
        <color rgb="FFFF55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/>
      <right/>
      <top/>
      <bottom style="thick">
        <color rgb="FFFF55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ck">
        <color rgb="FFFF5500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14" fillId="0" borderId="0"/>
    <xf numFmtId="9" fontId="11" fillId="0" borderId="0" applyFill="0" applyBorder="0" applyAlignment="0" applyProtection="0"/>
    <xf numFmtId="0" fontId="11" fillId="0" borderId="0"/>
  </cellStyleXfs>
  <cellXfs count="309">
    <xf numFmtId="0" fontId="0" fillId="0" borderId="0" xfId="0"/>
    <xf numFmtId="44" fontId="0" fillId="0" borderId="0" xfId="0" applyNumberFormat="1"/>
    <xf numFmtId="0" fontId="0" fillId="0" borderId="0" xfId="0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0" fillId="11" borderId="0" xfId="0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8" fillId="10" borderId="0" xfId="0" applyFont="1" applyFill="1" applyAlignment="1">
      <alignment horizontal="center" vertical="center" wrapText="1"/>
    </xf>
    <xf numFmtId="44" fontId="6" fillId="10" borderId="0" xfId="0" applyNumberFormat="1" applyFont="1" applyFill="1" applyAlignment="1">
      <alignment horizontal="right" vertical="center" wrapText="1"/>
    </xf>
    <xf numFmtId="0" fontId="5" fillId="8" borderId="23" xfId="0" applyFont="1" applyFill="1" applyBorder="1" applyAlignment="1">
      <alignment horizontal="left" vertical="center" wrapText="1"/>
    </xf>
    <xf numFmtId="2" fontId="5" fillId="8" borderId="24" xfId="0" applyNumberFormat="1" applyFont="1" applyFill="1" applyBorder="1" applyAlignment="1">
      <alignment horizontal="center" vertical="center" wrapText="1"/>
    </xf>
    <xf numFmtId="44" fontId="5" fillId="8" borderId="24" xfId="0" applyNumberFormat="1" applyFont="1" applyFill="1" applyBorder="1" applyAlignment="1">
      <alignment horizontal="left" vertical="center" wrapText="1"/>
    </xf>
    <xf numFmtId="44" fontId="5" fillId="8" borderId="25" xfId="0" applyNumberFormat="1" applyFont="1" applyFill="1" applyBorder="1" applyAlignment="1">
      <alignment horizontal="right" vertical="center" wrapText="1"/>
    </xf>
    <xf numFmtId="0" fontId="7" fillId="9" borderId="26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2" fontId="7" fillId="9" borderId="1" xfId="0" applyNumberFormat="1" applyFont="1" applyFill="1" applyBorder="1" applyAlignment="1">
      <alignment horizontal="center" vertical="center" wrapText="1"/>
    </xf>
    <xf numFmtId="44" fontId="7" fillId="9" borderId="1" xfId="0" applyNumberFormat="1" applyFont="1" applyFill="1" applyBorder="1" applyAlignment="1">
      <alignment horizontal="left" vertical="center" wrapText="1"/>
    </xf>
    <xf numFmtId="44" fontId="7" fillId="9" borderId="27" xfId="0" applyNumberFormat="1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right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8" fillId="7" borderId="2" xfId="0" applyFont="1" applyFill="1" applyBorder="1" applyAlignment="1">
      <alignment horizontal="center" vertical="center" wrapText="1"/>
    </xf>
    <xf numFmtId="4" fontId="8" fillId="10" borderId="0" xfId="0" applyNumberFormat="1" applyFont="1" applyFill="1" applyAlignment="1">
      <alignment horizontal="right" vertical="center" wrapText="1"/>
    </xf>
    <xf numFmtId="44" fontId="8" fillId="10" borderId="0" xfId="0" applyNumberFormat="1" applyFont="1" applyFill="1" applyAlignment="1">
      <alignment horizontal="right" vertical="center" wrapText="1"/>
    </xf>
    <xf numFmtId="0" fontId="8" fillId="10" borderId="0" xfId="0" applyFont="1" applyFill="1" applyAlignment="1">
      <alignment horizontal="left" vertical="center" wrapText="1"/>
    </xf>
    <xf numFmtId="2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0" fontId="15" fillId="0" borderId="2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15" borderId="22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7" fillId="0" borderId="0" xfId="0" applyFont="1"/>
    <xf numFmtId="2" fontId="15" fillId="0" borderId="22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8" fillId="16" borderId="21" xfId="0" applyFont="1" applyFill="1" applyBorder="1"/>
    <xf numFmtId="0" fontId="18" fillId="16" borderId="0" xfId="0" applyFont="1" applyFill="1"/>
    <xf numFmtId="2" fontId="18" fillId="16" borderId="22" xfId="0" applyNumberFormat="1" applyFont="1" applyFill="1" applyBorder="1" applyAlignment="1">
      <alignment horizontal="center"/>
    </xf>
    <xf numFmtId="0" fontId="17" fillId="0" borderId="21" xfId="0" applyFont="1" applyBorder="1"/>
    <xf numFmtId="0" fontId="17" fillId="0" borderId="21" xfId="0" applyFont="1" applyBorder="1" applyAlignment="1">
      <alignment horizontal="center"/>
    </xf>
    <xf numFmtId="0" fontId="15" fillId="0" borderId="0" xfId="0" applyFont="1"/>
    <xf numFmtId="0" fontId="15" fillId="0" borderId="21" xfId="0" applyFont="1" applyBorder="1"/>
    <xf numFmtId="0" fontId="15" fillId="0" borderId="22" xfId="0" applyFont="1" applyBorder="1" applyAlignment="1">
      <alignment horizontal="center" vertical="center" wrapText="1"/>
    </xf>
    <xf numFmtId="0" fontId="18" fillId="16" borderId="21" xfId="0" applyFont="1" applyFill="1" applyBorder="1" applyAlignment="1">
      <alignment horizontal="center"/>
    </xf>
    <xf numFmtId="2" fontId="17" fillId="16" borderId="21" xfId="0" applyNumberFormat="1" applyFont="1" applyFill="1" applyBorder="1" applyAlignment="1">
      <alignment horizontal="center"/>
    </xf>
    <xf numFmtId="0" fontId="17" fillId="16" borderId="0" xfId="0" applyFont="1" applyFill="1"/>
    <xf numFmtId="2" fontId="17" fillId="16" borderId="22" xfId="0" applyNumberFormat="1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9" fillId="0" borderId="2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22" xfId="0" applyFont="1" applyBorder="1" applyAlignment="1">
      <alignment vertical="center"/>
    </xf>
    <xf numFmtId="2" fontId="17" fillId="0" borderId="22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2" fontId="20" fillId="0" borderId="22" xfId="0" applyNumberFormat="1" applyFont="1" applyBorder="1" applyAlignment="1">
      <alignment horizontal="center" vertical="center"/>
    </xf>
    <xf numFmtId="2" fontId="15" fillId="0" borderId="22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2" fillId="0" borderId="21" xfId="0" applyFont="1" applyBorder="1"/>
    <xf numFmtId="0" fontId="22" fillId="0" borderId="0" xfId="0" applyFont="1"/>
    <xf numFmtId="10" fontId="22" fillId="0" borderId="0" xfId="4" applyNumberFormat="1" applyFont="1" applyBorder="1"/>
    <xf numFmtId="0" fontId="23" fillId="0" borderId="0" xfId="0" applyFont="1"/>
    <xf numFmtId="10" fontId="24" fillId="0" borderId="22" xfId="4" applyNumberFormat="1" applyFont="1" applyBorder="1"/>
    <xf numFmtId="10" fontId="25" fillId="0" borderId="0" xfId="0" applyNumberFormat="1" applyFont="1"/>
    <xf numFmtId="10" fontId="26" fillId="0" borderId="22" xfId="0" applyNumberFormat="1" applyFont="1" applyBorder="1"/>
    <xf numFmtId="0" fontId="23" fillId="0" borderId="22" xfId="0" applyFont="1" applyBorder="1"/>
    <xf numFmtId="0" fontId="25" fillId="17" borderId="21" xfId="0" applyFont="1" applyFill="1" applyBorder="1" applyAlignment="1">
      <alignment horizontal="right"/>
    </xf>
    <xf numFmtId="0" fontId="25" fillId="17" borderId="0" xfId="0" applyFont="1" applyFill="1"/>
    <xf numFmtId="10" fontId="25" fillId="17" borderId="0" xfId="0" applyNumberFormat="1" applyFont="1" applyFill="1"/>
    <xf numFmtId="0" fontId="26" fillId="0" borderId="0" xfId="0" applyFont="1"/>
    <xf numFmtId="0" fontId="23" fillId="0" borderId="21" xfId="0" applyFont="1" applyBorder="1"/>
    <xf numFmtId="0" fontId="24" fillId="0" borderId="22" xfId="0" applyFont="1" applyBorder="1" applyAlignment="1">
      <alignment horizontal="right"/>
    </xf>
    <xf numFmtId="0" fontId="11" fillId="18" borderId="13" xfId="5" applyFill="1" applyBorder="1"/>
    <xf numFmtId="0" fontId="11" fillId="18" borderId="14" xfId="5" applyFill="1" applyBorder="1"/>
    <xf numFmtId="0" fontId="10" fillId="0" borderId="3" xfId="2" applyFont="1" applyBorder="1" applyAlignment="1">
      <alignment horizontal="center" vertical="center"/>
    </xf>
    <xf numFmtId="0" fontId="11" fillId="0" borderId="3" xfId="2" applyBorder="1" applyAlignment="1">
      <alignment vertical="center"/>
    </xf>
    <xf numFmtId="43" fontId="0" fillId="0" borderId="3" xfId="1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165" fontId="10" fillId="0" borderId="3" xfId="2" applyNumberFormat="1" applyFont="1" applyBorder="1" applyAlignment="1">
      <alignment horizontal="center" vertical="center"/>
    </xf>
    <xf numFmtId="0" fontId="11" fillId="0" borderId="3" xfId="2" applyBorder="1" applyAlignment="1">
      <alignment vertical="center" wrapText="1"/>
    </xf>
    <xf numFmtId="165" fontId="11" fillId="0" borderId="3" xfId="2" applyNumberFormat="1" applyBorder="1" applyAlignment="1">
      <alignment horizontal="center" vertical="center"/>
    </xf>
    <xf numFmtId="165" fontId="10" fillId="20" borderId="3" xfId="2" applyNumberFormat="1" applyFont="1" applyFill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11" fillId="0" borderId="19" xfId="2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165" fontId="10" fillId="0" borderId="33" xfId="2" applyNumberFormat="1" applyFont="1" applyBorder="1" applyAlignment="1">
      <alignment horizontal="center" vertical="center"/>
    </xf>
    <xf numFmtId="165" fontId="11" fillId="0" borderId="33" xfId="2" applyNumberFormat="1" applyBorder="1" applyAlignment="1">
      <alignment horizontal="center" vertical="center"/>
    </xf>
    <xf numFmtId="165" fontId="10" fillId="20" borderId="33" xfId="2" applyNumberFormat="1" applyFont="1" applyFill="1" applyBorder="1" applyAlignment="1">
      <alignment horizontal="center" vertical="center"/>
    </xf>
    <xf numFmtId="0" fontId="11" fillId="0" borderId="21" xfId="2" applyBorder="1" applyAlignment="1">
      <alignment vertical="center"/>
    </xf>
    <xf numFmtId="0" fontId="11" fillId="0" borderId="0" xfId="2" applyAlignment="1">
      <alignment vertical="center"/>
    </xf>
    <xf numFmtId="0" fontId="11" fillId="0" borderId="0" xfId="2" applyAlignment="1">
      <alignment horizontal="center" vertical="center"/>
    </xf>
    <xf numFmtId="0" fontId="11" fillId="0" borderId="22" xfId="2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8" borderId="2" xfId="0" applyFont="1" applyFill="1" applyBorder="1" applyAlignment="1">
      <alignment horizontal="right" vertical="center" wrapText="1"/>
    </xf>
    <xf numFmtId="0" fontId="6" fillId="10" borderId="0" xfId="0" applyFont="1" applyFill="1" applyAlignment="1">
      <alignment horizontal="righ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10" borderId="0" xfId="0" applyFont="1" applyFill="1" applyAlignment="1">
      <alignment horizontal="righ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24" xfId="0" applyFont="1" applyFill="1" applyBorder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0" fontId="0" fillId="11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44" fontId="0" fillId="11" borderId="0" xfId="0" applyNumberFormat="1" applyFill="1" applyAlignment="1">
      <alignment vertical="center"/>
    </xf>
    <xf numFmtId="166" fontId="7" fillId="9" borderId="2" xfId="0" applyNumberFormat="1" applyFont="1" applyFill="1" applyBorder="1" applyAlignment="1">
      <alignment horizontal="right" vertical="center" wrapText="1"/>
    </xf>
    <xf numFmtId="166" fontId="8" fillId="6" borderId="2" xfId="0" applyNumberFormat="1" applyFont="1" applyFill="1" applyBorder="1" applyAlignment="1">
      <alignment horizontal="right" vertical="center" wrapText="1"/>
    </xf>
    <xf numFmtId="166" fontId="8" fillId="7" borderId="2" xfId="0" applyNumberFormat="1" applyFont="1" applyFill="1" applyBorder="1" applyAlignment="1">
      <alignment horizontal="right" vertical="center" wrapText="1"/>
    </xf>
    <xf numFmtId="166" fontId="6" fillId="10" borderId="0" xfId="0" applyNumberFormat="1" applyFont="1" applyFill="1" applyAlignment="1">
      <alignment horizontal="right" vertical="center" wrapText="1"/>
    </xf>
    <xf numFmtId="0" fontId="7" fillId="9" borderId="39" xfId="0" applyFont="1" applyFill="1" applyBorder="1" applyAlignment="1">
      <alignment horizontal="left" vertical="center" wrapText="1"/>
    </xf>
    <xf numFmtId="0" fontId="7" fillId="9" borderId="40" xfId="0" applyFont="1" applyFill="1" applyBorder="1" applyAlignment="1">
      <alignment horizontal="left" vertical="center" wrapText="1"/>
    </xf>
    <xf numFmtId="44" fontId="7" fillId="9" borderId="40" xfId="0" applyNumberFormat="1" applyFont="1" applyFill="1" applyBorder="1" applyAlignment="1">
      <alignment horizontal="left" vertical="center" wrapText="1"/>
    </xf>
    <xf numFmtId="44" fontId="7" fillId="9" borderId="41" xfId="0" applyNumberFormat="1" applyFont="1" applyFill="1" applyBorder="1" applyAlignment="1">
      <alignment horizontal="left" vertical="center" wrapText="1"/>
    </xf>
    <xf numFmtId="0" fontId="6" fillId="1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center" vertical="center" wrapText="1"/>
    </xf>
    <xf numFmtId="167" fontId="6" fillId="10" borderId="0" xfId="0" applyNumberFormat="1" applyFont="1" applyFill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5" fillId="8" borderId="53" xfId="0" applyFont="1" applyFill="1" applyBorder="1" applyAlignment="1">
      <alignment horizontal="center" vertical="center" wrapText="1"/>
    </xf>
    <xf numFmtId="0" fontId="5" fillId="8" borderId="53" xfId="0" applyFont="1" applyFill="1" applyBorder="1" applyAlignment="1">
      <alignment horizontal="left" vertical="center" wrapText="1"/>
    </xf>
    <xf numFmtId="2" fontId="5" fillId="8" borderId="53" xfId="0" applyNumberFormat="1" applyFont="1" applyFill="1" applyBorder="1" applyAlignment="1">
      <alignment horizontal="center" vertical="center" wrapText="1"/>
    </xf>
    <xf numFmtId="4" fontId="5" fillId="8" borderId="2" xfId="0" applyNumberFormat="1" applyFont="1" applyFill="1" applyBorder="1" applyAlignment="1">
      <alignment horizontal="right" vertical="center" wrapText="1"/>
    </xf>
    <xf numFmtId="4" fontId="7" fillId="9" borderId="2" xfId="0" applyNumberFormat="1" applyFont="1" applyFill="1" applyBorder="1" applyAlignment="1">
      <alignment horizontal="right" vertical="center" wrapText="1"/>
    </xf>
    <xf numFmtId="2" fontId="8" fillId="10" borderId="0" xfId="0" applyNumberFormat="1" applyFont="1" applyFill="1" applyAlignment="1">
      <alignment horizontal="center" vertical="center" wrapText="1"/>
    </xf>
    <xf numFmtId="2" fontId="6" fillId="10" borderId="0" xfId="0" applyNumberFormat="1" applyFont="1" applyFill="1" applyAlignment="1">
      <alignment horizontal="center" vertical="center" wrapText="1"/>
    </xf>
    <xf numFmtId="44" fontId="8" fillId="10" borderId="0" xfId="0" applyNumberFormat="1" applyFont="1" applyFill="1" applyAlignment="1">
      <alignment horizontal="center" vertical="center" wrapText="1"/>
    </xf>
    <xf numFmtId="44" fontId="6" fillId="10" borderId="0" xfId="0" applyNumberFormat="1" applyFont="1" applyFill="1" applyAlignment="1">
      <alignment horizontal="center" vertical="center" wrapText="1"/>
    </xf>
    <xf numFmtId="0" fontId="7" fillId="11" borderId="3" xfId="0" applyFont="1" applyFill="1" applyBorder="1" applyAlignment="1">
      <alignment horizontal="left" vertical="center" wrapText="1"/>
    </xf>
    <xf numFmtId="0" fontId="7" fillId="11" borderId="3" xfId="0" applyFont="1" applyFill="1" applyBorder="1" applyAlignment="1">
      <alignment horizontal="center" vertical="center" wrapText="1"/>
    </xf>
    <xf numFmtId="2" fontId="7" fillId="11" borderId="3" xfId="0" applyNumberFormat="1" applyFont="1" applyFill="1" applyBorder="1" applyAlignment="1">
      <alignment horizontal="center" vertical="center" wrapText="1"/>
    </xf>
    <xf numFmtId="44" fontId="7" fillId="11" borderId="3" xfId="0" applyNumberFormat="1" applyFont="1" applyFill="1" applyBorder="1" applyAlignment="1">
      <alignment horizontal="right" vertical="center" wrapText="1"/>
    </xf>
    <xf numFmtId="0" fontId="7" fillId="11" borderId="44" xfId="0" applyFont="1" applyFill="1" applyBorder="1" applyAlignment="1">
      <alignment horizontal="left" vertical="center" wrapText="1"/>
    </xf>
    <xf numFmtId="0" fontId="7" fillId="11" borderId="44" xfId="0" applyFont="1" applyFill="1" applyBorder="1" applyAlignment="1">
      <alignment horizontal="center" vertical="center" wrapText="1"/>
    </xf>
    <xf numFmtId="2" fontId="7" fillId="11" borderId="44" xfId="0" applyNumberFormat="1" applyFont="1" applyFill="1" applyBorder="1" applyAlignment="1">
      <alignment horizontal="center" vertical="center" wrapText="1"/>
    </xf>
    <xf numFmtId="44" fontId="7" fillId="11" borderId="44" xfId="0" applyNumberFormat="1" applyFont="1" applyFill="1" applyBorder="1" applyAlignment="1">
      <alignment horizontal="right" vertical="center" wrapText="1"/>
    </xf>
    <xf numFmtId="0" fontId="7" fillId="11" borderId="47" xfId="0" applyFont="1" applyFill="1" applyBorder="1" applyAlignment="1">
      <alignment horizontal="left" vertical="center" wrapText="1"/>
    </xf>
    <xf numFmtId="0" fontId="7" fillId="11" borderId="47" xfId="0" applyFont="1" applyFill="1" applyBorder="1" applyAlignment="1">
      <alignment horizontal="center" vertical="center" wrapText="1"/>
    </xf>
    <xf numFmtId="2" fontId="7" fillId="11" borderId="47" xfId="0" applyNumberFormat="1" applyFont="1" applyFill="1" applyBorder="1" applyAlignment="1">
      <alignment horizontal="center" vertical="center" wrapText="1"/>
    </xf>
    <xf numFmtId="44" fontId="7" fillId="11" borderId="47" xfId="0" applyNumberFormat="1" applyFont="1" applyFill="1" applyBorder="1" applyAlignment="1">
      <alignment horizontal="right" vertical="center" wrapText="1"/>
    </xf>
    <xf numFmtId="0" fontId="7" fillId="11" borderId="50" xfId="0" applyFont="1" applyFill="1" applyBorder="1" applyAlignment="1">
      <alignment horizontal="left" vertical="center" wrapText="1"/>
    </xf>
    <xf numFmtId="0" fontId="7" fillId="11" borderId="50" xfId="0" applyFont="1" applyFill="1" applyBorder="1" applyAlignment="1">
      <alignment horizontal="center" vertical="center" wrapText="1"/>
    </xf>
    <xf numFmtId="2" fontId="7" fillId="11" borderId="50" xfId="0" applyNumberFormat="1" applyFont="1" applyFill="1" applyBorder="1" applyAlignment="1">
      <alignment horizontal="center" vertical="center" wrapText="1"/>
    </xf>
    <xf numFmtId="44" fontId="7" fillId="11" borderId="50" xfId="0" applyNumberFormat="1" applyFont="1" applyFill="1" applyBorder="1" applyAlignment="1">
      <alignment horizontal="right" vertical="center" wrapText="1"/>
    </xf>
    <xf numFmtId="0" fontId="5" fillId="8" borderId="52" xfId="0" applyFont="1" applyFill="1" applyBorder="1" applyAlignment="1">
      <alignment horizontal="left" vertical="center" wrapText="1"/>
    </xf>
    <xf numFmtId="44" fontId="5" fillId="8" borderId="53" xfId="0" applyNumberFormat="1" applyFont="1" applyFill="1" applyBorder="1" applyAlignment="1">
      <alignment horizontal="left" vertical="center" wrapText="1"/>
    </xf>
    <xf numFmtId="44" fontId="5" fillId="8" borderId="53" xfId="0" applyNumberFormat="1" applyFont="1" applyFill="1" applyBorder="1" applyAlignment="1">
      <alignment horizontal="right" vertical="center" wrapText="1"/>
    </xf>
    <xf numFmtId="164" fontId="5" fillId="8" borderId="54" xfId="0" applyNumberFormat="1" applyFont="1" applyFill="1" applyBorder="1" applyAlignment="1">
      <alignment horizontal="right" vertical="center" wrapText="1"/>
    </xf>
    <xf numFmtId="0" fontId="7" fillId="11" borderId="46" xfId="0" applyFont="1" applyFill="1" applyBorder="1" applyAlignment="1">
      <alignment horizontal="left" vertical="center" wrapText="1"/>
    </xf>
    <xf numFmtId="164" fontId="7" fillId="11" borderId="48" xfId="0" applyNumberFormat="1" applyFont="1" applyFill="1" applyBorder="1" applyAlignment="1">
      <alignment horizontal="right" vertical="center" wrapText="1"/>
    </xf>
    <xf numFmtId="0" fontId="7" fillId="11" borderId="19" xfId="0" applyFont="1" applyFill="1" applyBorder="1" applyAlignment="1">
      <alignment horizontal="left" vertical="center" wrapText="1"/>
    </xf>
    <xf numFmtId="164" fontId="7" fillId="11" borderId="33" xfId="0" applyNumberFormat="1" applyFont="1" applyFill="1" applyBorder="1" applyAlignment="1">
      <alignment horizontal="right" vertical="center" wrapText="1"/>
    </xf>
    <xf numFmtId="0" fontId="7" fillId="11" borderId="45" xfId="0" applyFont="1" applyFill="1" applyBorder="1" applyAlignment="1">
      <alignment horizontal="left" vertical="center" wrapText="1"/>
    </xf>
    <xf numFmtId="164" fontId="7" fillId="11" borderId="43" xfId="0" applyNumberFormat="1" applyFont="1" applyFill="1" applyBorder="1" applyAlignment="1">
      <alignment horizontal="right" vertical="center" wrapText="1"/>
    </xf>
    <xf numFmtId="0" fontId="7" fillId="11" borderId="49" xfId="0" applyFont="1" applyFill="1" applyBorder="1" applyAlignment="1">
      <alignment horizontal="left" vertical="center" wrapText="1"/>
    </xf>
    <xf numFmtId="164" fontId="7" fillId="11" borderId="51" xfId="0" applyNumberFormat="1" applyFont="1" applyFill="1" applyBorder="1" applyAlignment="1">
      <alignment horizontal="right" vertical="center" wrapText="1"/>
    </xf>
    <xf numFmtId="0" fontId="7" fillId="11" borderId="36" xfId="0" applyFont="1" applyFill="1" applyBorder="1" applyAlignment="1">
      <alignment horizontal="left" vertical="center" wrapText="1"/>
    </xf>
    <xf numFmtId="0" fontId="7" fillId="11" borderId="37" xfId="0" applyFont="1" applyFill="1" applyBorder="1" applyAlignment="1">
      <alignment horizontal="center" vertical="center" wrapText="1"/>
    </xf>
    <xf numFmtId="0" fontId="7" fillId="11" borderId="37" xfId="0" applyFont="1" applyFill="1" applyBorder="1" applyAlignment="1">
      <alignment horizontal="left" vertical="center" wrapText="1"/>
    </xf>
    <xf numFmtId="2" fontId="7" fillId="11" borderId="37" xfId="0" applyNumberFormat="1" applyFont="1" applyFill="1" applyBorder="1" applyAlignment="1">
      <alignment horizontal="center" vertical="center" wrapText="1"/>
    </xf>
    <xf numFmtId="44" fontId="7" fillId="11" borderId="37" xfId="0" applyNumberFormat="1" applyFont="1" applyFill="1" applyBorder="1" applyAlignment="1">
      <alignment horizontal="right" vertical="center" wrapText="1"/>
    </xf>
    <xf numFmtId="164" fontId="7" fillId="11" borderId="38" xfId="0" applyNumberFormat="1" applyFont="1" applyFill="1" applyBorder="1" applyAlignment="1">
      <alignment horizontal="right" vertical="center" wrapText="1"/>
    </xf>
    <xf numFmtId="4" fontId="6" fillId="10" borderId="0" xfId="0" applyNumberFormat="1" applyFont="1" applyFill="1" applyAlignment="1">
      <alignment horizontal="right" vertical="center" wrapText="1"/>
    </xf>
    <xf numFmtId="0" fontId="5" fillId="21" borderId="2" xfId="0" applyFont="1" applyFill="1" applyBorder="1" applyAlignment="1">
      <alignment horizontal="center" vertical="center" wrapText="1"/>
    </xf>
    <xf numFmtId="0" fontId="1" fillId="13" borderId="55" xfId="0" applyFont="1" applyFill="1" applyBorder="1" applyAlignment="1">
      <alignment horizontal="left" vertical="center" wrapText="1"/>
    </xf>
    <xf numFmtId="0" fontId="1" fillId="13" borderId="56" xfId="0" applyFont="1" applyFill="1" applyBorder="1" applyAlignment="1">
      <alignment horizontal="left" vertical="center" wrapText="1"/>
    </xf>
    <xf numFmtId="0" fontId="1" fillId="13" borderId="57" xfId="0" applyFont="1" applyFill="1" applyBorder="1" applyAlignment="1">
      <alignment horizontal="right" vertical="center" wrapText="1"/>
    </xf>
    <xf numFmtId="0" fontId="1" fillId="13" borderId="55" xfId="0" applyFont="1" applyFill="1" applyBorder="1" applyAlignment="1">
      <alignment horizontal="right" vertical="center" wrapText="1"/>
    </xf>
    <xf numFmtId="0" fontId="1" fillId="13" borderId="56" xfId="0" applyFont="1" applyFill="1" applyBorder="1" applyAlignment="1">
      <alignment horizontal="right" vertical="center" wrapText="1"/>
    </xf>
    <xf numFmtId="0" fontId="1" fillId="13" borderId="58" xfId="0" applyFont="1" applyFill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21" borderId="24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left" vertical="center" wrapText="1"/>
    </xf>
    <xf numFmtId="0" fontId="5" fillId="21" borderId="61" xfId="0" applyFont="1" applyFill="1" applyBorder="1" applyAlignment="1">
      <alignment horizontal="center" vertical="center" wrapText="1"/>
    </xf>
    <xf numFmtId="0" fontId="7" fillId="11" borderId="59" xfId="0" applyFont="1" applyFill="1" applyBorder="1" applyAlignment="1">
      <alignment horizontal="right" vertical="center" wrapText="1"/>
    </xf>
    <xf numFmtId="0" fontId="5" fillId="11" borderId="24" xfId="0" applyFont="1" applyFill="1" applyBorder="1" applyAlignment="1">
      <alignment horizontal="right" vertical="center" wrapText="1"/>
    </xf>
    <xf numFmtId="0" fontId="5" fillId="11" borderId="25" xfId="0" applyFont="1" applyFill="1" applyBorder="1" applyAlignment="1">
      <alignment horizontal="right" vertical="center" wrapText="1"/>
    </xf>
    <xf numFmtId="0" fontId="7" fillId="11" borderId="42" xfId="0" applyFont="1" applyFill="1" applyBorder="1" applyAlignment="1">
      <alignment horizontal="right" vertical="center" wrapText="1"/>
    </xf>
    <xf numFmtId="0" fontId="5" fillId="11" borderId="2" xfId="0" applyFont="1" applyFill="1" applyBorder="1" applyAlignment="1">
      <alignment horizontal="right" vertical="center" wrapText="1"/>
    </xf>
    <xf numFmtId="0" fontId="5" fillId="11" borderId="11" xfId="0" applyFont="1" applyFill="1" applyBorder="1" applyAlignment="1">
      <alignment horizontal="right" vertical="center" wrapText="1"/>
    </xf>
    <xf numFmtId="0" fontId="7" fillId="11" borderId="12" xfId="0" applyFont="1" applyFill="1" applyBorder="1" applyAlignment="1">
      <alignment horizontal="right" vertical="center" wrapText="1"/>
    </xf>
    <xf numFmtId="0" fontId="5" fillId="11" borderId="61" xfId="0" applyFont="1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right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44" fontId="6" fillId="10" borderId="21" xfId="0" applyNumberFormat="1" applyFont="1" applyFill="1" applyBorder="1" applyAlignment="1">
      <alignment horizontal="center" vertical="center" wrapText="1"/>
    </xf>
    <xf numFmtId="44" fontId="6" fillId="10" borderId="22" xfId="0" applyNumberFormat="1" applyFont="1" applyFill="1" applyBorder="1" applyAlignment="1">
      <alignment horizontal="center" vertical="center" wrapText="1"/>
    </xf>
    <xf numFmtId="44" fontId="6" fillId="10" borderId="13" xfId="0" applyNumberFormat="1" applyFont="1" applyFill="1" applyBorder="1" applyAlignment="1">
      <alignment horizontal="center" vertical="center" wrapText="1"/>
    </xf>
    <xf numFmtId="44" fontId="6" fillId="10" borderId="14" xfId="0" applyNumberFormat="1" applyFont="1" applyFill="1" applyBorder="1" applyAlignment="1">
      <alignment horizontal="center" vertical="center" wrapText="1"/>
    </xf>
    <xf numFmtId="44" fontId="6" fillId="10" borderId="15" xfId="0" applyNumberFormat="1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2" fontId="4" fillId="5" borderId="50" xfId="0" applyNumberFormat="1" applyFont="1" applyFill="1" applyBorder="1" applyAlignment="1">
      <alignment horizontal="center" vertical="center" wrapText="1"/>
    </xf>
    <xf numFmtId="44" fontId="4" fillId="5" borderId="50" xfId="0" applyNumberFormat="1" applyFont="1" applyFill="1" applyBorder="1" applyAlignment="1">
      <alignment horizontal="center" vertical="center" wrapText="1"/>
    </xf>
    <xf numFmtId="0" fontId="4" fillId="5" borderId="63" xfId="0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right" vertical="center" wrapText="1"/>
    </xf>
    <xf numFmtId="4" fontId="8" fillId="7" borderId="2" xfId="0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6" fillId="10" borderId="0" xfId="0" applyFont="1" applyFill="1" applyAlignment="1">
      <alignment horizontal="right" vertical="center" wrapText="1"/>
    </xf>
    <xf numFmtId="4" fontId="0" fillId="0" borderId="0" xfId="0" applyNumberFormat="1" applyAlignment="1">
      <alignment vertical="center"/>
    </xf>
    <xf numFmtId="0" fontId="8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10" borderId="0" xfId="0" applyFont="1" applyFill="1" applyAlignment="1">
      <alignment horizontal="right" vertical="center" wrapText="1"/>
    </xf>
    <xf numFmtId="44" fontId="6" fillId="10" borderId="16" xfId="0" applyNumberFormat="1" applyFont="1" applyFill="1" applyBorder="1" applyAlignment="1">
      <alignment horizontal="right" vertical="center" wrapText="1"/>
    </xf>
    <xf numFmtId="44" fontId="6" fillId="10" borderId="17" xfId="0" applyNumberFormat="1" applyFont="1" applyFill="1" applyBorder="1" applyAlignment="1">
      <alignment horizontal="right" vertical="center" wrapText="1"/>
    </xf>
    <xf numFmtId="44" fontId="6" fillId="10" borderId="18" xfId="0" applyNumberFormat="1" applyFont="1" applyFill="1" applyBorder="1" applyAlignment="1">
      <alignment horizontal="right" vertical="center" wrapText="1"/>
    </xf>
    <xf numFmtId="0" fontId="6" fillId="10" borderId="16" xfId="0" applyFont="1" applyFill="1" applyBorder="1" applyAlignment="1">
      <alignment horizontal="left" vertical="center" wrapText="1" indent="17"/>
    </xf>
    <xf numFmtId="0" fontId="6" fillId="10" borderId="17" xfId="0" applyFont="1" applyFill="1" applyBorder="1" applyAlignment="1">
      <alignment horizontal="left" vertical="center" wrapText="1" indent="17"/>
    </xf>
    <xf numFmtId="0" fontId="6" fillId="10" borderId="18" xfId="0" applyFont="1" applyFill="1" applyBorder="1" applyAlignment="1">
      <alignment horizontal="left" vertical="center" wrapText="1" indent="17"/>
    </xf>
    <xf numFmtId="0" fontId="1" fillId="12" borderId="64" xfId="0" applyFont="1" applyFill="1" applyBorder="1" applyAlignment="1">
      <alignment horizontal="center" vertical="center" wrapText="1"/>
    </xf>
    <xf numFmtId="0" fontId="0" fillId="12" borderId="65" xfId="0" applyFill="1" applyBorder="1" applyAlignment="1">
      <alignment vertical="center"/>
    </xf>
    <xf numFmtId="0" fontId="0" fillId="12" borderId="66" xfId="0" applyFill="1" applyBorder="1" applyAlignment="1">
      <alignment vertical="center"/>
    </xf>
    <xf numFmtId="0" fontId="13" fillId="0" borderId="30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31" xfId="2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indent="17"/>
    </xf>
    <xf numFmtId="0" fontId="12" fillId="0" borderId="8" xfId="2" applyFont="1" applyBorder="1" applyAlignment="1">
      <alignment horizontal="left" vertical="center" indent="17"/>
    </xf>
    <xf numFmtId="0" fontId="12" fillId="0" borderId="9" xfId="2" applyFont="1" applyBorder="1" applyAlignment="1">
      <alignment horizontal="left" vertical="center" indent="17"/>
    </xf>
    <xf numFmtId="0" fontId="13" fillId="0" borderId="21" xfId="2" applyFont="1" applyBorder="1" applyAlignment="1">
      <alignment horizontal="left" vertical="center" indent="17"/>
    </xf>
    <xf numFmtId="0" fontId="13" fillId="0" borderId="0" xfId="2" applyFont="1" applyAlignment="1">
      <alignment horizontal="left" vertical="center" indent="17"/>
    </xf>
    <xf numFmtId="0" fontId="13" fillId="0" borderId="22" xfId="2" applyFont="1" applyBorder="1" applyAlignment="1">
      <alignment horizontal="left" vertical="center" indent="17"/>
    </xf>
    <xf numFmtId="0" fontId="13" fillId="0" borderId="21" xfId="2" applyFont="1" applyBorder="1" applyAlignment="1">
      <alignment horizontal="left" vertical="center" wrapText="1" indent="17"/>
    </xf>
    <xf numFmtId="0" fontId="13" fillId="0" borderId="0" xfId="2" applyFont="1" applyAlignment="1">
      <alignment horizontal="left" vertical="center" wrapText="1" indent="17"/>
    </xf>
    <xf numFmtId="0" fontId="13" fillId="0" borderId="22" xfId="2" applyFont="1" applyBorder="1" applyAlignment="1">
      <alignment horizontal="left" vertical="center" wrapText="1" indent="17"/>
    </xf>
    <xf numFmtId="0" fontId="13" fillId="0" borderId="13" xfId="2" applyFont="1" applyBorder="1" applyAlignment="1">
      <alignment horizontal="left" vertical="center" indent="17"/>
    </xf>
    <xf numFmtId="0" fontId="13" fillId="0" borderId="14" xfId="2" applyFont="1" applyBorder="1" applyAlignment="1">
      <alignment horizontal="left" vertical="center" indent="17"/>
    </xf>
    <xf numFmtId="0" fontId="13" fillId="0" borderId="15" xfId="2" applyFont="1" applyBorder="1" applyAlignment="1">
      <alignment horizontal="left" vertical="center" indent="17"/>
    </xf>
    <xf numFmtId="44" fontId="6" fillId="10" borderId="21" xfId="0" applyNumberFormat="1" applyFont="1" applyFill="1" applyBorder="1" applyAlignment="1">
      <alignment horizontal="left" vertical="center" wrapText="1"/>
    </xf>
    <xf numFmtId="44" fontId="6" fillId="10" borderId="0" xfId="0" applyNumberFormat="1" applyFont="1" applyFill="1" applyAlignment="1">
      <alignment horizontal="left" vertical="center" wrapText="1"/>
    </xf>
    <xf numFmtId="0" fontId="6" fillId="10" borderId="21" xfId="0" applyFont="1" applyFill="1" applyBorder="1" applyAlignment="1">
      <alignment horizontal="left" vertical="center" wrapText="1"/>
    </xf>
    <xf numFmtId="0" fontId="6" fillId="10" borderId="0" xfId="0" applyFont="1" applyFill="1" applyAlignment="1">
      <alignment horizontal="left" vertical="center" wrapText="1"/>
    </xf>
    <xf numFmtId="44" fontId="6" fillId="10" borderId="13" xfId="0" applyNumberFormat="1" applyFont="1" applyFill="1" applyBorder="1" applyAlignment="1">
      <alignment horizontal="left" vertical="center" wrapText="1"/>
    </xf>
    <xf numFmtId="44" fontId="6" fillId="10" borderId="14" xfId="0" applyNumberFormat="1" applyFont="1" applyFill="1" applyBorder="1" applyAlignment="1">
      <alignment horizontal="left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vertical="center"/>
    </xf>
    <xf numFmtId="0" fontId="0" fillId="12" borderId="9" xfId="0" applyFill="1" applyBorder="1" applyAlignment="1">
      <alignment vertical="center"/>
    </xf>
    <xf numFmtId="0" fontId="6" fillId="10" borderId="7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left" vertical="center" wrapText="1"/>
    </xf>
    <xf numFmtId="167" fontId="6" fillId="10" borderId="8" xfId="0" applyNumberFormat="1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5" fillId="8" borderId="24" xfId="0" applyFont="1" applyFill="1" applyBorder="1" applyAlignment="1">
      <alignment horizontal="left" vertical="center" wrapText="1"/>
    </xf>
    <xf numFmtId="0" fontId="1" fillId="10" borderId="0" xfId="0" applyFont="1" applyFill="1" applyAlignment="1">
      <alignment horizontal="left" vertical="center" wrapText="1"/>
    </xf>
    <xf numFmtId="0" fontId="8" fillId="10" borderId="0" xfId="0" applyFont="1" applyFill="1" applyAlignment="1">
      <alignment horizontal="right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44" fontId="6" fillId="10" borderId="0" xfId="0" applyNumberFormat="1" applyFont="1" applyFill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12" fillId="14" borderId="7" xfId="3" applyFont="1" applyFill="1" applyBorder="1" applyAlignment="1">
      <alignment horizontal="center" vertical="center" wrapText="1"/>
    </xf>
    <xf numFmtId="0" fontId="12" fillId="14" borderId="8" xfId="3" applyFont="1" applyFill="1" applyBorder="1" applyAlignment="1">
      <alignment horizontal="center" vertical="center" wrapText="1"/>
    </xf>
    <xf numFmtId="0" fontId="12" fillId="14" borderId="9" xfId="3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right" vertical="center"/>
    </xf>
    <xf numFmtId="0" fontId="12" fillId="0" borderId="8" xfId="2" applyFont="1" applyBorder="1" applyAlignment="1">
      <alignment horizontal="right" vertical="center"/>
    </xf>
    <xf numFmtId="0" fontId="12" fillId="0" borderId="9" xfId="2" applyFont="1" applyBorder="1" applyAlignment="1">
      <alignment horizontal="right" vertical="center"/>
    </xf>
    <xf numFmtId="0" fontId="13" fillId="0" borderId="21" xfId="2" applyFont="1" applyBorder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13" fillId="0" borderId="22" xfId="2" applyFont="1" applyBorder="1" applyAlignment="1">
      <alignment horizontal="right" vertical="center"/>
    </xf>
    <xf numFmtId="0" fontId="13" fillId="0" borderId="21" xfId="2" applyFont="1" applyBorder="1" applyAlignment="1">
      <alignment horizontal="right" vertical="center" wrapText="1"/>
    </xf>
    <xf numFmtId="0" fontId="13" fillId="0" borderId="0" xfId="2" applyFont="1" applyAlignment="1">
      <alignment horizontal="right" vertical="center" wrapText="1"/>
    </xf>
    <xf numFmtId="0" fontId="13" fillId="0" borderId="22" xfId="2" applyFont="1" applyBorder="1" applyAlignment="1">
      <alignment horizontal="right" vertical="center" wrapText="1"/>
    </xf>
    <xf numFmtId="0" fontId="13" fillId="0" borderId="13" xfId="2" applyFont="1" applyBorder="1" applyAlignment="1">
      <alignment horizontal="right" vertical="center"/>
    </xf>
    <xf numFmtId="0" fontId="13" fillId="0" borderId="14" xfId="2" applyFont="1" applyBorder="1" applyAlignment="1">
      <alignment horizontal="right" vertical="center"/>
    </xf>
    <xf numFmtId="0" fontId="13" fillId="0" borderId="15" xfId="2" applyFont="1" applyBorder="1" applyAlignment="1">
      <alignment horizontal="right" vertical="center"/>
    </xf>
    <xf numFmtId="0" fontId="10" fillId="0" borderId="34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20" borderId="19" xfId="2" applyFont="1" applyFill="1" applyBorder="1" applyAlignment="1">
      <alignment horizontal="center" vertical="center"/>
    </xf>
    <xf numFmtId="0" fontId="10" fillId="20" borderId="3" xfId="2" applyFont="1" applyFill="1" applyBorder="1" applyAlignment="1">
      <alignment horizontal="center" vertical="center"/>
    </xf>
    <xf numFmtId="0" fontId="10" fillId="19" borderId="32" xfId="2" applyFont="1" applyFill="1" applyBorder="1" applyAlignment="1">
      <alignment horizontal="center" vertical="center"/>
    </xf>
    <xf numFmtId="0" fontId="10" fillId="19" borderId="28" xfId="2" applyFont="1" applyFill="1" applyBorder="1" applyAlignment="1">
      <alignment horizontal="center" vertical="center"/>
    </xf>
    <xf numFmtId="0" fontId="10" fillId="19" borderId="20" xfId="2" applyFont="1" applyFill="1" applyBorder="1" applyAlignment="1">
      <alignment horizontal="center" vertical="center"/>
    </xf>
    <xf numFmtId="4" fontId="8" fillId="22" borderId="2" xfId="0" applyNumberFormat="1" applyFont="1" applyFill="1" applyBorder="1" applyAlignment="1">
      <alignment horizontal="right" vertical="center" wrapText="1"/>
    </xf>
    <xf numFmtId="0" fontId="8" fillId="7" borderId="0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horizontal="right" vertical="center" wrapText="1"/>
    </xf>
  </cellXfs>
  <cellStyles count="6">
    <cellStyle name="Normal" xfId="0" builtinId="0"/>
    <cellStyle name="Normal 2" xfId="2"/>
    <cellStyle name="Normal 4" xfId="5"/>
    <cellStyle name="Normal_F-06-09" xfId="3"/>
    <cellStyle name="Porcentagem 4" xfId="4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378901</xdr:colOff>
      <xdr:row>1</xdr:row>
      <xdr:rowOff>139308</xdr:rowOff>
    </xdr:from>
    <xdr:to>
      <xdr:col>4</xdr:col>
      <xdr:colOff>328068</xdr:colOff>
      <xdr:row>5</xdr:row>
      <xdr:rowOff>119063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464" y="341714"/>
          <a:ext cx="2794760" cy="1122755"/>
        </a:xfrm>
        <a:prstGeom prst="rect">
          <a:avLst/>
        </a:prstGeom>
      </xdr:spPr>
    </xdr:pic>
    <xdr:clientData/>
  </xdr:twoCellAnchor>
  <xdr:twoCellAnchor>
    <xdr:from>
      <xdr:col>9</xdr:col>
      <xdr:colOff>428624</xdr:colOff>
      <xdr:row>1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596812" y="202406"/>
          <a:ext cx="1774032" cy="14287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Bancos: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SICRO3 - 07/2022 -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131251</xdr:colOff>
      <xdr:row>1</xdr:row>
      <xdr:rowOff>255990</xdr:rowOff>
    </xdr:from>
    <xdr:to>
      <xdr:col>2</xdr:col>
      <xdr:colOff>1213468</xdr:colOff>
      <xdr:row>4</xdr:row>
      <xdr:rowOff>276226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676" y="446490"/>
          <a:ext cx="1587042" cy="8774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236026</xdr:colOff>
      <xdr:row>1</xdr:row>
      <xdr:rowOff>55964</xdr:rowOff>
    </xdr:from>
    <xdr:to>
      <xdr:col>4</xdr:col>
      <xdr:colOff>328905</xdr:colOff>
      <xdr:row>6</xdr:row>
      <xdr:rowOff>83344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826" y="255989"/>
          <a:ext cx="3150404" cy="1265630"/>
        </a:xfrm>
        <a:prstGeom prst="rect">
          <a:avLst/>
        </a:prstGeom>
      </xdr:spPr>
    </xdr:pic>
    <xdr:clientData/>
  </xdr:twoCellAnchor>
  <xdr:twoCellAnchor>
    <xdr:from>
      <xdr:col>9</xdr:col>
      <xdr:colOff>412750</xdr:colOff>
      <xdr:row>1</xdr:row>
      <xdr:rowOff>111125</xdr:rowOff>
    </xdr:from>
    <xdr:to>
      <xdr:col>10</xdr:col>
      <xdr:colOff>1203700</xdr:colOff>
      <xdr:row>5</xdr:row>
      <xdr:rowOff>107390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E74BB6F1-73EB-46D7-AE5D-315D0BD1E535}"/>
            </a:ext>
          </a:extLst>
        </xdr:cNvPr>
        <xdr:cNvSpPr txBox="1"/>
      </xdr:nvSpPr>
      <xdr:spPr>
        <a:xfrm>
          <a:off x="12954000" y="317500"/>
          <a:ext cx="2092700" cy="113926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Bancos: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- 12/2022 -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- 01/2023 -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SICRO3 - 07/2022 -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- 11/2022 -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- 09/2022 -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58082</xdr:rowOff>
    </xdr:from>
    <xdr:to>
      <xdr:col>2</xdr:col>
      <xdr:colOff>467188</xdr:colOff>
      <xdr:row>5</xdr:row>
      <xdr:rowOff>104775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48582"/>
          <a:ext cx="1295863" cy="770593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1</xdr:row>
      <xdr:rowOff>39780</xdr:rowOff>
    </xdr:from>
    <xdr:to>
      <xdr:col>9</xdr:col>
      <xdr:colOff>0</xdr:colOff>
      <xdr:row>5</xdr:row>
      <xdr:rowOff>169551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2796565" y="239805"/>
          <a:ext cx="1948531" cy="12727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Bancos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SINAPI - 08/2022 -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SBC - 09/2022 -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SICRO3 - 04/2022 - Pará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ORSE - 07/2022 - Sergipe</a:t>
          </a:r>
        </a:p>
        <a:p>
          <a:pPr algn="ctr"/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SEDOP - 05/2022 - Pará</a:t>
          </a:r>
          <a:br>
            <a:rPr lang="pt-BR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B.D.I.</a:t>
          </a:r>
          <a:r>
            <a:rPr lang="pt-BR" sz="900" baseline="0">
              <a:latin typeface="Arial" panose="020B0604020202020204" pitchFamily="34" charset="0"/>
              <a:cs typeface="Arial" panose="020B0604020202020204" pitchFamily="34" charset="0"/>
            </a:rPr>
            <a:t> 19,21%</a:t>
          </a:r>
          <a:endParaRPr lang="pt-BR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1"/>
  <sheetViews>
    <sheetView showOutlineSymbols="0" topLeftCell="B28" zoomScale="85" zoomScaleNormal="85" workbookViewId="0">
      <selection activeCell="J35" sqref="J35"/>
    </sheetView>
  </sheetViews>
  <sheetFormatPr defaultRowHeight="14.25"/>
  <cols>
    <col min="2" max="2" width="8.875" style="6" customWidth="1"/>
    <col min="3" max="3" width="15.125" style="6" customWidth="1"/>
    <col min="4" max="4" width="13.25" style="6" bestFit="1" customWidth="1"/>
    <col min="5" max="5" width="60" bestFit="1" customWidth="1"/>
    <col min="6" max="6" width="8" bestFit="1" customWidth="1"/>
    <col min="7" max="7" width="13" style="7" bestFit="1" customWidth="1"/>
    <col min="8" max="8" width="16.125" style="1" customWidth="1"/>
    <col min="9" max="9" width="17.875" style="1" customWidth="1"/>
    <col min="10" max="10" width="20.125" style="1" customWidth="1"/>
    <col min="11" max="11" width="13" bestFit="1" customWidth="1"/>
  </cols>
  <sheetData>
    <row r="1" spans="2:12" ht="15.75" thickBot="1">
      <c r="B1" s="5"/>
      <c r="C1" s="5"/>
      <c r="D1" s="5"/>
      <c r="E1" s="3"/>
      <c r="F1" s="240"/>
      <c r="G1" s="240"/>
      <c r="H1" s="240"/>
      <c r="I1" s="240"/>
      <c r="J1" s="240"/>
      <c r="K1" s="240"/>
      <c r="L1" s="2"/>
    </row>
    <row r="2" spans="2:12" ht="22.5" customHeight="1" thickTop="1">
      <c r="B2" s="241" t="s">
        <v>149</v>
      </c>
      <c r="C2" s="242"/>
      <c r="D2" s="242"/>
      <c r="E2" s="242"/>
      <c r="F2" s="242"/>
      <c r="G2" s="242"/>
      <c r="H2" s="242"/>
      <c r="I2" s="242"/>
      <c r="J2" s="242"/>
      <c r="K2" s="243"/>
    </row>
    <row r="3" spans="2:12" ht="22.5" customHeight="1">
      <c r="B3" s="237" t="s">
        <v>150</v>
      </c>
      <c r="C3" s="238"/>
      <c r="D3" s="238"/>
      <c r="E3" s="238"/>
      <c r="F3" s="238"/>
      <c r="G3" s="238"/>
      <c r="H3" s="238"/>
      <c r="I3" s="238"/>
      <c r="J3" s="238"/>
      <c r="K3" s="239"/>
    </row>
    <row r="4" spans="2:12" ht="22.5" customHeight="1">
      <c r="B4" s="234" t="s">
        <v>290</v>
      </c>
      <c r="C4" s="235"/>
      <c r="D4" s="235"/>
      <c r="E4" s="235"/>
      <c r="F4" s="235"/>
      <c r="G4" s="235"/>
      <c r="H4" s="235"/>
      <c r="I4" s="235"/>
      <c r="J4" s="235"/>
      <c r="K4" s="236"/>
    </row>
    <row r="5" spans="2:12" ht="22.5" customHeight="1">
      <c r="B5" s="237" t="s">
        <v>296</v>
      </c>
      <c r="C5" s="238"/>
      <c r="D5" s="238"/>
      <c r="E5" s="238"/>
      <c r="F5" s="238"/>
      <c r="G5" s="238"/>
      <c r="H5" s="238"/>
      <c r="I5" s="238"/>
      <c r="J5" s="238"/>
      <c r="K5" s="239"/>
    </row>
    <row r="6" spans="2:12" ht="22.5" customHeight="1" thickBot="1">
      <c r="B6" s="237" t="s">
        <v>294</v>
      </c>
      <c r="C6" s="238"/>
      <c r="D6" s="238"/>
      <c r="E6" s="238"/>
      <c r="F6" s="238"/>
      <c r="G6" s="238"/>
      <c r="H6" s="238"/>
      <c r="I6" s="238"/>
      <c r="J6" s="238"/>
      <c r="K6" s="239"/>
    </row>
    <row r="7" spans="2:12" ht="24" customHeight="1" thickTop="1" thickBot="1">
      <c r="B7" s="231" t="s">
        <v>98</v>
      </c>
      <c r="C7" s="232"/>
      <c r="D7" s="232"/>
      <c r="E7" s="232"/>
      <c r="F7" s="232"/>
      <c r="G7" s="232"/>
      <c r="H7" s="232"/>
      <c r="I7" s="232"/>
      <c r="J7" s="232"/>
      <c r="K7" s="233"/>
      <c r="L7" s="2"/>
    </row>
    <row r="8" spans="2:12" ht="30" customHeight="1" thickTop="1" thickBot="1">
      <c r="B8" s="206" t="s">
        <v>0</v>
      </c>
      <c r="C8" s="207" t="s">
        <v>1</v>
      </c>
      <c r="D8" s="208" t="s">
        <v>2</v>
      </c>
      <c r="E8" s="208" t="s">
        <v>3</v>
      </c>
      <c r="F8" s="209" t="s">
        <v>4</v>
      </c>
      <c r="G8" s="210" t="s">
        <v>5</v>
      </c>
      <c r="H8" s="211" t="s">
        <v>6</v>
      </c>
      <c r="I8" s="211" t="s">
        <v>7</v>
      </c>
      <c r="J8" s="211" t="s">
        <v>8</v>
      </c>
      <c r="K8" s="212" t="s">
        <v>9</v>
      </c>
      <c r="L8" s="2"/>
    </row>
    <row r="9" spans="2:12" s="2" customFormat="1" ht="26.1" customHeight="1" thickBot="1">
      <c r="B9" s="158" t="s">
        <v>10</v>
      </c>
      <c r="C9" s="133"/>
      <c r="D9" s="133"/>
      <c r="E9" s="134" t="s">
        <v>11</v>
      </c>
      <c r="F9" s="134"/>
      <c r="G9" s="135"/>
      <c r="H9" s="159"/>
      <c r="I9" s="159"/>
      <c r="J9" s="160">
        <v>34645.86</v>
      </c>
      <c r="K9" s="161">
        <v>9.8781069859819617E-2</v>
      </c>
    </row>
    <row r="10" spans="2:12" s="4" customFormat="1" ht="26.1" customHeight="1">
      <c r="B10" s="162" t="s">
        <v>12</v>
      </c>
      <c r="C10" s="151" t="s">
        <v>13</v>
      </c>
      <c r="D10" s="151" t="s">
        <v>14</v>
      </c>
      <c r="E10" s="150" t="s">
        <v>15</v>
      </c>
      <c r="F10" s="151" t="s">
        <v>16</v>
      </c>
      <c r="G10" s="152">
        <v>18</v>
      </c>
      <c r="H10" s="153">
        <v>159.66999999999999</v>
      </c>
      <c r="I10" s="153">
        <v>190.34</v>
      </c>
      <c r="J10" s="153">
        <v>3426.12</v>
      </c>
      <c r="K10" s="163">
        <v>9.7684340659497312E-3</v>
      </c>
    </row>
    <row r="11" spans="2:12" s="4" customFormat="1" ht="26.1" customHeight="1">
      <c r="B11" s="164" t="s">
        <v>17</v>
      </c>
      <c r="C11" s="143" t="s">
        <v>18</v>
      </c>
      <c r="D11" s="143" t="s">
        <v>14</v>
      </c>
      <c r="E11" s="142" t="s">
        <v>19</v>
      </c>
      <c r="F11" s="143" t="s">
        <v>16</v>
      </c>
      <c r="G11" s="144">
        <v>9</v>
      </c>
      <c r="H11" s="145">
        <v>725.29</v>
      </c>
      <c r="I11" s="145">
        <v>864.61</v>
      </c>
      <c r="J11" s="145">
        <v>7781.49</v>
      </c>
      <c r="K11" s="165">
        <v>2.2186313380689285E-2</v>
      </c>
    </row>
    <row r="12" spans="2:12" s="4" customFormat="1" ht="26.1" customHeight="1" thickBot="1">
      <c r="B12" s="166" t="s">
        <v>20</v>
      </c>
      <c r="C12" s="147" t="s">
        <v>21</v>
      </c>
      <c r="D12" s="147" t="s">
        <v>22</v>
      </c>
      <c r="E12" s="146" t="s">
        <v>23</v>
      </c>
      <c r="F12" s="147" t="s">
        <v>24</v>
      </c>
      <c r="G12" s="148">
        <v>143.52000000000001</v>
      </c>
      <c r="H12" s="149">
        <v>137</v>
      </c>
      <c r="I12" s="149">
        <v>163.31</v>
      </c>
      <c r="J12" s="149">
        <v>23438.25</v>
      </c>
      <c r="K12" s="167">
        <v>6.6826322413180594E-2</v>
      </c>
    </row>
    <row r="13" spans="2:12" s="2" customFormat="1" ht="26.1" customHeight="1" thickBot="1">
      <c r="B13" s="158" t="s">
        <v>25</v>
      </c>
      <c r="C13" s="133"/>
      <c r="D13" s="133"/>
      <c r="E13" s="134" t="s">
        <v>26</v>
      </c>
      <c r="F13" s="134"/>
      <c r="G13" s="135"/>
      <c r="H13" s="159"/>
      <c r="I13" s="159"/>
      <c r="J13" s="160">
        <v>48152.18</v>
      </c>
      <c r="K13" s="161">
        <v>0.13728981923042491</v>
      </c>
    </row>
    <row r="14" spans="2:12" s="4" customFormat="1" ht="26.1" customHeight="1">
      <c r="B14" s="162" t="s">
        <v>27</v>
      </c>
      <c r="C14" s="151" t="s">
        <v>266</v>
      </c>
      <c r="D14" s="151" t="s">
        <v>14</v>
      </c>
      <c r="E14" s="150" t="s">
        <v>267</v>
      </c>
      <c r="F14" s="151" t="s">
        <v>34</v>
      </c>
      <c r="G14" s="152">
        <v>103.77</v>
      </c>
      <c r="H14" s="153">
        <v>265.73</v>
      </c>
      <c r="I14" s="153">
        <v>316.77</v>
      </c>
      <c r="J14" s="153">
        <v>32871.22</v>
      </c>
      <c r="K14" s="163">
        <v>9.3721278074710798E-2</v>
      </c>
    </row>
    <row r="15" spans="2:12" s="4" customFormat="1" ht="26.1" customHeight="1">
      <c r="B15" s="164" t="s">
        <v>28</v>
      </c>
      <c r="C15" s="143" t="s">
        <v>268</v>
      </c>
      <c r="D15" s="143" t="s">
        <v>30</v>
      </c>
      <c r="E15" s="142" t="s">
        <v>269</v>
      </c>
      <c r="F15" s="143" t="s">
        <v>16</v>
      </c>
      <c r="G15" s="144">
        <v>191.16</v>
      </c>
      <c r="H15" s="145">
        <v>3.46</v>
      </c>
      <c r="I15" s="145">
        <v>4.12</v>
      </c>
      <c r="J15" s="145">
        <v>787.57</v>
      </c>
      <c r="K15" s="165">
        <v>2.2454921652831864E-3</v>
      </c>
    </row>
    <row r="16" spans="2:12" s="4" customFormat="1" ht="26.1" customHeight="1">
      <c r="B16" s="164" t="s">
        <v>29</v>
      </c>
      <c r="C16" s="143" t="s">
        <v>32</v>
      </c>
      <c r="D16" s="143" t="s">
        <v>14</v>
      </c>
      <c r="E16" s="142" t="s">
        <v>33</v>
      </c>
      <c r="F16" s="143" t="s">
        <v>34</v>
      </c>
      <c r="G16" s="144">
        <v>105.85</v>
      </c>
      <c r="H16" s="145">
        <v>93.07</v>
      </c>
      <c r="I16" s="145">
        <v>110.94</v>
      </c>
      <c r="J16" s="145">
        <v>11742.99</v>
      </c>
      <c r="K16" s="165">
        <v>3.3481204263746463E-2</v>
      </c>
    </row>
    <row r="17" spans="2:11" s="4" customFormat="1" ht="26.1" customHeight="1" thickBot="1">
      <c r="B17" s="166" t="s">
        <v>31</v>
      </c>
      <c r="C17" s="147" t="s">
        <v>270</v>
      </c>
      <c r="D17" s="147" t="s">
        <v>30</v>
      </c>
      <c r="E17" s="146" t="s">
        <v>271</v>
      </c>
      <c r="F17" s="147" t="s">
        <v>16</v>
      </c>
      <c r="G17" s="148">
        <v>687.6</v>
      </c>
      <c r="H17" s="149">
        <v>3.36</v>
      </c>
      <c r="I17" s="149">
        <v>4</v>
      </c>
      <c r="J17" s="149">
        <v>2750.4</v>
      </c>
      <c r="K17" s="167">
        <v>7.8418447266844545E-3</v>
      </c>
    </row>
    <row r="18" spans="2:11" s="4" customFormat="1" ht="26.1" customHeight="1" thickBot="1">
      <c r="B18" s="158" t="s">
        <v>35</v>
      </c>
      <c r="C18" s="133"/>
      <c r="D18" s="133"/>
      <c r="E18" s="134" t="s">
        <v>272</v>
      </c>
      <c r="F18" s="134"/>
      <c r="G18" s="135"/>
      <c r="H18" s="159"/>
      <c r="I18" s="159"/>
      <c r="J18" s="160">
        <v>5720.34</v>
      </c>
      <c r="K18" s="161">
        <v>1.630963425823231E-2</v>
      </c>
    </row>
    <row r="19" spans="2:11" s="4" customFormat="1" ht="26.1" customHeight="1" thickBot="1">
      <c r="B19" s="168" t="s">
        <v>36</v>
      </c>
      <c r="C19" s="155" t="s">
        <v>37</v>
      </c>
      <c r="D19" s="155" t="s">
        <v>14</v>
      </c>
      <c r="E19" s="154" t="s">
        <v>38</v>
      </c>
      <c r="F19" s="155" t="s">
        <v>34</v>
      </c>
      <c r="G19" s="156">
        <v>35.880000000000003</v>
      </c>
      <c r="H19" s="157">
        <v>133.74</v>
      </c>
      <c r="I19" s="157">
        <v>159.43</v>
      </c>
      <c r="J19" s="157">
        <v>5720.34</v>
      </c>
      <c r="K19" s="169">
        <v>1.630963425823231E-2</v>
      </c>
    </row>
    <row r="20" spans="2:11" s="4" customFormat="1" ht="26.1" customHeight="1" thickBot="1">
      <c r="B20" s="158" t="s">
        <v>39</v>
      </c>
      <c r="C20" s="133"/>
      <c r="D20" s="133"/>
      <c r="E20" s="134" t="s">
        <v>42</v>
      </c>
      <c r="F20" s="134"/>
      <c r="G20" s="135"/>
      <c r="H20" s="159"/>
      <c r="I20" s="159"/>
      <c r="J20" s="160">
        <v>145468.29999999999</v>
      </c>
      <c r="K20" s="161">
        <v>0.41475415257953469</v>
      </c>
    </row>
    <row r="21" spans="2:11" s="4" customFormat="1" ht="26.1" customHeight="1">
      <c r="B21" s="162" t="s">
        <v>40</v>
      </c>
      <c r="C21" s="151" t="s">
        <v>273</v>
      </c>
      <c r="D21" s="151" t="s">
        <v>48</v>
      </c>
      <c r="E21" s="150" t="s">
        <v>274</v>
      </c>
      <c r="F21" s="151" t="s">
        <v>47</v>
      </c>
      <c r="G21" s="152">
        <v>248.23</v>
      </c>
      <c r="H21" s="153">
        <v>80.42</v>
      </c>
      <c r="I21" s="153">
        <v>95.86</v>
      </c>
      <c r="J21" s="153">
        <v>23795.32</v>
      </c>
      <c r="K21" s="163">
        <v>6.7844387966030081E-2</v>
      </c>
    </row>
    <row r="22" spans="2:11" s="4" customFormat="1" ht="28.5" customHeight="1">
      <c r="B22" s="164" t="s">
        <v>41</v>
      </c>
      <c r="C22" s="143" t="s">
        <v>275</v>
      </c>
      <c r="D22" s="143" t="s">
        <v>46</v>
      </c>
      <c r="E22" s="142" t="s">
        <v>276</v>
      </c>
      <c r="F22" s="143" t="s">
        <v>47</v>
      </c>
      <c r="G22" s="144">
        <v>248.23</v>
      </c>
      <c r="H22" s="145">
        <v>57.64</v>
      </c>
      <c r="I22" s="145">
        <v>68.709999999999994</v>
      </c>
      <c r="J22" s="145">
        <v>17055.88</v>
      </c>
      <c r="K22" s="165">
        <v>4.8629131267074917E-2</v>
      </c>
    </row>
    <row r="23" spans="2:11" s="4" customFormat="1" ht="29.25" customHeight="1">
      <c r="B23" s="164" t="s">
        <v>45</v>
      </c>
      <c r="C23" s="143" t="s">
        <v>54</v>
      </c>
      <c r="D23" s="143" t="s">
        <v>46</v>
      </c>
      <c r="E23" s="142" t="s">
        <v>55</v>
      </c>
      <c r="F23" s="143" t="s">
        <v>47</v>
      </c>
      <c r="G23" s="144">
        <v>248.23</v>
      </c>
      <c r="H23" s="145">
        <v>1.7</v>
      </c>
      <c r="I23" s="145">
        <v>2.02</v>
      </c>
      <c r="J23" s="145">
        <v>501.42</v>
      </c>
      <c r="K23" s="165">
        <v>1.4296312474018757E-3</v>
      </c>
    </row>
    <row r="24" spans="2:11" s="4" customFormat="1" ht="29.25" customHeight="1">
      <c r="B24" s="164" t="s">
        <v>52</v>
      </c>
      <c r="C24" s="143" t="s">
        <v>43</v>
      </c>
      <c r="D24" s="143" t="s">
        <v>22</v>
      </c>
      <c r="E24" s="142" t="s">
        <v>44</v>
      </c>
      <c r="F24" s="143" t="s">
        <v>16</v>
      </c>
      <c r="G24" s="144">
        <v>1078.22</v>
      </c>
      <c r="H24" s="145">
        <v>73.67</v>
      </c>
      <c r="I24" s="145">
        <v>87.82</v>
      </c>
      <c r="J24" s="145">
        <v>94689.279999999999</v>
      </c>
      <c r="K24" s="165">
        <v>0.26997477859276753</v>
      </c>
    </row>
    <row r="25" spans="2:11" s="4" customFormat="1" ht="26.1" customHeight="1" thickBot="1">
      <c r="B25" s="166" t="s">
        <v>58</v>
      </c>
      <c r="C25" s="147" t="s">
        <v>73</v>
      </c>
      <c r="D25" s="147" t="s">
        <v>14</v>
      </c>
      <c r="E25" s="146" t="s">
        <v>277</v>
      </c>
      <c r="F25" s="147" t="s">
        <v>16</v>
      </c>
      <c r="G25" s="148">
        <v>386.17</v>
      </c>
      <c r="H25" s="149">
        <v>20.48</v>
      </c>
      <c r="I25" s="149">
        <v>24.41</v>
      </c>
      <c r="J25" s="149">
        <v>9426.4</v>
      </c>
      <c r="K25" s="167">
        <v>2.6876223506260302E-2</v>
      </c>
    </row>
    <row r="26" spans="2:11" s="4" customFormat="1" ht="26.1" customHeight="1" thickBot="1">
      <c r="B26" s="158" t="s">
        <v>62</v>
      </c>
      <c r="C26" s="133"/>
      <c r="D26" s="133"/>
      <c r="E26" s="134" t="s">
        <v>53</v>
      </c>
      <c r="F26" s="134"/>
      <c r="G26" s="135"/>
      <c r="H26" s="159"/>
      <c r="I26" s="159"/>
      <c r="J26" s="160">
        <v>74984.75</v>
      </c>
      <c r="K26" s="161">
        <v>0.21379390865665071</v>
      </c>
    </row>
    <row r="27" spans="2:11" s="4" customFormat="1" ht="27.75" customHeight="1">
      <c r="B27" s="162" t="s">
        <v>63</v>
      </c>
      <c r="C27" s="151" t="s">
        <v>69</v>
      </c>
      <c r="D27" s="151" t="s">
        <v>22</v>
      </c>
      <c r="E27" s="150" t="s">
        <v>70</v>
      </c>
      <c r="F27" s="151" t="s">
        <v>50</v>
      </c>
      <c r="G27" s="152">
        <v>21</v>
      </c>
      <c r="H27" s="153">
        <v>492.23</v>
      </c>
      <c r="I27" s="153">
        <v>586.78</v>
      </c>
      <c r="J27" s="153">
        <v>12322.38</v>
      </c>
      <c r="K27" s="163">
        <v>3.5133140860675531E-2</v>
      </c>
    </row>
    <row r="28" spans="2:11" s="4" customFormat="1" ht="27.75" customHeight="1">
      <c r="B28" s="164" t="s">
        <v>65</v>
      </c>
      <c r="C28" s="143" t="s">
        <v>278</v>
      </c>
      <c r="D28" s="143" t="s">
        <v>22</v>
      </c>
      <c r="E28" s="142" t="s">
        <v>279</v>
      </c>
      <c r="F28" s="143" t="s">
        <v>50</v>
      </c>
      <c r="G28" s="144">
        <v>8</v>
      </c>
      <c r="H28" s="145">
        <v>421.8</v>
      </c>
      <c r="I28" s="145">
        <v>502.82</v>
      </c>
      <c r="J28" s="145">
        <v>4022.56</v>
      </c>
      <c r="K28" s="165">
        <v>1.1468983029294581E-2</v>
      </c>
    </row>
    <row r="29" spans="2:11" s="4" customFormat="1" ht="26.1" customHeight="1">
      <c r="B29" s="164" t="s">
        <v>66</v>
      </c>
      <c r="C29" s="143" t="s">
        <v>56</v>
      </c>
      <c r="D29" s="143" t="s">
        <v>14</v>
      </c>
      <c r="E29" s="142" t="s">
        <v>57</v>
      </c>
      <c r="F29" s="143" t="s">
        <v>49</v>
      </c>
      <c r="G29" s="144">
        <v>12</v>
      </c>
      <c r="H29" s="145">
        <v>805.7</v>
      </c>
      <c r="I29" s="145">
        <v>960.47</v>
      </c>
      <c r="J29" s="145">
        <v>11525.64</v>
      </c>
      <c r="K29" s="165">
        <v>3.286150351063969E-2</v>
      </c>
    </row>
    <row r="30" spans="2:11" s="4" customFormat="1" ht="33" customHeight="1" thickBot="1">
      <c r="B30" s="166" t="s">
        <v>280</v>
      </c>
      <c r="C30" s="147" t="s">
        <v>281</v>
      </c>
      <c r="D30" s="147" t="s">
        <v>30</v>
      </c>
      <c r="E30" s="146" t="s">
        <v>297</v>
      </c>
      <c r="F30" s="147" t="s">
        <v>16</v>
      </c>
      <c r="G30" s="148">
        <v>87.01</v>
      </c>
      <c r="H30" s="149">
        <v>454.23</v>
      </c>
      <c r="I30" s="149">
        <v>541.48</v>
      </c>
      <c r="J30" s="149">
        <v>47114.17</v>
      </c>
      <c r="K30" s="167">
        <v>0.13433028125604091</v>
      </c>
    </row>
    <row r="31" spans="2:11" s="4" customFormat="1" ht="26.1" customHeight="1" thickBot="1">
      <c r="B31" s="158" t="s">
        <v>67</v>
      </c>
      <c r="C31" s="133"/>
      <c r="D31" s="133"/>
      <c r="E31" s="134" t="s">
        <v>59</v>
      </c>
      <c r="F31" s="134"/>
      <c r="G31" s="135"/>
      <c r="H31" s="159"/>
      <c r="I31" s="159"/>
      <c r="J31" s="160">
        <v>18637.21</v>
      </c>
      <c r="K31" s="161">
        <v>5.3137764310140626E-2</v>
      </c>
    </row>
    <row r="32" spans="2:11" s="4" customFormat="1" ht="26.1" customHeight="1">
      <c r="B32" s="162" t="s">
        <v>68</v>
      </c>
      <c r="C32" s="151" t="s">
        <v>282</v>
      </c>
      <c r="D32" s="151" t="s">
        <v>14</v>
      </c>
      <c r="E32" s="150" t="s">
        <v>283</v>
      </c>
      <c r="F32" s="151" t="s">
        <v>16</v>
      </c>
      <c r="G32" s="152">
        <v>191.16</v>
      </c>
      <c r="H32" s="153">
        <v>27.07</v>
      </c>
      <c r="I32" s="153">
        <v>32.270000000000003</v>
      </c>
      <c r="J32" s="153">
        <v>6168.73</v>
      </c>
      <c r="K32" s="163">
        <v>1.7588068215837766E-2</v>
      </c>
    </row>
    <row r="33" spans="2:11" s="4" customFormat="1" ht="33" customHeight="1">
      <c r="B33" s="164" t="s">
        <v>71</v>
      </c>
      <c r="C33" s="143" t="s">
        <v>60</v>
      </c>
      <c r="D33" s="143" t="s">
        <v>46</v>
      </c>
      <c r="E33" s="142" t="s">
        <v>61</v>
      </c>
      <c r="F33" s="143" t="s">
        <v>49</v>
      </c>
      <c r="G33" s="144">
        <v>8</v>
      </c>
      <c r="H33" s="145">
        <v>124.98</v>
      </c>
      <c r="I33" s="145">
        <v>148.97999999999999</v>
      </c>
      <c r="J33" s="145">
        <v>1191.8399999999999</v>
      </c>
      <c r="K33" s="165">
        <v>3.3981327148965967E-3</v>
      </c>
    </row>
    <row r="34" spans="2:11" s="4" customFormat="1" ht="26.1" customHeight="1" thickBot="1">
      <c r="B34" s="166" t="s">
        <v>72</v>
      </c>
      <c r="C34" s="147" t="s">
        <v>77</v>
      </c>
      <c r="D34" s="147" t="s">
        <v>14</v>
      </c>
      <c r="E34" s="146" t="s">
        <v>284</v>
      </c>
      <c r="F34" s="147" t="s">
        <v>16</v>
      </c>
      <c r="G34" s="148">
        <v>687.6</v>
      </c>
      <c r="H34" s="149">
        <v>13.76</v>
      </c>
      <c r="I34" s="149">
        <v>16.399999999999999</v>
      </c>
      <c r="J34" s="149">
        <v>11276.64</v>
      </c>
      <c r="K34" s="167">
        <v>3.2151563379406264E-2</v>
      </c>
    </row>
    <row r="35" spans="2:11" s="2" customFormat="1" ht="26.1" customHeight="1" thickBot="1">
      <c r="B35" s="158" t="s">
        <v>74</v>
      </c>
      <c r="C35" s="133"/>
      <c r="D35" s="133"/>
      <c r="E35" s="134" t="s">
        <v>285</v>
      </c>
      <c r="F35" s="134"/>
      <c r="G35" s="135"/>
      <c r="H35" s="159"/>
      <c r="I35" s="159"/>
      <c r="J35" s="160">
        <v>16776.77</v>
      </c>
      <c r="K35" s="161">
        <v>4.7833342552100769E-2</v>
      </c>
    </row>
    <row r="36" spans="2:11" s="4" customFormat="1" ht="48" customHeight="1">
      <c r="B36" s="162" t="s">
        <v>75</v>
      </c>
      <c r="C36" s="151" t="s">
        <v>286</v>
      </c>
      <c r="D36" s="151" t="s">
        <v>22</v>
      </c>
      <c r="E36" s="150" t="s">
        <v>287</v>
      </c>
      <c r="F36" s="151" t="s">
        <v>50</v>
      </c>
      <c r="G36" s="152">
        <v>4</v>
      </c>
      <c r="H36" s="153">
        <v>2688.06</v>
      </c>
      <c r="I36" s="153">
        <v>3204.43</v>
      </c>
      <c r="J36" s="153">
        <v>12817.72</v>
      </c>
      <c r="K36" s="163">
        <v>3.6545437023748496E-2</v>
      </c>
    </row>
    <row r="37" spans="2:11" s="4" customFormat="1" ht="26.1" customHeight="1" thickBot="1">
      <c r="B37" s="166" t="s">
        <v>76</v>
      </c>
      <c r="C37" s="147" t="s">
        <v>288</v>
      </c>
      <c r="D37" s="147" t="s">
        <v>14</v>
      </c>
      <c r="E37" s="146" t="s">
        <v>289</v>
      </c>
      <c r="F37" s="147" t="s">
        <v>51</v>
      </c>
      <c r="G37" s="148">
        <v>5</v>
      </c>
      <c r="H37" s="149">
        <v>664.22</v>
      </c>
      <c r="I37" s="149">
        <v>791.81</v>
      </c>
      <c r="J37" s="149">
        <v>3959.05</v>
      </c>
      <c r="K37" s="167">
        <v>1.1287905528352273E-2</v>
      </c>
    </row>
    <row r="38" spans="2:11" s="2" customFormat="1" ht="26.1" customHeight="1" thickBot="1">
      <c r="B38" s="158" t="s">
        <v>78</v>
      </c>
      <c r="C38" s="133"/>
      <c r="D38" s="133"/>
      <c r="E38" s="134" t="s">
        <v>81</v>
      </c>
      <c r="F38" s="134"/>
      <c r="G38" s="135"/>
      <c r="H38" s="159"/>
      <c r="I38" s="159"/>
      <c r="J38" s="160">
        <v>6348.39</v>
      </c>
      <c r="K38" s="161">
        <v>1.8100308553096394E-2</v>
      </c>
    </row>
    <row r="39" spans="2:11" s="4" customFormat="1" ht="26.1" customHeight="1">
      <c r="B39" s="162" t="s">
        <v>79</v>
      </c>
      <c r="C39" s="151" t="s">
        <v>82</v>
      </c>
      <c r="D39" s="151" t="s">
        <v>30</v>
      </c>
      <c r="E39" s="150" t="s">
        <v>83</v>
      </c>
      <c r="F39" s="151" t="s">
        <v>16</v>
      </c>
      <c r="G39" s="152">
        <v>1630.62</v>
      </c>
      <c r="H39" s="153">
        <v>2.36</v>
      </c>
      <c r="I39" s="153">
        <v>2.81</v>
      </c>
      <c r="J39" s="153">
        <v>4582.04</v>
      </c>
      <c r="K39" s="163">
        <v>1.3064152927376831E-2</v>
      </c>
    </row>
    <row r="40" spans="2:11" s="4" customFormat="1" ht="26.1" customHeight="1" thickBot="1">
      <c r="B40" s="170" t="s">
        <v>80</v>
      </c>
      <c r="C40" s="171" t="s">
        <v>84</v>
      </c>
      <c r="D40" s="171" t="s">
        <v>22</v>
      </c>
      <c r="E40" s="172" t="s">
        <v>85</v>
      </c>
      <c r="F40" s="171" t="s">
        <v>86</v>
      </c>
      <c r="G40" s="173">
        <v>1</v>
      </c>
      <c r="H40" s="174">
        <v>1481.72</v>
      </c>
      <c r="I40" s="174">
        <v>1766.35</v>
      </c>
      <c r="J40" s="174">
        <v>1766.35</v>
      </c>
      <c r="K40" s="175">
        <v>5.0361556257195626E-3</v>
      </c>
    </row>
    <row r="41" spans="2:11" s="2" customFormat="1" ht="9.75" customHeight="1" thickBot="1">
      <c r="B41" s="8"/>
      <c r="C41" s="8"/>
      <c r="D41" s="8"/>
      <c r="E41" s="8"/>
      <c r="F41" s="8"/>
      <c r="G41" s="138"/>
      <c r="H41" s="140"/>
      <c r="I41" s="140"/>
      <c r="J41" s="140"/>
      <c r="K41" s="8"/>
    </row>
    <row r="42" spans="2:11" s="2" customFormat="1" ht="26.1" customHeight="1" thickBot="1">
      <c r="B42" s="224"/>
      <c r="C42" s="224"/>
      <c r="D42" s="224"/>
      <c r="E42" s="29"/>
      <c r="F42" s="228" t="s">
        <v>89</v>
      </c>
      <c r="G42" s="229"/>
      <c r="H42" s="230"/>
      <c r="I42" s="225">
        <v>350733.8</v>
      </c>
      <c r="J42" s="226"/>
      <c r="K42" s="227"/>
    </row>
    <row r="43" spans="2:11" s="2" customFormat="1" ht="26.1" customHeight="1">
      <c r="B43" s="123"/>
      <c r="C43" s="123"/>
      <c r="D43" s="123"/>
      <c r="E43" s="8"/>
      <c r="F43" s="123"/>
      <c r="G43" s="139"/>
      <c r="H43" s="141"/>
      <c r="I43" s="141"/>
      <c r="J43" s="141"/>
      <c r="K43" s="131"/>
    </row>
    <row r="44" spans="2:11" s="2" customFormat="1" ht="26.1" customHeight="1">
      <c r="B44" s="123"/>
      <c r="C44" s="123"/>
      <c r="D44" s="123"/>
      <c r="E44" s="8"/>
      <c r="F44" s="123"/>
      <c r="G44" s="139"/>
      <c r="H44" s="141"/>
      <c r="I44" s="141"/>
      <c r="J44" s="141"/>
      <c r="K44" s="131"/>
    </row>
    <row r="45" spans="2:11" s="2" customFormat="1" ht="26.1" customHeight="1">
      <c r="B45" s="123"/>
      <c r="C45" s="123"/>
      <c r="D45" s="123"/>
      <c r="E45" s="8"/>
      <c r="F45" s="123"/>
      <c r="G45" s="139"/>
      <c r="H45" s="141"/>
      <c r="I45" s="141"/>
      <c r="J45" s="141"/>
      <c r="K45" s="131"/>
    </row>
    <row r="46" spans="2:11" s="4" customFormat="1" ht="24" customHeight="1">
      <c r="B46" s="123"/>
      <c r="C46" s="123"/>
      <c r="D46" s="123"/>
      <c r="E46" s="123"/>
      <c r="F46" s="123"/>
      <c r="G46" s="139"/>
      <c r="H46" s="141"/>
      <c r="I46" s="141"/>
      <c r="J46" s="141"/>
      <c r="K46" s="123"/>
    </row>
    <row r="47" spans="2:11" s="4" customFormat="1" ht="61.5" customHeight="1">
      <c r="B47" s="222" t="s">
        <v>295</v>
      </c>
      <c r="C47" s="223"/>
      <c r="D47" s="223"/>
      <c r="E47" s="223"/>
      <c r="F47" s="223"/>
      <c r="G47" s="223"/>
      <c r="H47" s="223"/>
      <c r="I47" s="223"/>
      <c r="J47" s="223"/>
      <c r="K47" s="223"/>
    </row>
    <row r="48" spans="2:11" s="4" customFormat="1" ht="24" customHeight="1">
      <c r="B48" s="111"/>
      <c r="C48" s="111"/>
      <c r="D48" s="111"/>
      <c r="G48" s="113"/>
      <c r="H48" s="114"/>
      <c r="I48" s="114"/>
      <c r="J48" s="114"/>
    </row>
    <row r="49" spans="2:10" s="2" customFormat="1" ht="24" customHeight="1">
      <c r="B49" s="112"/>
      <c r="C49" s="112"/>
      <c r="D49" s="112"/>
      <c r="G49" s="30"/>
      <c r="H49" s="31"/>
      <c r="I49" s="31"/>
      <c r="J49" s="31"/>
    </row>
    <row r="50" spans="2:10" s="4" customFormat="1" ht="24" customHeight="1">
      <c r="B50" s="111"/>
      <c r="C50" s="111"/>
      <c r="D50" s="111"/>
      <c r="G50" s="113"/>
      <c r="H50" s="114"/>
      <c r="I50" s="114"/>
      <c r="J50" s="114"/>
    </row>
    <row r="51" spans="2:10" s="4" customFormat="1" ht="26.1" customHeight="1">
      <c r="B51" s="111"/>
      <c r="C51" s="111"/>
      <c r="D51" s="111"/>
      <c r="G51" s="113"/>
      <c r="H51" s="114"/>
      <c r="I51" s="114"/>
      <c r="J51" s="114"/>
    </row>
    <row r="52" spans="2:10" s="4" customFormat="1" ht="51.95" customHeight="1">
      <c r="B52" s="111"/>
      <c r="C52" s="111"/>
      <c r="D52" s="111"/>
      <c r="G52" s="113"/>
      <c r="H52" s="114"/>
      <c r="I52" s="114"/>
      <c r="J52" s="114"/>
    </row>
    <row r="53" spans="2:10" s="4" customFormat="1" ht="26.1" customHeight="1">
      <c r="B53" s="111"/>
      <c r="C53" s="111"/>
      <c r="D53" s="111"/>
      <c r="G53" s="113"/>
      <c r="H53" s="114"/>
      <c r="I53" s="114"/>
      <c r="J53" s="114"/>
    </row>
    <row r="54" spans="2:10" s="4" customFormat="1" ht="26.1" customHeight="1">
      <c r="B54" s="111"/>
      <c r="C54" s="111"/>
      <c r="D54" s="111"/>
      <c r="G54" s="113"/>
      <c r="H54" s="114"/>
      <c r="I54" s="114"/>
      <c r="J54" s="114"/>
    </row>
    <row r="55" spans="2:10" s="4" customFormat="1" ht="24" customHeight="1">
      <c r="B55" s="111"/>
      <c r="C55" s="111"/>
      <c r="D55" s="111"/>
      <c r="G55" s="113"/>
      <c r="H55" s="114"/>
      <c r="I55" s="114"/>
      <c r="J55" s="114"/>
    </row>
    <row r="56" spans="2:10" s="2" customFormat="1" ht="24" customHeight="1">
      <c r="B56" s="112"/>
      <c r="C56" s="112"/>
      <c r="D56" s="112"/>
      <c r="G56" s="30"/>
      <c r="H56" s="31"/>
      <c r="I56" s="31"/>
      <c r="J56" s="31"/>
    </row>
    <row r="57" spans="2:10" s="4" customFormat="1" ht="24" customHeight="1">
      <c r="B57" s="111"/>
      <c r="C57" s="111"/>
      <c r="D57" s="111"/>
      <c r="G57" s="113"/>
      <c r="H57" s="114"/>
      <c r="I57" s="114"/>
      <c r="J57" s="114"/>
    </row>
    <row r="58" spans="2:10" s="2" customFormat="1" ht="24" customHeight="1">
      <c r="B58" s="112"/>
      <c r="C58" s="112"/>
      <c r="D58" s="112"/>
      <c r="G58" s="30"/>
      <c r="H58" s="31"/>
      <c r="I58" s="31"/>
      <c r="J58" s="31"/>
    </row>
    <row r="59" spans="2:10" s="4" customFormat="1" ht="39" customHeight="1">
      <c r="B59" s="111"/>
      <c r="C59" s="111"/>
      <c r="D59" s="111"/>
      <c r="G59" s="113"/>
      <c r="H59" s="114"/>
      <c r="I59" s="114"/>
      <c r="J59" s="114"/>
    </row>
    <row r="60" spans="2:10" s="4" customFormat="1" ht="26.1" customHeight="1">
      <c r="B60" s="111"/>
      <c r="C60" s="111"/>
      <c r="D60" s="111"/>
      <c r="G60" s="113"/>
      <c r="H60" s="114"/>
      <c r="I60" s="114"/>
      <c r="J60" s="114"/>
    </row>
    <row r="61" spans="2:10" s="2" customFormat="1" ht="24" customHeight="1">
      <c r="B61" s="112"/>
      <c r="C61" s="112"/>
      <c r="D61" s="112"/>
      <c r="G61" s="30"/>
      <c r="H61" s="31"/>
      <c r="I61" s="31"/>
      <c r="J61" s="31"/>
    </row>
    <row r="62" spans="2:10" s="4" customFormat="1" ht="26.1" customHeight="1">
      <c r="B62" s="111"/>
      <c r="C62" s="111"/>
      <c r="D62" s="111"/>
      <c r="G62" s="113"/>
      <c r="H62" s="114"/>
      <c r="I62" s="114"/>
      <c r="J62" s="114"/>
    </row>
    <row r="63" spans="2:10" s="2" customFormat="1" ht="24" customHeight="1">
      <c r="B63" s="112"/>
      <c r="C63" s="112"/>
      <c r="D63" s="112"/>
      <c r="G63" s="30"/>
      <c r="H63" s="31"/>
      <c r="I63" s="31"/>
      <c r="J63" s="31"/>
    </row>
    <row r="64" spans="2:10" s="4" customFormat="1" ht="24" customHeight="1">
      <c r="B64" s="111"/>
      <c r="C64" s="111"/>
      <c r="D64" s="111"/>
      <c r="G64" s="113"/>
      <c r="H64" s="114"/>
      <c r="I64" s="114"/>
      <c r="J64" s="114"/>
    </row>
    <row r="65" spans="2:10" s="2" customFormat="1" ht="24" customHeight="1">
      <c r="B65" s="112"/>
      <c r="C65" s="112"/>
      <c r="D65" s="112"/>
      <c r="G65" s="30"/>
      <c r="H65" s="31"/>
      <c r="I65" s="31"/>
      <c r="J65" s="31"/>
    </row>
    <row r="66" spans="2:10" s="4" customFormat="1" ht="24" customHeight="1">
      <c r="B66" s="111"/>
      <c r="C66" s="111"/>
      <c r="D66" s="111"/>
      <c r="G66" s="113"/>
      <c r="H66" s="114"/>
      <c r="I66" s="114"/>
      <c r="J66" s="114"/>
    </row>
    <row r="67" spans="2:10" s="4" customFormat="1" ht="39" customHeight="1">
      <c r="B67" s="111"/>
      <c r="C67" s="111"/>
      <c r="D67" s="111"/>
      <c r="G67" s="113"/>
      <c r="H67" s="114"/>
      <c r="I67" s="114"/>
      <c r="J67" s="114"/>
    </row>
    <row r="68" spans="2:10" s="4" customFormat="1" ht="26.1" customHeight="1">
      <c r="B68" s="111"/>
      <c r="C68" s="111"/>
      <c r="D68" s="111"/>
      <c r="G68" s="113"/>
      <c r="H68" s="114"/>
      <c r="I68" s="114"/>
      <c r="J68" s="114"/>
    </row>
    <row r="69" spans="2:10" s="4" customFormat="1" ht="39" customHeight="1">
      <c r="B69" s="111"/>
      <c r="C69" s="111"/>
      <c r="D69" s="111"/>
      <c r="G69" s="113"/>
      <c r="H69" s="114"/>
      <c r="I69" s="114"/>
      <c r="J69" s="114"/>
    </row>
    <row r="70" spans="2:10" s="4" customFormat="1" ht="24" customHeight="1">
      <c r="B70" s="111"/>
      <c r="C70" s="111"/>
      <c r="D70" s="111"/>
      <c r="G70" s="113"/>
      <c r="H70" s="114"/>
      <c r="I70" s="114"/>
      <c r="J70" s="114"/>
    </row>
    <row r="71" spans="2:10" s="4" customFormat="1" ht="24" customHeight="1">
      <c r="B71" s="111"/>
      <c r="C71" s="111"/>
      <c r="D71" s="111"/>
      <c r="G71" s="113"/>
      <c r="H71" s="114"/>
      <c r="I71" s="114"/>
      <c r="J71" s="114"/>
    </row>
    <row r="72" spans="2:10" s="2" customFormat="1" ht="24" customHeight="1">
      <c r="B72" s="112"/>
      <c r="C72" s="112"/>
      <c r="D72" s="112"/>
      <c r="G72" s="30"/>
      <c r="H72" s="31"/>
      <c r="I72" s="31"/>
      <c r="J72" s="31"/>
    </row>
    <row r="73" spans="2:10" s="2" customFormat="1" ht="24" customHeight="1">
      <c r="B73" s="112"/>
      <c r="C73" s="112"/>
      <c r="D73" s="112"/>
      <c r="G73" s="30"/>
      <c r="H73" s="31"/>
      <c r="I73" s="31"/>
      <c r="J73" s="31"/>
    </row>
    <row r="74" spans="2:10" s="4" customFormat="1" ht="24" customHeight="1">
      <c r="B74" s="111"/>
      <c r="C74" s="111"/>
      <c r="D74" s="111"/>
      <c r="G74" s="113"/>
      <c r="H74" s="114"/>
      <c r="I74" s="114"/>
      <c r="J74" s="114"/>
    </row>
    <row r="75" spans="2:10" s="4" customFormat="1" ht="26.1" customHeight="1">
      <c r="B75" s="111"/>
      <c r="C75" s="111"/>
      <c r="D75" s="111"/>
      <c r="G75" s="113"/>
      <c r="H75" s="114"/>
      <c r="I75" s="114"/>
      <c r="J75" s="114"/>
    </row>
    <row r="76" spans="2:10" s="4" customFormat="1" ht="24" customHeight="1">
      <c r="B76" s="111"/>
      <c r="C76" s="111"/>
      <c r="D76" s="111"/>
      <c r="G76" s="113"/>
      <c r="H76" s="114"/>
      <c r="I76" s="114"/>
      <c r="J76" s="114"/>
    </row>
    <row r="77" spans="2:10" s="2" customFormat="1" ht="24" customHeight="1">
      <c r="B77" s="112"/>
      <c r="C77" s="112"/>
      <c r="D77" s="112"/>
      <c r="G77" s="30"/>
      <c r="H77" s="31"/>
      <c r="I77" s="31"/>
      <c r="J77" s="31"/>
    </row>
    <row r="78" spans="2:10" s="4" customFormat="1" ht="26.1" customHeight="1">
      <c r="B78" s="111"/>
      <c r="C78" s="111"/>
      <c r="D78" s="111"/>
      <c r="G78" s="113"/>
      <c r="H78" s="114"/>
      <c r="I78" s="114"/>
      <c r="J78" s="114"/>
    </row>
    <row r="79" spans="2:10" s="4" customFormat="1" ht="26.1" customHeight="1">
      <c r="B79" s="111"/>
      <c r="C79" s="111"/>
      <c r="D79" s="111"/>
      <c r="G79" s="113"/>
      <c r="H79" s="114"/>
      <c r="I79" s="114"/>
      <c r="J79" s="114"/>
    </row>
    <row r="80" spans="2:10" s="4" customFormat="1" ht="26.1" customHeight="1">
      <c r="B80" s="111"/>
      <c r="C80" s="111"/>
      <c r="D80" s="111"/>
      <c r="G80" s="113"/>
      <c r="H80" s="114"/>
      <c r="I80" s="114"/>
      <c r="J80" s="114"/>
    </row>
    <row r="81" spans="2:10" s="2" customFormat="1" ht="24" customHeight="1">
      <c r="B81" s="112"/>
      <c r="C81" s="112"/>
      <c r="D81" s="112"/>
      <c r="G81" s="30"/>
      <c r="H81" s="31"/>
      <c r="I81" s="31"/>
      <c r="J81" s="31"/>
    </row>
    <row r="82" spans="2:10" s="4" customFormat="1" ht="51.95" customHeight="1">
      <c r="B82" s="111"/>
      <c r="C82" s="111"/>
      <c r="D82" s="111"/>
      <c r="G82" s="113"/>
      <c r="H82" s="114"/>
      <c r="I82" s="114"/>
      <c r="J82" s="114"/>
    </row>
    <row r="83" spans="2:10" s="4" customFormat="1" ht="33.75" customHeight="1">
      <c r="B83" s="111"/>
      <c r="C83" s="111"/>
      <c r="D83" s="111"/>
      <c r="G83" s="113"/>
      <c r="H83" s="114"/>
      <c r="I83" s="114"/>
      <c r="J83" s="114"/>
    </row>
    <row r="84" spans="2:10" s="4" customFormat="1" ht="24" customHeight="1">
      <c r="B84" s="111"/>
      <c r="C84" s="111"/>
      <c r="D84" s="111"/>
      <c r="G84" s="113"/>
      <c r="H84" s="114"/>
      <c r="I84" s="114"/>
      <c r="J84" s="114"/>
    </row>
    <row r="85" spans="2:10" s="2" customFormat="1" ht="24" customHeight="1">
      <c r="B85" s="112"/>
      <c r="C85" s="112"/>
      <c r="D85" s="112"/>
      <c r="G85" s="30"/>
      <c r="H85" s="31"/>
      <c r="I85" s="31"/>
      <c r="J85" s="31"/>
    </row>
    <row r="86" spans="2:10" s="4" customFormat="1" ht="26.1" customHeight="1">
      <c r="B86" s="111"/>
      <c r="C86" s="111"/>
      <c r="D86" s="111"/>
      <c r="G86" s="113"/>
      <c r="H86" s="114"/>
      <c r="I86" s="114"/>
      <c r="J86" s="114"/>
    </row>
    <row r="87" spans="2:10" s="4" customFormat="1" ht="26.1" customHeight="1">
      <c r="B87" s="111"/>
      <c r="C87" s="111"/>
      <c r="D87" s="111"/>
      <c r="G87" s="113"/>
      <c r="H87" s="114"/>
      <c r="I87" s="114"/>
      <c r="J87" s="114"/>
    </row>
    <row r="88" spans="2:10" s="4" customFormat="1" ht="26.1" customHeight="1">
      <c r="B88" s="111"/>
      <c r="C88" s="111"/>
      <c r="D88" s="111"/>
      <c r="G88" s="113"/>
      <c r="H88" s="114"/>
      <c r="I88" s="114"/>
      <c r="J88" s="114"/>
    </row>
    <row r="89" spans="2:10" s="4" customFormat="1" ht="26.1" customHeight="1">
      <c r="B89" s="111"/>
      <c r="C89" s="111"/>
      <c r="D89" s="111"/>
      <c r="G89" s="113"/>
      <c r="H89" s="114"/>
      <c r="I89" s="114"/>
      <c r="J89" s="114"/>
    </row>
    <row r="90" spans="2:10" s="2" customFormat="1" ht="24" customHeight="1">
      <c r="B90" s="112"/>
      <c r="C90" s="112"/>
      <c r="D90" s="112"/>
      <c r="G90" s="30"/>
      <c r="H90" s="31"/>
      <c r="I90" s="31"/>
      <c r="J90" s="31"/>
    </row>
    <row r="91" spans="2:10" s="4" customFormat="1" ht="26.1" customHeight="1">
      <c r="B91" s="111"/>
      <c r="C91" s="111"/>
      <c r="D91" s="111"/>
      <c r="G91" s="113"/>
      <c r="H91" s="114"/>
      <c r="I91" s="114"/>
      <c r="J91" s="114"/>
    </row>
    <row r="92" spans="2:10" s="4" customFormat="1" ht="39" customHeight="1">
      <c r="B92" s="111"/>
      <c r="C92" s="111"/>
      <c r="D92" s="111"/>
      <c r="G92" s="113"/>
      <c r="H92" s="114"/>
      <c r="I92" s="114"/>
      <c r="J92" s="114"/>
    </row>
    <row r="93" spans="2:10" s="4" customFormat="1" ht="26.1" customHeight="1">
      <c r="B93" s="111"/>
      <c r="C93" s="111"/>
      <c r="D93" s="111"/>
      <c r="G93" s="113"/>
      <c r="H93" s="114"/>
      <c r="I93" s="114"/>
      <c r="J93" s="114"/>
    </row>
    <row r="94" spans="2:10" s="4" customFormat="1" ht="39" customHeight="1">
      <c r="B94" s="111"/>
      <c r="C94" s="111"/>
      <c r="D94" s="111"/>
      <c r="G94" s="113"/>
      <c r="H94" s="114"/>
      <c r="I94" s="114"/>
      <c r="J94" s="114"/>
    </row>
    <row r="95" spans="2:10" s="2" customFormat="1" ht="24" customHeight="1">
      <c r="B95" s="112"/>
      <c r="C95" s="112"/>
      <c r="D95" s="112"/>
      <c r="G95" s="30"/>
      <c r="H95" s="31"/>
      <c r="I95" s="31"/>
      <c r="J95" s="31"/>
    </row>
    <row r="96" spans="2:10" s="2" customFormat="1" ht="24" customHeight="1">
      <c r="B96" s="112"/>
      <c r="C96" s="112"/>
      <c r="D96" s="112"/>
      <c r="G96" s="30"/>
      <c r="H96" s="31"/>
      <c r="I96" s="31"/>
      <c r="J96" s="31"/>
    </row>
    <row r="97" spans="2:10" s="4" customFormat="1" ht="24" customHeight="1">
      <c r="B97" s="111"/>
      <c r="C97" s="111"/>
      <c r="D97" s="111"/>
      <c r="G97" s="113"/>
      <c r="H97" s="114"/>
      <c r="I97" s="114"/>
      <c r="J97" s="114"/>
    </row>
    <row r="98" spans="2:10" s="4" customFormat="1" ht="26.1" customHeight="1">
      <c r="B98" s="111"/>
      <c r="C98" s="111"/>
      <c r="D98" s="111"/>
      <c r="G98" s="113"/>
      <c r="H98" s="114"/>
      <c r="I98" s="114"/>
      <c r="J98" s="114"/>
    </row>
    <row r="99" spans="2:10" s="2" customFormat="1" ht="24" customHeight="1">
      <c r="B99" s="112"/>
      <c r="C99" s="112"/>
      <c r="D99" s="112"/>
      <c r="G99" s="30"/>
      <c r="H99" s="31"/>
      <c r="I99" s="31"/>
      <c r="J99" s="31"/>
    </row>
    <row r="100" spans="2:10" s="2" customFormat="1" ht="24" customHeight="1">
      <c r="B100" s="112"/>
      <c r="C100" s="112"/>
      <c r="D100" s="112"/>
      <c r="G100" s="30"/>
      <c r="H100" s="31"/>
      <c r="I100" s="31"/>
      <c r="J100" s="31"/>
    </row>
    <row r="101" spans="2:10" s="4" customFormat="1" ht="26.1" customHeight="1">
      <c r="B101" s="111"/>
      <c r="C101" s="111"/>
      <c r="D101" s="111"/>
      <c r="G101" s="113"/>
      <c r="H101" s="114"/>
      <c r="I101" s="114"/>
      <c r="J101" s="114"/>
    </row>
    <row r="102" spans="2:10" s="2" customFormat="1" ht="24" customHeight="1">
      <c r="B102" s="112"/>
      <c r="C102" s="112"/>
      <c r="D102" s="112"/>
      <c r="G102" s="30"/>
      <c r="H102" s="31"/>
      <c r="I102" s="31"/>
      <c r="J102" s="31"/>
    </row>
    <row r="103" spans="2:10" s="4" customFormat="1" ht="26.1" customHeight="1">
      <c r="B103" s="111"/>
      <c r="C103" s="111"/>
      <c r="D103" s="111"/>
      <c r="G103" s="113"/>
      <c r="H103" s="114"/>
      <c r="I103" s="114"/>
      <c r="J103" s="114"/>
    </row>
    <row r="104" spans="2:10" s="2" customFormat="1" ht="24" customHeight="1">
      <c r="B104" s="112"/>
      <c r="C104" s="112"/>
      <c r="D104" s="112"/>
      <c r="G104" s="30"/>
      <c r="H104" s="31"/>
      <c r="I104" s="31"/>
      <c r="J104" s="31"/>
    </row>
    <row r="105" spans="2:10" s="4" customFormat="1" ht="24" customHeight="1">
      <c r="B105" s="111"/>
      <c r="C105" s="111"/>
      <c r="D105" s="111"/>
      <c r="G105" s="113"/>
      <c r="H105" s="114"/>
      <c r="I105" s="114"/>
      <c r="J105" s="114"/>
    </row>
    <row r="106" spans="2:10" s="4" customFormat="1" ht="24" customHeight="1">
      <c r="B106" s="111"/>
      <c r="C106" s="111"/>
      <c r="D106" s="111"/>
      <c r="G106" s="113"/>
      <c r="H106" s="114"/>
      <c r="I106" s="114"/>
      <c r="J106" s="114"/>
    </row>
    <row r="107" spans="2:10" s="4" customFormat="1" ht="24" customHeight="1">
      <c r="B107" s="111"/>
      <c r="C107" s="111"/>
      <c r="D107" s="111"/>
      <c r="G107" s="113"/>
      <c r="H107" s="114"/>
      <c r="I107" s="114"/>
      <c r="J107" s="114"/>
    </row>
    <row r="108" spans="2:10" s="4" customFormat="1" ht="24" customHeight="1">
      <c r="B108" s="111"/>
      <c r="C108" s="111"/>
      <c r="D108" s="111"/>
      <c r="G108" s="113"/>
      <c r="H108" s="114"/>
      <c r="I108" s="114"/>
      <c r="J108" s="114"/>
    </row>
    <row r="109" spans="2:10" s="2" customFormat="1" ht="24" customHeight="1">
      <c r="B109" s="112"/>
      <c r="C109" s="112"/>
      <c r="D109" s="112"/>
      <c r="G109" s="30"/>
      <c r="H109" s="31"/>
      <c r="I109" s="31"/>
      <c r="J109" s="31"/>
    </row>
    <row r="110" spans="2:10" s="4" customFormat="1" ht="24" customHeight="1">
      <c r="B110" s="111"/>
      <c r="C110" s="111"/>
      <c r="D110" s="111"/>
      <c r="G110" s="113"/>
      <c r="H110" s="114"/>
      <c r="I110" s="114"/>
      <c r="J110" s="114"/>
    </row>
    <row r="111" spans="2:10" s="2" customFormat="1" ht="24" customHeight="1">
      <c r="B111" s="112"/>
      <c r="C111" s="112"/>
      <c r="D111" s="112"/>
      <c r="G111" s="30"/>
      <c r="H111" s="31"/>
      <c r="I111" s="31"/>
      <c r="J111" s="31"/>
    </row>
    <row r="112" spans="2:10" s="4" customFormat="1" ht="26.1" customHeight="1">
      <c r="B112" s="111"/>
      <c r="C112" s="111"/>
      <c r="D112" s="111"/>
      <c r="G112" s="113"/>
      <c r="H112" s="114"/>
      <c r="I112" s="114"/>
      <c r="J112" s="114"/>
    </row>
    <row r="113" spans="2:10" s="4" customFormat="1" ht="24" customHeight="1">
      <c r="B113" s="111"/>
      <c r="C113" s="111"/>
      <c r="D113" s="111"/>
      <c r="G113" s="113"/>
      <c r="H113" s="114"/>
      <c r="I113" s="114"/>
      <c r="J113" s="114"/>
    </row>
    <row r="114" spans="2:10" s="2" customFormat="1" ht="24" customHeight="1">
      <c r="B114" s="112"/>
      <c r="C114" s="112"/>
      <c r="D114" s="112"/>
      <c r="G114" s="30"/>
      <c r="H114" s="31"/>
      <c r="I114" s="31"/>
      <c r="J114" s="31"/>
    </row>
    <row r="115" spans="2:10" s="4" customFormat="1" ht="26.1" customHeight="1">
      <c r="B115" s="111"/>
      <c r="C115" s="111"/>
      <c r="D115" s="111"/>
      <c r="G115" s="113"/>
      <c r="H115" s="114"/>
      <c r="I115" s="114"/>
      <c r="J115" s="114"/>
    </row>
    <row r="116" spans="2:10" s="4" customFormat="1" ht="26.1" customHeight="1">
      <c r="B116" s="111"/>
      <c r="C116" s="111"/>
      <c r="D116" s="111"/>
      <c r="G116" s="113"/>
      <c r="H116" s="114"/>
      <c r="I116" s="114"/>
      <c r="J116" s="114"/>
    </row>
    <row r="117" spans="2:10" s="4" customFormat="1" ht="39" customHeight="1">
      <c r="B117" s="111"/>
      <c r="C117" s="111"/>
      <c r="D117" s="111"/>
      <c r="G117" s="113"/>
      <c r="H117" s="114"/>
      <c r="I117" s="114"/>
      <c r="J117" s="114"/>
    </row>
    <row r="118" spans="2:10" s="2" customFormat="1" ht="24" customHeight="1">
      <c r="B118" s="112"/>
      <c r="C118" s="112"/>
      <c r="D118" s="112"/>
      <c r="G118" s="30"/>
      <c r="H118" s="31"/>
      <c r="I118" s="31"/>
      <c r="J118" s="31"/>
    </row>
    <row r="119" spans="2:10" s="4" customFormat="1" ht="26.1" customHeight="1">
      <c r="B119" s="111"/>
      <c r="C119" s="111"/>
      <c r="D119" s="111"/>
      <c r="G119" s="113"/>
      <c r="H119" s="114"/>
      <c r="I119" s="114"/>
      <c r="J119" s="114"/>
    </row>
    <row r="120" spans="2:10" s="2" customFormat="1" ht="24" customHeight="1">
      <c r="B120" s="112"/>
      <c r="C120" s="112"/>
      <c r="D120" s="112"/>
      <c r="G120" s="30"/>
      <c r="H120" s="31"/>
      <c r="I120" s="31"/>
      <c r="J120" s="31"/>
    </row>
    <row r="121" spans="2:10" s="4" customFormat="1" ht="26.1" customHeight="1">
      <c r="B121" s="111"/>
      <c r="C121" s="111"/>
      <c r="D121" s="111"/>
      <c r="G121" s="113"/>
      <c r="H121" s="114"/>
      <c r="I121" s="114"/>
      <c r="J121" s="114"/>
    </row>
    <row r="122" spans="2:10" s="4" customFormat="1" ht="39" customHeight="1">
      <c r="B122" s="111"/>
      <c r="C122" s="111"/>
      <c r="D122" s="111"/>
      <c r="G122" s="113"/>
      <c r="H122" s="114"/>
      <c r="I122" s="114"/>
      <c r="J122" s="114"/>
    </row>
    <row r="123" spans="2:10" s="2" customFormat="1" ht="24" customHeight="1">
      <c r="B123" s="112"/>
      <c r="C123" s="112"/>
      <c r="D123" s="112"/>
      <c r="G123" s="30"/>
      <c r="H123" s="31"/>
      <c r="I123" s="31"/>
      <c r="J123" s="31"/>
    </row>
    <row r="124" spans="2:10" s="4" customFormat="1" ht="26.1" customHeight="1">
      <c r="B124" s="111"/>
      <c r="C124" s="111"/>
      <c r="D124" s="111"/>
      <c r="G124" s="113"/>
      <c r="H124" s="114"/>
      <c r="I124" s="114"/>
      <c r="J124" s="114"/>
    </row>
    <row r="125" spans="2:10" s="2" customFormat="1" ht="24" customHeight="1">
      <c r="B125" s="112"/>
      <c r="C125" s="112"/>
      <c r="D125" s="112"/>
      <c r="G125" s="30"/>
      <c r="H125" s="31"/>
      <c r="I125" s="31"/>
      <c r="J125" s="31"/>
    </row>
    <row r="126" spans="2:10" s="2" customFormat="1" ht="24" customHeight="1">
      <c r="B126" s="112"/>
      <c r="C126" s="112"/>
      <c r="D126" s="112"/>
      <c r="G126" s="30"/>
      <c r="H126" s="31"/>
      <c r="I126" s="31"/>
      <c r="J126" s="31"/>
    </row>
    <row r="127" spans="2:10" s="4" customFormat="1" ht="26.1" customHeight="1">
      <c r="B127" s="111"/>
      <c r="C127" s="111"/>
      <c r="D127" s="111"/>
      <c r="G127" s="113"/>
      <c r="H127" s="114"/>
      <c r="I127" s="114"/>
      <c r="J127" s="114"/>
    </row>
    <row r="128" spans="2:10" s="4" customFormat="1" ht="24" customHeight="1">
      <c r="B128" s="111"/>
      <c r="C128" s="111"/>
      <c r="D128" s="111"/>
      <c r="G128" s="113"/>
      <c r="H128" s="114"/>
      <c r="I128" s="114"/>
      <c r="J128" s="114"/>
    </row>
    <row r="129" spans="2:10" s="4" customFormat="1" ht="26.1" customHeight="1">
      <c r="B129" s="111"/>
      <c r="C129" s="111"/>
      <c r="D129" s="111"/>
      <c r="G129" s="113"/>
      <c r="H129" s="114"/>
      <c r="I129" s="114"/>
      <c r="J129" s="114"/>
    </row>
    <row r="130" spans="2:10" s="4" customFormat="1" ht="39" customHeight="1">
      <c r="B130" s="111"/>
      <c r="C130" s="111"/>
      <c r="D130" s="111"/>
      <c r="G130" s="113"/>
      <c r="H130" s="114"/>
      <c r="I130" s="114"/>
      <c r="J130" s="114"/>
    </row>
    <row r="131" spans="2:10" s="4" customFormat="1" ht="26.1" customHeight="1">
      <c r="B131" s="111"/>
      <c r="C131" s="111"/>
      <c r="D131" s="111"/>
      <c r="G131" s="113"/>
      <c r="H131" s="114"/>
      <c r="I131" s="114"/>
      <c r="J131" s="114"/>
    </row>
    <row r="132" spans="2:10" s="4" customFormat="1" ht="26.1" customHeight="1">
      <c r="B132" s="111"/>
      <c r="C132" s="111"/>
      <c r="D132" s="111"/>
      <c r="G132" s="113"/>
      <c r="H132" s="114"/>
      <c r="I132" s="114"/>
      <c r="J132" s="114"/>
    </row>
    <row r="133" spans="2:10" s="4" customFormat="1" ht="24" customHeight="1">
      <c r="B133" s="111"/>
      <c r="C133" s="111"/>
      <c r="D133" s="111"/>
      <c r="G133" s="113"/>
      <c r="H133" s="114"/>
      <c r="I133" s="114"/>
      <c r="J133" s="114"/>
    </row>
    <row r="134" spans="2:10" s="4" customFormat="1" ht="39" customHeight="1">
      <c r="B134" s="111"/>
      <c r="C134" s="111"/>
      <c r="D134" s="111"/>
      <c r="G134" s="113"/>
      <c r="H134" s="114"/>
      <c r="I134" s="114"/>
      <c r="J134" s="114"/>
    </row>
    <row r="135" spans="2:10" s="4" customFormat="1" ht="26.1" customHeight="1">
      <c r="B135" s="111"/>
      <c r="C135" s="111"/>
      <c r="D135" s="111"/>
      <c r="G135" s="113"/>
      <c r="H135" s="114"/>
      <c r="I135" s="114"/>
      <c r="J135" s="114"/>
    </row>
    <row r="136" spans="2:10" s="4" customFormat="1" ht="51.95" customHeight="1">
      <c r="B136" s="111"/>
      <c r="C136" s="111"/>
      <c r="D136" s="111"/>
      <c r="G136" s="113"/>
      <c r="H136" s="114"/>
      <c r="I136" s="114"/>
      <c r="J136" s="114"/>
    </row>
    <row r="137" spans="2:10" s="4" customFormat="1" ht="26.1" customHeight="1">
      <c r="B137" s="111"/>
      <c r="C137" s="111"/>
      <c r="D137" s="111"/>
      <c r="G137" s="113"/>
      <c r="H137" s="114"/>
      <c r="I137" s="114"/>
      <c r="J137" s="114"/>
    </row>
    <row r="138" spans="2:10" s="2" customFormat="1" ht="24" customHeight="1">
      <c r="B138" s="112"/>
      <c r="C138" s="112"/>
      <c r="D138" s="112"/>
      <c r="G138" s="30"/>
      <c r="H138" s="31"/>
      <c r="I138" s="31"/>
      <c r="J138" s="31"/>
    </row>
    <row r="139" spans="2:10" s="4" customFormat="1" ht="24" customHeight="1">
      <c r="B139" s="111"/>
      <c r="C139" s="111"/>
      <c r="D139" s="111"/>
      <c r="G139" s="113"/>
      <c r="H139" s="114"/>
      <c r="I139" s="114"/>
      <c r="J139" s="114"/>
    </row>
    <row r="140" spans="2:10" s="4" customFormat="1" ht="51.95" customHeight="1">
      <c r="B140" s="111"/>
      <c r="C140" s="111"/>
      <c r="D140" s="111"/>
      <c r="G140" s="113"/>
      <c r="H140" s="114"/>
      <c r="I140" s="114"/>
      <c r="J140" s="114"/>
    </row>
    <row r="141" spans="2:10" s="4" customFormat="1" ht="24" customHeight="1">
      <c r="B141" s="111"/>
      <c r="C141" s="111"/>
      <c r="D141" s="111"/>
      <c r="G141" s="113"/>
      <c r="H141" s="114"/>
      <c r="I141" s="114"/>
      <c r="J141" s="114"/>
    </row>
    <row r="142" spans="2:10" s="2" customFormat="1" ht="24" customHeight="1">
      <c r="B142" s="112"/>
      <c r="C142" s="112"/>
      <c r="D142" s="112"/>
      <c r="G142" s="30"/>
      <c r="H142" s="31"/>
      <c r="I142" s="31"/>
      <c r="J142" s="31"/>
    </row>
    <row r="143" spans="2:10" s="4" customFormat="1" ht="26.1" customHeight="1">
      <c r="B143" s="111"/>
      <c r="C143" s="111"/>
      <c r="D143" s="111"/>
      <c r="G143" s="113"/>
      <c r="H143" s="114"/>
      <c r="I143" s="114"/>
      <c r="J143" s="114"/>
    </row>
    <row r="144" spans="2:10" s="4" customFormat="1" ht="24" customHeight="1">
      <c r="B144" s="111"/>
      <c r="C144" s="111"/>
      <c r="D144" s="111"/>
      <c r="G144" s="113"/>
      <c r="H144" s="114"/>
      <c r="I144" s="114"/>
      <c r="J144" s="114"/>
    </row>
    <row r="145" spans="2:10" s="4" customFormat="1" ht="26.1" customHeight="1">
      <c r="B145" s="111"/>
      <c r="C145" s="111"/>
      <c r="D145" s="111"/>
      <c r="G145" s="113"/>
      <c r="H145" s="114"/>
      <c r="I145" s="114"/>
      <c r="J145" s="114"/>
    </row>
    <row r="146" spans="2:10" s="4" customFormat="1" ht="26.1" customHeight="1">
      <c r="B146" s="111"/>
      <c r="C146" s="111"/>
      <c r="D146" s="111"/>
      <c r="G146" s="113"/>
      <c r="H146" s="114"/>
      <c r="I146" s="114"/>
      <c r="J146" s="114"/>
    </row>
    <row r="147" spans="2:10" s="4" customFormat="1" ht="39" customHeight="1">
      <c r="B147" s="111"/>
      <c r="C147" s="111"/>
      <c r="D147" s="111"/>
      <c r="G147" s="113"/>
      <c r="H147" s="114"/>
      <c r="I147" s="114"/>
      <c r="J147" s="114"/>
    </row>
    <row r="148" spans="2:10" s="2" customFormat="1" ht="24" customHeight="1">
      <c r="B148" s="112"/>
      <c r="C148" s="112"/>
      <c r="D148" s="112"/>
      <c r="G148" s="30"/>
      <c r="H148" s="31"/>
      <c r="I148" s="31"/>
      <c r="J148" s="31"/>
    </row>
    <row r="149" spans="2:10" s="4" customFormat="1" ht="26.1" customHeight="1">
      <c r="B149" s="111"/>
      <c r="C149" s="111"/>
      <c r="D149" s="111"/>
      <c r="G149" s="113"/>
      <c r="H149" s="114"/>
      <c r="I149" s="114"/>
      <c r="J149" s="114"/>
    </row>
    <row r="150" spans="2:10" s="4" customFormat="1" ht="38.25" customHeight="1">
      <c r="B150" s="111"/>
      <c r="C150" s="111"/>
      <c r="D150" s="111"/>
      <c r="G150" s="113"/>
      <c r="H150" s="114"/>
      <c r="I150" s="114"/>
      <c r="J150" s="114"/>
    </row>
    <row r="151" spans="2:10" s="4" customFormat="1" ht="24" customHeight="1">
      <c r="B151" s="111"/>
      <c r="C151" s="111"/>
      <c r="D151" s="111"/>
      <c r="G151" s="113"/>
      <c r="H151" s="114"/>
      <c r="I151" s="114"/>
      <c r="J151" s="114"/>
    </row>
    <row r="152" spans="2:10" s="4" customFormat="1" ht="24" customHeight="1">
      <c r="B152" s="111"/>
      <c r="C152" s="111"/>
      <c r="D152" s="111"/>
      <c r="G152" s="113"/>
      <c r="H152" s="114"/>
      <c r="I152" s="114"/>
      <c r="J152" s="114"/>
    </row>
    <row r="153" spans="2:10" s="2" customFormat="1" ht="24" customHeight="1">
      <c r="B153" s="112"/>
      <c r="C153" s="112"/>
      <c r="D153" s="112"/>
      <c r="G153" s="30"/>
      <c r="H153" s="31"/>
      <c r="I153" s="31"/>
      <c r="J153" s="31"/>
    </row>
    <row r="154" spans="2:10" s="4" customFormat="1" ht="24" customHeight="1">
      <c r="B154" s="111"/>
      <c r="C154" s="111"/>
      <c r="D154" s="111"/>
      <c r="G154" s="113"/>
      <c r="H154" s="114"/>
      <c r="I154" s="114"/>
      <c r="J154" s="114"/>
    </row>
    <row r="155" spans="2:10" s="4" customFormat="1" ht="78" customHeight="1">
      <c r="B155" s="111"/>
      <c r="C155" s="111"/>
      <c r="D155" s="111"/>
      <c r="G155" s="113"/>
      <c r="H155" s="114"/>
      <c r="I155" s="114"/>
      <c r="J155" s="114"/>
    </row>
    <row r="156" spans="2:10" s="4" customFormat="1" ht="24" customHeight="1">
      <c r="B156" s="111"/>
      <c r="C156" s="111"/>
      <c r="D156" s="111"/>
      <c r="G156" s="113"/>
      <c r="H156" s="114"/>
      <c r="I156" s="114"/>
      <c r="J156" s="114"/>
    </row>
    <row r="157" spans="2:10" s="4" customFormat="1" ht="24" customHeight="1">
      <c r="B157" s="111"/>
      <c r="C157" s="111"/>
      <c r="D157" s="111"/>
      <c r="G157" s="113"/>
      <c r="H157" s="114"/>
      <c r="I157" s="114"/>
      <c r="J157" s="114"/>
    </row>
    <row r="158" spans="2:10" s="4" customFormat="1" ht="24" customHeight="1">
      <c r="B158" s="111"/>
      <c r="C158" s="111"/>
      <c r="D158" s="111"/>
      <c r="G158" s="113"/>
      <c r="H158" s="114"/>
      <c r="I158" s="114"/>
      <c r="J158" s="114"/>
    </row>
    <row r="159" spans="2:10" s="2" customFormat="1" ht="24" customHeight="1">
      <c r="B159" s="112"/>
      <c r="C159" s="112"/>
      <c r="D159" s="112"/>
      <c r="G159" s="30"/>
      <c r="H159" s="31"/>
      <c r="I159" s="31"/>
      <c r="J159" s="31"/>
    </row>
    <row r="160" spans="2:10" s="4" customFormat="1" ht="24" customHeight="1">
      <c r="B160" s="111"/>
      <c r="C160" s="111"/>
      <c r="D160" s="111"/>
      <c r="G160" s="113"/>
      <c r="H160" s="114"/>
      <c r="I160" s="114"/>
      <c r="J160" s="114"/>
    </row>
    <row r="161" spans="2:10" s="4" customFormat="1" ht="26.1" customHeight="1">
      <c r="B161" s="111"/>
      <c r="C161" s="111"/>
      <c r="D161" s="111"/>
      <c r="G161" s="113"/>
      <c r="H161" s="114"/>
      <c r="I161" s="114"/>
      <c r="J161" s="114"/>
    </row>
    <row r="162" spans="2:10" s="4" customFormat="1" ht="26.1" customHeight="1">
      <c r="B162" s="111"/>
      <c r="C162" s="111"/>
      <c r="D162" s="111"/>
      <c r="G162" s="113"/>
      <c r="H162" s="114"/>
      <c r="I162" s="114"/>
      <c r="J162" s="114"/>
    </row>
    <row r="163" spans="2:10" s="4" customFormat="1" ht="51.95" customHeight="1">
      <c r="B163" s="111"/>
      <c r="C163" s="111"/>
      <c r="D163" s="111"/>
      <c r="G163" s="113"/>
      <c r="H163" s="114"/>
      <c r="I163" s="114"/>
      <c r="J163" s="114"/>
    </row>
    <row r="164" spans="2:10" s="2" customFormat="1" ht="24" customHeight="1">
      <c r="B164" s="112"/>
      <c r="C164" s="112"/>
      <c r="D164" s="112"/>
      <c r="G164" s="30"/>
      <c r="H164" s="31"/>
      <c r="I164" s="31"/>
      <c r="J164" s="31"/>
    </row>
    <row r="165" spans="2:10" s="4" customFormat="1" ht="24" customHeight="1">
      <c r="B165" s="111"/>
      <c r="C165" s="111"/>
      <c r="D165" s="111"/>
      <c r="G165" s="113"/>
      <c r="H165" s="114"/>
      <c r="I165" s="114"/>
      <c r="J165" s="114"/>
    </row>
    <row r="166" spans="2:10" s="4" customFormat="1" ht="24" customHeight="1">
      <c r="B166" s="111"/>
      <c r="C166" s="111"/>
      <c r="D166" s="111"/>
      <c r="G166" s="113"/>
      <c r="H166" s="114"/>
      <c r="I166" s="114"/>
      <c r="J166" s="114"/>
    </row>
    <row r="167" spans="2:10" s="2" customFormat="1" ht="6" customHeight="1">
      <c r="B167" s="112"/>
      <c r="C167" s="112"/>
      <c r="D167" s="112"/>
      <c r="G167" s="30"/>
      <c r="H167" s="31"/>
      <c r="I167" s="31"/>
      <c r="J167" s="31"/>
    </row>
    <row r="168" spans="2:10" s="2" customFormat="1" ht="14.25" hidden="1" customHeight="1">
      <c r="B168" s="112"/>
      <c r="C168" s="112"/>
      <c r="D168" s="112"/>
      <c r="G168" s="30"/>
      <c r="H168" s="31"/>
      <c r="I168" s="31"/>
      <c r="J168" s="31"/>
    </row>
    <row r="169" spans="2:10" s="2" customFormat="1" ht="14.25" hidden="1" customHeight="1">
      <c r="B169" s="112"/>
      <c r="C169" s="112"/>
      <c r="D169" s="112"/>
      <c r="G169" s="30"/>
      <c r="H169" s="31"/>
      <c r="I169" s="31"/>
      <c r="J169" s="31"/>
    </row>
    <row r="170" spans="2:10" s="2" customFormat="1" ht="25.5" customHeight="1">
      <c r="B170" s="112"/>
      <c r="C170" s="112"/>
      <c r="D170" s="112"/>
      <c r="G170" s="30"/>
      <c r="H170" s="31"/>
      <c r="I170" s="31"/>
      <c r="J170" s="31"/>
    </row>
    <row r="171" spans="2:10" ht="69.95" customHeight="1"/>
  </sheetData>
  <mergeCells count="13">
    <mergeCell ref="B4:K4"/>
    <mergeCell ref="B5:K5"/>
    <mergeCell ref="B6:K6"/>
    <mergeCell ref="F1:G1"/>
    <mergeCell ref="H1:I1"/>
    <mergeCell ref="J1:K1"/>
    <mergeCell ref="B2:K2"/>
    <mergeCell ref="B3:K3"/>
    <mergeCell ref="B47:K47"/>
    <mergeCell ref="B42:D42"/>
    <mergeCell ref="I42:K42"/>
    <mergeCell ref="F42:H42"/>
    <mergeCell ref="B7:K7"/>
  </mergeCells>
  <printOptions horizontalCentered="1"/>
  <pageMargins left="0.31496062992125984" right="0.31496062992125984" top="0.78740157480314965" bottom="0.78740157480314965" header="0.51181102362204722" footer="0.51181102362204722"/>
  <pageSetup paperSize="9" scale="45" fitToHeight="0" orientation="portrait" r:id="rId1"/>
  <headerFoot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2"/>
  <sheetViews>
    <sheetView topLeftCell="A13" workbookViewId="0">
      <selection activeCell="O22" sqref="O22"/>
    </sheetView>
  </sheetViews>
  <sheetFormatPr defaultRowHeight="14.25"/>
  <cols>
    <col min="1" max="1" width="4.625" customWidth="1"/>
    <col min="2" max="2" width="6.625" customWidth="1"/>
    <col min="3" max="3" width="24.75" customWidth="1"/>
    <col min="4" max="4" width="15" customWidth="1"/>
    <col min="5" max="7" width="13.125" customWidth="1"/>
    <col min="8" max="8" width="3.375" customWidth="1"/>
  </cols>
  <sheetData>
    <row r="1" spans="2:7" ht="15" thickBot="1"/>
    <row r="2" spans="2:7" ht="22.5" customHeight="1">
      <c r="B2" s="244" t="s">
        <v>149</v>
      </c>
      <c r="C2" s="245"/>
      <c r="D2" s="245"/>
      <c r="E2" s="245"/>
      <c r="F2" s="245"/>
      <c r="G2" s="246"/>
    </row>
    <row r="3" spans="2:7" ht="22.5" customHeight="1">
      <c r="B3" s="247" t="s">
        <v>150</v>
      </c>
      <c r="C3" s="248"/>
      <c r="D3" s="248"/>
      <c r="E3" s="248"/>
      <c r="F3" s="248"/>
      <c r="G3" s="249"/>
    </row>
    <row r="4" spans="2:7" ht="22.5" customHeight="1">
      <c r="B4" s="250" t="s">
        <v>292</v>
      </c>
      <c r="C4" s="251"/>
      <c r="D4" s="251"/>
      <c r="E4" s="251"/>
      <c r="F4" s="251"/>
      <c r="G4" s="252"/>
    </row>
    <row r="5" spans="2:7" ht="22.5" customHeight="1">
      <c r="B5" s="247" t="s">
        <v>291</v>
      </c>
      <c r="C5" s="248"/>
      <c r="D5" s="248"/>
      <c r="E5" s="248"/>
      <c r="F5" s="248"/>
      <c r="G5" s="249"/>
    </row>
    <row r="6" spans="2:7" ht="22.5" customHeight="1" thickBot="1">
      <c r="B6" s="253" t="s">
        <v>294</v>
      </c>
      <c r="C6" s="254"/>
      <c r="D6" s="254"/>
      <c r="E6" s="254"/>
      <c r="F6" s="254"/>
      <c r="G6" s="255"/>
    </row>
    <row r="7" spans="2:7" ht="18" customHeight="1" thickBot="1">
      <c r="B7" s="262" t="s">
        <v>90</v>
      </c>
      <c r="C7" s="263"/>
      <c r="D7" s="263"/>
      <c r="E7" s="263"/>
      <c r="F7" s="263"/>
      <c r="G7" s="264"/>
    </row>
    <row r="8" spans="2:7" ht="15.75" thickBot="1">
      <c r="B8" s="178" t="s">
        <v>0</v>
      </c>
      <c r="C8" s="179" t="s">
        <v>3</v>
      </c>
      <c r="D8" s="180" t="s">
        <v>91</v>
      </c>
      <c r="E8" s="181" t="s">
        <v>101</v>
      </c>
      <c r="F8" s="182" t="s">
        <v>99</v>
      </c>
      <c r="G8" s="183" t="s">
        <v>100</v>
      </c>
    </row>
    <row r="9" spans="2:7" s="2" customFormat="1" ht="27" customHeight="1" thickBot="1">
      <c r="B9" s="184" t="s">
        <v>10</v>
      </c>
      <c r="C9" s="185" t="s">
        <v>11</v>
      </c>
      <c r="D9" s="186" t="s">
        <v>298</v>
      </c>
      <c r="E9" s="190" t="s">
        <v>298</v>
      </c>
      <c r="F9" s="191" t="s">
        <v>92</v>
      </c>
      <c r="G9" s="192" t="s">
        <v>92</v>
      </c>
    </row>
    <row r="10" spans="2:7" s="2" customFormat="1" ht="27" customHeight="1" thickTop="1" thickBot="1">
      <c r="B10" s="125" t="s">
        <v>25</v>
      </c>
      <c r="C10" s="124" t="s">
        <v>26</v>
      </c>
      <c r="D10" s="177" t="s">
        <v>299</v>
      </c>
      <c r="E10" s="193" t="s">
        <v>299</v>
      </c>
      <c r="F10" s="194" t="s">
        <v>92</v>
      </c>
      <c r="G10" s="195" t="s">
        <v>92</v>
      </c>
    </row>
    <row r="11" spans="2:7" s="2" customFormat="1" ht="27" customHeight="1" thickTop="1" thickBot="1">
      <c r="B11" s="125" t="s">
        <v>35</v>
      </c>
      <c r="C11" s="124" t="s">
        <v>272</v>
      </c>
      <c r="D11" s="177" t="s">
        <v>300</v>
      </c>
      <c r="E11" s="193" t="s">
        <v>300</v>
      </c>
      <c r="F11" s="194" t="s">
        <v>92</v>
      </c>
      <c r="G11" s="195" t="s">
        <v>92</v>
      </c>
    </row>
    <row r="12" spans="2:7" s="2" customFormat="1" ht="27" customHeight="1" thickTop="1" thickBot="1">
      <c r="B12" s="125" t="s">
        <v>39</v>
      </c>
      <c r="C12" s="124" t="s">
        <v>42</v>
      </c>
      <c r="D12" s="177" t="s">
        <v>301</v>
      </c>
      <c r="E12" s="193" t="s">
        <v>306</v>
      </c>
      <c r="F12" s="193" t="s">
        <v>306</v>
      </c>
      <c r="G12" s="195" t="s">
        <v>92</v>
      </c>
    </row>
    <row r="13" spans="2:7" s="2" customFormat="1" ht="27" customHeight="1" thickTop="1" thickBot="1">
      <c r="B13" s="125" t="s">
        <v>62</v>
      </c>
      <c r="C13" s="124" t="s">
        <v>53</v>
      </c>
      <c r="D13" s="177" t="s">
        <v>302</v>
      </c>
      <c r="E13" s="193" t="s">
        <v>307</v>
      </c>
      <c r="F13" s="193" t="s">
        <v>307</v>
      </c>
      <c r="G13" s="195" t="s">
        <v>92</v>
      </c>
    </row>
    <row r="14" spans="2:7" s="2" customFormat="1" ht="27" customHeight="1" thickTop="1" thickBot="1">
      <c r="B14" s="125" t="s">
        <v>67</v>
      </c>
      <c r="C14" s="124" t="s">
        <v>59</v>
      </c>
      <c r="D14" s="177" t="s">
        <v>303</v>
      </c>
      <c r="E14" s="194" t="s">
        <v>92</v>
      </c>
      <c r="F14" s="194" t="s">
        <v>92</v>
      </c>
      <c r="G14" s="196" t="s">
        <v>303</v>
      </c>
    </row>
    <row r="15" spans="2:7" s="2" customFormat="1" ht="27" customHeight="1" thickTop="1" thickBot="1">
      <c r="B15" s="125" t="s">
        <v>74</v>
      </c>
      <c r="C15" s="124" t="s">
        <v>285</v>
      </c>
      <c r="D15" s="177" t="s">
        <v>304</v>
      </c>
      <c r="E15" s="194" t="s">
        <v>92</v>
      </c>
      <c r="F15" s="193" t="s">
        <v>304</v>
      </c>
      <c r="G15" s="195" t="s">
        <v>92</v>
      </c>
    </row>
    <row r="16" spans="2:7" s="2" customFormat="1" ht="27" customHeight="1" thickTop="1" thickBot="1">
      <c r="B16" s="187" t="s">
        <v>78</v>
      </c>
      <c r="C16" s="188" t="s">
        <v>81</v>
      </c>
      <c r="D16" s="189" t="s">
        <v>305</v>
      </c>
      <c r="E16" s="197" t="s">
        <v>92</v>
      </c>
      <c r="F16" s="197" t="s">
        <v>92</v>
      </c>
      <c r="G16" s="198" t="s">
        <v>305</v>
      </c>
    </row>
    <row r="17" spans="2:7" s="2" customFormat="1" ht="2.25" customHeight="1" thickBot="1">
      <c r="B17" s="126"/>
      <c r="C17" s="127"/>
      <c r="D17" s="127"/>
      <c r="E17" s="127"/>
      <c r="F17" s="127"/>
      <c r="G17" s="128"/>
    </row>
    <row r="18" spans="2:7" ht="20.100000000000001" customHeight="1">
      <c r="B18" s="265" t="s">
        <v>93</v>
      </c>
      <c r="C18" s="266"/>
      <c r="D18" s="267">
        <f>G21</f>
        <v>350733.8</v>
      </c>
      <c r="E18" s="199" t="s">
        <v>308</v>
      </c>
      <c r="F18" s="129" t="s">
        <v>309</v>
      </c>
      <c r="G18" s="130" t="s">
        <v>310</v>
      </c>
    </row>
    <row r="19" spans="2:7" s="1" customFormat="1" ht="20.100000000000001" customHeight="1">
      <c r="B19" s="256" t="s">
        <v>94</v>
      </c>
      <c r="C19" s="257"/>
      <c r="D19" s="268"/>
      <c r="E19" s="201">
        <v>198744.91</v>
      </c>
      <c r="F19" s="141">
        <v>127003.3</v>
      </c>
      <c r="G19" s="202">
        <v>24985.599999999999</v>
      </c>
    </row>
    <row r="20" spans="2:7" ht="20.100000000000001" customHeight="1">
      <c r="B20" s="258" t="s">
        <v>95</v>
      </c>
      <c r="C20" s="259"/>
      <c r="D20" s="268"/>
      <c r="E20" s="200" t="s">
        <v>308</v>
      </c>
      <c r="F20" s="123" t="s">
        <v>311</v>
      </c>
      <c r="G20" s="132" t="s">
        <v>96</v>
      </c>
    </row>
    <row r="21" spans="2:7" s="1" customFormat="1" ht="20.100000000000001" customHeight="1" thickBot="1">
      <c r="B21" s="260" t="s">
        <v>97</v>
      </c>
      <c r="C21" s="261"/>
      <c r="D21" s="269"/>
      <c r="E21" s="203">
        <v>198744.9</v>
      </c>
      <c r="F21" s="204">
        <v>325748.2</v>
      </c>
      <c r="G21" s="205">
        <v>350733.8</v>
      </c>
    </row>
    <row r="22" spans="2:7">
      <c r="B22" s="8"/>
      <c r="C22" s="8"/>
      <c r="D22" s="8"/>
      <c r="E22" s="8"/>
      <c r="F22" s="8"/>
      <c r="G22" s="8"/>
    </row>
  </sheetData>
  <mergeCells count="11">
    <mergeCell ref="B19:C19"/>
    <mergeCell ref="B20:C20"/>
    <mergeCell ref="B21:C21"/>
    <mergeCell ref="B7:G7"/>
    <mergeCell ref="B18:C18"/>
    <mergeCell ref="D18:D21"/>
    <mergeCell ref="B2:G2"/>
    <mergeCell ref="B3:G3"/>
    <mergeCell ref="B4:G4"/>
    <mergeCell ref="B5:G5"/>
    <mergeCell ref="B6:G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8"/>
  <sheetViews>
    <sheetView tabSelected="1" zoomScale="60" zoomScaleNormal="60" workbookViewId="0">
      <selection activeCell="F55" sqref="F55:G55"/>
    </sheetView>
  </sheetViews>
  <sheetFormatPr defaultRowHeight="14.25"/>
  <cols>
    <col min="1" max="1" width="9" style="2"/>
    <col min="2" max="2" width="18.125" style="2" customWidth="1"/>
    <col min="3" max="3" width="12" style="2" bestFit="1" customWidth="1"/>
    <col min="4" max="4" width="10" style="2" bestFit="1" customWidth="1"/>
    <col min="5" max="5" width="60" style="2" bestFit="1" customWidth="1"/>
    <col min="6" max="6" width="15" style="2" bestFit="1" customWidth="1"/>
    <col min="7" max="8" width="12" style="2" bestFit="1" customWidth="1"/>
    <col min="9" max="9" width="16.25" style="30" customWidth="1"/>
    <col min="10" max="10" width="17" style="31" customWidth="1"/>
    <col min="11" max="11" width="17.375" style="31" customWidth="1"/>
    <col min="12" max="16384" width="9" style="2"/>
  </cols>
  <sheetData>
    <row r="1" spans="2:11" ht="15.75" thickBot="1">
      <c r="B1" s="110"/>
      <c r="C1" s="110"/>
      <c r="D1" s="273"/>
      <c r="E1" s="273"/>
      <c r="F1" s="273"/>
      <c r="G1" s="273"/>
      <c r="H1" s="273"/>
      <c r="I1" s="273"/>
      <c r="J1" s="273"/>
      <c r="K1" s="273"/>
    </row>
    <row r="2" spans="2:11" ht="22.5" customHeight="1" thickTop="1">
      <c r="B2" s="241" t="s">
        <v>149</v>
      </c>
      <c r="C2" s="242"/>
      <c r="D2" s="242"/>
      <c r="E2" s="242"/>
      <c r="F2" s="242"/>
      <c r="G2" s="242"/>
      <c r="H2" s="242"/>
      <c r="I2" s="242"/>
      <c r="J2" s="242"/>
      <c r="K2" s="243"/>
    </row>
    <row r="3" spans="2:11" ht="22.5" customHeight="1">
      <c r="B3" s="237" t="s">
        <v>150</v>
      </c>
      <c r="C3" s="238"/>
      <c r="D3" s="238"/>
      <c r="E3" s="238"/>
      <c r="F3" s="238"/>
      <c r="G3" s="238"/>
      <c r="H3" s="238"/>
      <c r="I3" s="238"/>
      <c r="J3" s="238"/>
      <c r="K3" s="239"/>
    </row>
    <row r="4" spans="2:11" ht="22.5" customHeight="1">
      <c r="B4" s="234" t="s">
        <v>290</v>
      </c>
      <c r="C4" s="235"/>
      <c r="D4" s="235"/>
      <c r="E4" s="235"/>
      <c r="F4" s="235"/>
      <c r="G4" s="235"/>
      <c r="H4" s="235"/>
      <c r="I4" s="235"/>
      <c r="J4" s="235"/>
      <c r="K4" s="236"/>
    </row>
    <row r="5" spans="2:11" ht="22.5" customHeight="1">
      <c r="B5" s="237" t="s">
        <v>291</v>
      </c>
      <c r="C5" s="238"/>
      <c r="D5" s="238"/>
      <c r="E5" s="238"/>
      <c r="F5" s="238"/>
      <c r="G5" s="238"/>
      <c r="H5" s="238"/>
      <c r="I5" s="238"/>
      <c r="J5" s="238"/>
      <c r="K5" s="239"/>
    </row>
    <row r="6" spans="2:11" ht="22.5" customHeight="1" thickBot="1">
      <c r="B6" s="237" t="s">
        <v>294</v>
      </c>
      <c r="C6" s="238"/>
      <c r="D6" s="238"/>
      <c r="E6" s="238"/>
      <c r="F6" s="238"/>
      <c r="G6" s="238"/>
      <c r="H6" s="238"/>
      <c r="I6" s="238"/>
      <c r="J6" s="238"/>
      <c r="K6" s="239"/>
    </row>
    <row r="7" spans="2:11" ht="24" customHeight="1" thickBot="1">
      <c r="B7" s="10" t="s">
        <v>10</v>
      </c>
      <c r="C7" s="109"/>
      <c r="D7" s="109"/>
      <c r="E7" s="109" t="s">
        <v>11</v>
      </c>
      <c r="F7" s="109"/>
      <c r="G7" s="272"/>
      <c r="H7" s="272"/>
      <c r="I7" s="11"/>
      <c r="J7" s="12"/>
      <c r="K7" s="13">
        <v>23645.81</v>
      </c>
    </row>
    <row r="8" spans="2:11" ht="0.95" customHeight="1" thickTop="1">
      <c r="B8" s="14"/>
      <c r="C8" s="15"/>
      <c r="D8" s="15"/>
      <c r="E8" s="15"/>
      <c r="F8" s="15"/>
      <c r="G8" s="15"/>
      <c r="H8" s="15"/>
      <c r="I8" s="16"/>
      <c r="J8" s="17"/>
      <c r="K8" s="18"/>
    </row>
    <row r="9" spans="2:11" ht="0.95" customHeight="1">
      <c r="B9" s="105"/>
      <c r="C9" s="105"/>
      <c r="D9" s="105"/>
      <c r="E9" s="105"/>
      <c r="F9" s="105" t="s">
        <v>109</v>
      </c>
      <c r="G9" s="27">
        <v>292.13</v>
      </c>
      <c r="H9" s="105" t="s">
        <v>110</v>
      </c>
      <c r="I9" s="27">
        <v>0</v>
      </c>
      <c r="J9" s="28" t="s">
        <v>111</v>
      </c>
      <c r="K9" s="28">
        <v>292.13</v>
      </c>
    </row>
    <row r="10" spans="2:11" ht="0.95" customHeight="1">
      <c r="B10" s="105"/>
      <c r="C10" s="105"/>
      <c r="D10" s="105"/>
      <c r="E10" s="105"/>
      <c r="F10" s="105" t="s">
        <v>112</v>
      </c>
      <c r="G10" s="27">
        <v>139.32</v>
      </c>
      <c r="H10" s="105"/>
      <c r="I10" s="274" t="s">
        <v>113</v>
      </c>
      <c r="J10" s="274"/>
      <c r="K10" s="28">
        <v>864.61</v>
      </c>
    </row>
    <row r="11" spans="2:11" ht="0.95" customHeight="1" thickBot="1">
      <c r="B11" s="102"/>
      <c r="C11" s="102"/>
      <c r="D11" s="102"/>
      <c r="E11" s="102"/>
      <c r="F11" s="102"/>
      <c r="G11" s="102"/>
      <c r="H11" s="102" t="s">
        <v>114</v>
      </c>
      <c r="I11" s="118">
        <v>9</v>
      </c>
      <c r="J11" s="9" t="s">
        <v>115</v>
      </c>
      <c r="K11" s="9">
        <v>7781.49</v>
      </c>
    </row>
    <row r="12" spans="2:11" ht="0.95" customHeight="1" thickTop="1">
      <c r="B12" s="15"/>
      <c r="C12" s="15"/>
      <c r="D12" s="15"/>
      <c r="E12" s="15"/>
      <c r="F12" s="15"/>
      <c r="G12" s="15"/>
      <c r="H12" s="15"/>
      <c r="I12" s="15"/>
      <c r="J12" s="17"/>
      <c r="K12" s="17"/>
    </row>
    <row r="13" spans="2:11" ht="24" customHeight="1">
      <c r="B13" s="106" t="s">
        <v>20</v>
      </c>
      <c r="C13" s="19" t="s">
        <v>1</v>
      </c>
      <c r="D13" s="106" t="s">
        <v>2</v>
      </c>
      <c r="E13" s="106" t="s">
        <v>3</v>
      </c>
      <c r="F13" s="275" t="s">
        <v>102</v>
      </c>
      <c r="G13" s="275"/>
      <c r="H13" s="20" t="s">
        <v>4</v>
      </c>
      <c r="I13" s="19" t="s">
        <v>5</v>
      </c>
      <c r="J13" s="19" t="s">
        <v>6</v>
      </c>
      <c r="K13" s="19" t="s">
        <v>8</v>
      </c>
    </row>
    <row r="14" spans="2:11" ht="24" customHeight="1">
      <c r="B14" s="107" t="s">
        <v>103</v>
      </c>
      <c r="C14" s="21" t="s">
        <v>21</v>
      </c>
      <c r="D14" s="107" t="s">
        <v>22</v>
      </c>
      <c r="E14" s="107" t="s">
        <v>23</v>
      </c>
      <c r="F14" s="276" t="s">
        <v>116</v>
      </c>
      <c r="G14" s="276"/>
      <c r="H14" s="22" t="s">
        <v>24</v>
      </c>
      <c r="I14" s="115">
        <v>1</v>
      </c>
      <c r="J14" s="137">
        <v>137</v>
      </c>
      <c r="K14" s="137">
        <v>137</v>
      </c>
    </row>
    <row r="15" spans="2:11" ht="39" customHeight="1">
      <c r="B15" s="103" t="s">
        <v>104</v>
      </c>
      <c r="C15" s="23" t="s">
        <v>117</v>
      </c>
      <c r="D15" s="103" t="s">
        <v>46</v>
      </c>
      <c r="E15" s="103" t="s">
        <v>118</v>
      </c>
      <c r="F15" s="271" t="s">
        <v>116</v>
      </c>
      <c r="G15" s="271"/>
      <c r="H15" s="24" t="s">
        <v>16</v>
      </c>
      <c r="I15" s="116">
        <v>1</v>
      </c>
      <c r="J15" s="213">
        <v>107.04</v>
      </c>
      <c r="K15" s="213">
        <v>107.04</v>
      </c>
    </row>
    <row r="16" spans="2:11" ht="26.1" customHeight="1">
      <c r="B16" s="103" t="s">
        <v>104</v>
      </c>
      <c r="C16" s="23" t="s">
        <v>119</v>
      </c>
      <c r="D16" s="103" t="s">
        <v>30</v>
      </c>
      <c r="E16" s="103" t="s">
        <v>120</v>
      </c>
      <c r="F16" s="271" t="s">
        <v>121</v>
      </c>
      <c r="G16" s="271"/>
      <c r="H16" s="24" t="s">
        <v>16</v>
      </c>
      <c r="I16" s="116">
        <v>1</v>
      </c>
      <c r="J16" s="213">
        <v>29.96</v>
      </c>
      <c r="K16" s="213">
        <v>29.96</v>
      </c>
    </row>
    <row r="17" spans="2:11" ht="24" customHeight="1">
      <c r="B17" s="105"/>
      <c r="C17" s="105"/>
      <c r="D17" s="105"/>
      <c r="E17" s="105"/>
      <c r="F17" s="105" t="s">
        <v>109</v>
      </c>
      <c r="G17" s="27">
        <v>34.35</v>
      </c>
      <c r="H17" s="105" t="s">
        <v>110</v>
      </c>
      <c r="I17" s="27">
        <v>0</v>
      </c>
      <c r="J17" s="105" t="s">
        <v>111</v>
      </c>
      <c r="K17" s="27">
        <v>34.35</v>
      </c>
    </row>
    <row r="18" spans="2:11" ht="24" customHeight="1">
      <c r="B18" s="105"/>
      <c r="C18" s="105"/>
      <c r="D18" s="105"/>
      <c r="E18" s="105"/>
      <c r="F18" s="105" t="s">
        <v>112</v>
      </c>
      <c r="G18" s="27">
        <v>26.31</v>
      </c>
      <c r="H18" s="105"/>
      <c r="I18" s="274" t="s">
        <v>113</v>
      </c>
      <c r="J18" s="274"/>
      <c r="K18" s="27">
        <v>163.31</v>
      </c>
    </row>
    <row r="19" spans="2:11" ht="24" customHeight="1" thickBot="1">
      <c r="B19" s="102"/>
      <c r="C19" s="102"/>
      <c r="D19" s="102"/>
      <c r="E19" s="102"/>
      <c r="F19" s="102"/>
      <c r="G19" s="102"/>
      <c r="H19" s="102" t="s">
        <v>114</v>
      </c>
      <c r="I19" s="118">
        <v>143.52000000000001</v>
      </c>
      <c r="J19" s="102" t="s">
        <v>115</v>
      </c>
      <c r="K19" s="176">
        <v>23438.25</v>
      </c>
    </row>
    <row r="20" spans="2:11" ht="24" customHeight="1" thickTop="1">
      <c r="B20" s="14"/>
      <c r="C20" s="15"/>
      <c r="D20" s="15"/>
      <c r="E20" s="15"/>
      <c r="F20" s="15"/>
      <c r="G20" s="15"/>
      <c r="H20" s="15"/>
      <c r="I20" s="15"/>
      <c r="J20" s="17"/>
      <c r="K20" s="18"/>
    </row>
    <row r="21" spans="2:11" ht="15">
      <c r="B21" s="106" t="s">
        <v>52</v>
      </c>
      <c r="C21" s="19" t="s">
        <v>1</v>
      </c>
      <c r="D21" s="106" t="s">
        <v>2</v>
      </c>
      <c r="E21" s="106" t="s">
        <v>3</v>
      </c>
      <c r="F21" s="275" t="s">
        <v>102</v>
      </c>
      <c r="G21" s="275"/>
      <c r="H21" s="20" t="s">
        <v>4</v>
      </c>
      <c r="I21" s="19" t="s">
        <v>5</v>
      </c>
      <c r="J21" s="19" t="s">
        <v>6</v>
      </c>
      <c r="K21" s="19" t="s">
        <v>8</v>
      </c>
    </row>
    <row r="22" spans="2:11" ht="25.5">
      <c r="B22" s="107" t="s">
        <v>103</v>
      </c>
      <c r="C22" s="21" t="s">
        <v>43</v>
      </c>
      <c r="D22" s="107" t="s">
        <v>22</v>
      </c>
      <c r="E22" s="107" t="s">
        <v>44</v>
      </c>
      <c r="F22" s="276" t="s">
        <v>125</v>
      </c>
      <c r="G22" s="276"/>
      <c r="H22" s="22" t="s">
        <v>16</v>
      </c>
      <c r="I22" s="115">
        <v>1</v>
      </c>
      <c r="J22" s="137">
        <v>73.67</v>
      </c>
      <c r="K22" s="137">
        <v>73.67</v>
      </c>
    </row>
    <row r="23" spans="2:11" ht="30" customHeight="1">
      <c r="B23" s="103" t="s">
        <v>104</v>
      </c>
      <c r="C23" s="23" t="s">
        <v>126</v>
      </c>
      <c r="D23" s="103" t="s">
        <v>46</v>
      </c>
      <c r="E23" s="103" t="s">
        <v>122</v>
      </c>
      <c r="F23" s="271" t="s">
        <v>127</v>
      </c>
      <c r="G23" s="271"/>
      <c r="H23" s="24" t="s">
        <v>106</v>
      </c>
      <c r="I23" s="116">
        <v>0.42699999999999999</v>
      </c>
      <c r="J23" s="213">
        <v>26.6</v>
      </c>
      <c r="K23" s="213">
        <v>11.35</v>
      </c>
    </row>
    <row r="24" spans="2:11" ht="25.5" customHeight="1">
      <c r="B24" s="103" t="s">
        <v>104</v>
      </c>
      <c r="C24" s="23" t="s">
        <v>128</v>
      </c>
      <c r="D24" s="103" t="s">
        <v>46</v>
      </c>
      <c r="E24" s="103" t="s">
        <v>105</v>
      </c>
      <c r="F24" s="271" t="s">
        <v>127</v>
      </c>
      <c r="G24" s="271"/>
      <c r="H24" s="24" t="s">
        <v>106</v>
      </c>
      <c r="I24" s="116">
        <v>0.63729999999999998</v>
      </c>
      <c r="J24" s="213">
        <v>21.14</v>
      </c>
      <c r="K24" s="213">
        <v>13.47</v>
      </c>
    </row>
    <row r="25" spans="2:11" ht="43.5" customHeight="1">
      <c r="B25" s="103" t="s">
        <v>104</v>
      </c>
      <c r="C25" s="23" t="s">
        <v>129</v>
      </c>
      <c r="D25" s="103" t="s">
        <v>46</v>
      </c>
      <c r="E25" s="103" t="s">
        <v>130</v>
      </c>
      <c r="F25" s="271" t="s">
        <v>131</v>
      </c>
      <c r="G25" s="271"/>
      <c r="H25" s="24" t="s">
        <v>34</v>
      </c>
      <c r="I25" s="116">
        <v>7.1400000000000005E-2</v>
      </c>
      <c r="J25" s="213">
        <v>624.03</v>
      </c>
      <c r="K25" s="213">
        <v>44.55</v>
      </c>
    </row>
    <row r="26" spans="2:11" ht="36.75" customHeight="1">
      <c r="B26" s="104" t="s">
        <v>107</v>
      </c>
      <c r="C26" s="25" t="s">
        <v>132</v>
      </c>
      <c r="D26" s="104" t="s">
        <v>46</v>
      </c>
      <c r="E26" s="104" t="s">
        <v>133</v>
      </c>
      <c r="F26" s="270" t="s">
        <v>108</v>
      </c>
      <c r="G26" s="270"/>
      <c r="H26" s="26" t="s">
        <v>134</v>
      </c>
      <c r="I26" s="117">
        <v>0.10834770000000001</v>
      </c>
      <c r="J26" s="214">
        <v>39.71</v>
      </c>
      <c r="K26" s="214">
        <v>4.3</v>
      </c>
    </row>
    <row r="27" spans="2:11" ht="26.1" customHeight="1">
      <c r="B27" s="105"/>
      <c r="C27" s="105"/>
      <c r="D27" s="105"/>
      <c r="E27" s="105"/>
      <c r="F27" s="105" t="s">
        <v>109</v>
      </c>
      <c r="G27" s="27">
        <v>21.27</v>
      </c>
      <c r="H27" s="105" t="s">
        <v>110</v>
      </c>
      <c r="I27" s="27">
        <v>0</v>
      </c>
      <c r="J27" s="105" t="s">
        <v>111</v>
      </c>
      <c r="K27" s="27">
        <v>21.27</v>
      </c>
    </row>
    <row r="28" spans="2:11" ht="26.1" customHeight="1">
      <c r="B28" s="105"/>
      <c r="C28" s="105"/>
      <c r="D28" s="105"/>
      <c r="E28" s="105"/>
      <c r="F28" s="105" t="s">
        <v>112</v>
      </c>
      <c r="G28" s="27">
        <v>14.15</v>
      </c>
      <c r="H28" s="105"/>
      <c r="I28" s="274" t="s">
        <v>113</v>
      </c>
      <c r="J28" s="274"/>
      <c r="K28" s="27">
        <v>87.82</v>
      </c>
    </row>
    <row r="29" spans="2:11" ht="24" customHeight="1" thickBot="1">
      <c r="B29" s="102"/>
      <c r="C29" s="102"/>
      <c r="D29" s="102"/>
      <c r="E29" s="102"/>
      <c r="F29" s="102"/>
      <c r="G29" s="102"/>
      <c r="H29" s="102" t="s">
        <v>114</v>
      </c>
      <c r="I29" s="118">
        <v>1078.22</v>
      </c>
      <c r="J29" s="102" t="s">
        <v>115</v>
      </c>
      <c r="K29" s="176">
        <v>94689.279999999999</v>
      </c>
    </row>
    <row r="30" spans="2:11" ht="24" customHeight="1" thickTop="1">
      <c r="B30" s="14"/>
      <c r="C30" s="15"/>
      <c r="D30" s="15"/>
      <c r="E30" s="15"/>
      <c r="F30" s="15"/>
      <c r="G30" s="15"/>
      <c r="H30" s="15"/>
      <c r="I30" s="15"/>
      <c r="J30" s="17"/>
      <c r="K30" s="18"/>
    </row>
    <row r="31" spans="2:11" ht="24" customHeight="1">
      <c r="B31" s="108" t="s">
        <v>62</v>
      </c>
      <c r="C31" s="108"/>
      <c r="D31" s="108"/>
      <c r="E31" s="108" t="s">
        <v>53</v>
      </c>
      <c r="F31" s="108"/>
      <c r="G31" s="277"/>
      <c r="H31" s="277"/>
      <c r="I31" s="101"/>
      <c r="J31" s="108"/>
      <c r="K31" s="136">
        <v>74984.75</v>
      </c>
    </row>
    <row r="32" spans="2:11" ht="24" customHeight="1">
      <c r="B32" s="106" t="s">
        <v>63</v>
      </c>
      <c r="C32" s="19" t="s">
        <v>1</v>
      </c>
      <c r="D32" s="106" t="s">
        <v>2</v>
      </c>
      <c r="E32" s="106" t="s">
        <v>3</v>
      </c>
      <c r="F32" s="275" t="s">
        <v>102</v>
      </c>
      <c r="G32" s="275"/>
      <c r="H32" s="20" t="s">
        <v>4</v>
      </c>
      <c r="I32" s="19" t="s">
        <v>5</v>
      </c>
      <c r="J32" s="19" t="s">
        <v>6</v>
      </c>
      <c r="K32" s="19" t="s">
        <v>8</v>
      </c>
    </row>
    <row r="33" spans="2:11" ht="31.5" customHeight="1">
      <c r="B33" s="107" t="s">
        <v>103</v>
      </c>
      <c r="C33" s="21" t="s">
        <v>69</v>
      </c>
      <c r="D33" s="107" t="s">
        <v>22</v>
      </c>
      <c r="E33" s="107" t="s">
        <v>70</v>
      </c>
      <c r="F33" s="276" t="s">
        <v>137</v>
      </c>
      <c r="G33" s="276"/>
      <c r="H33" s="22" t="s">
        <v>50</v>
      </c>
      <c r="I33" s="115">
        <v>1</v>
      </c>
      <c r="J33" s="137">
        <v>492.23</v>
      </c>
      <c r="K33" s="137">
        <v>492.23</v>
      </c>
    </row>
    <row r="34" spans="2:11" ht="31.5" customHeight="1">
      <c r="B34" s="103" t="s">
        <v>104</v>
      </c>
      <c r="C34" s="23" t="s">
        <v>64</v>
      </c>
      <c r="D34" s="103" t="s">
        <v>46</v>
      </c>
      <c r="E34" s="103" t="s">
        <v>138</v>
      </c>
      <c r="F34" s="271" t="s">
        <v>135</v>
      </c>
      <c r="G34" s="271"/>
      <c r="H34" s="24" t="s">
        <v>16</v>
      </c>
      <c r="I34" s="116">
        <v>1.47</v>
      </c>
      <c r="J34" s="213">
        <v>25.15</v>
      </c>
      <c r="K34" s="213">
        <v>36.97</v>
      </c>
    </row>
    <row r="35" spans="2:11" ht="31.5" customHeight="1">
      <c r="B35" s="103" t="s">
        <v>104</v>
      </c>
      <c r="C35" s="23" t="s">
        <v>139</v>
      </c>
      <c r="D35" s="103" t="s">
        <v>14</v>
      </c>
      <c r="E35" s="103" t="s">
        <v>140</v>
      </c>
      <c r="F35" s="271" t="s">
        <v>92</v>
      </c>
      <c r="G35" s="271"/>
      <c r="H35" s="24" t="s">
        <v>34</v>
      </c>
      <c r="I35" s="116">
        <v>0.12</v>
      </c>
      <c r="J35" s="213">
        <v>3395.65</v>
      </c>
      <c r="K35" s="213">
        <v>407.47</v>
      </c>
    </row>
    <row r="36" spans="2:11" ht="31.5" customHeight="1">
      <c r="B36" s="103" t="s">
        <v>104</v>
      </c>
      <c r="C36" s="23" t="s">
        <v>126</v>
      </c>
      <c r="D36" s="103" t="s">
        <v>46</v>
      </c>
      <c r="E36" s="103" t="s">
        <v>122</v>
      </c>
      <c r="F36" s="271" t="s">
        <v>127</v>
      </c>
      <c r="G36" s="271"/>
      <c r="H36" s="24" t="s">
        <v>106</v>
      </c>
      <c r="I36" s="116">
        <v>1</v>
      </c>
      <c r="J36" s="213">
        <v>26.6</v>
      </c>
      <c r="K36" s="213">
        <v>26.6</v>
      </c>
    </row>
    <row r="37" spans="2:11" ht="31.5" customHeight="1">
      <c r="B37" s="103" t="s">
        <v>104</v>
      </c>
      <c r="C37" s="23" t="s">
        <v>293</v>
      </c>
      <c r="D37" s="103" t="s">
        <v>46</v>
      </c>
      <c r="E37" s="103" t="s">
        <v>123</v>
      </c>
      <c r="F37" s="271" t="s">
        <v>127</v>
      </c>
      <c r="G37" s="271"/>
      <c r="H37" s="24" t="s">
        <v>106</v>
      </c>
      <c r="I37" s="116">
        <v>1</v>
      </c>
      <c r="J37" s="213">
        <v>21.19</v>
      </c>
      <c r="K37" s="213">
        <v>21.19</v>
      </c>
    </row>
    <row r="38" spans="2:11">
      <c r="B38" s="105"/>
      <c r="C38" s="105"/>
      <c r="D38" s="105"/>
      <c r="E38" s="105"/>
      <c r="F38" s="105" t="s">
        <v>109</v>
      </c>
      <c r="G38" s="27">
        <v>135.36999999999998</v>
      </c>
      <c r="H38" s="105" t="s">
        <v>110</v>
      </c>
      <c r="I38" s="27">
        <v>0</v>
      </c>
      <c r="J38" s="105" t="s">
        <v>111</v>
      </c>
      <c r="K38" s="27">
        <v>135.36999999999998</v>
      </c>
    </row>
    <row r="39" spans="2:11">
      <c r="B39" s="105"/>
      <c r="C39" s="105"/>
      <c r="D39" s="105"/>
      <c r="E39" s="105"/>
      <c r="F39" s="105" t="s">
        <v>112</v>
      </c>
      <c r="G39" s="27">
        <v>94.55</v>
      </c>
      <c r="H39" s="105"/>
      <c r="I39" s="274" t="s">
        <v>113</v>
      </c>
      <c r="J39" s="274"/>
      <c r="K39" s="27">
        <v>586.78</v>
      </c>
    </row>
    <row r="40" spans="2:11" ht="30" customHeight="1" thickBot="1">
      <c r="B40" s="102"/>
      <c r="C40" s="102"/>
      <c r="D40" s="102"/>
      <c r="E40" s="102"/>
      <c r="F40" s="102"/>
      <c r="G40" s="102"/>
      <c r="H40" s="102" t="s">
        <v>114</v>
      </c>
      <c r="I40" s="118">
        <v>21</v>
      </c>
      <c r="J40" s="102" t="s">
        <v>115</v>
      </c>
      <c r="K40" s="176">
        <v>12322.38</v>
      </c>
    </row>
    <row r="41" spans="2:11" ht="0.95" customHeight="1" thickTop="1">
      <c r="B41" s="14"/>
      <c r="C41" s="15"/>
      <c r="D41" s="15"/>
      <c r="E41" s="15"/>
      <c r="F41" s="15"/>
      <c r="G41" s="15"/>
      <c r="H41" s="15"/>
      <c r="I41" s="15"/>
      <c r="J41" s="17"/>
      <c r="K41" s="18"/>
    </row>
    <row r="42" spans="2:11" ht="18" customHeight="1">
      <c r="B42" s="106" t="s">
        <v>65</v>
      </c>
      <c r="C42" s="19" t="s">
        <v>1</v>
      </c>
      <c r="D42" s="106" t="s">
        <v>2</v>
      </c>
      <c r="E42" s="106" t="s">
        <v>3</v>
      </c>
      <c r="F42" s="275" t="s">
        <v>102</v>
      </c>
      <c r="G42" s="275"/>
      <c r="H42" s="20" t="s">
        <v>4</v>
      </c>
      <c r="I42" s="19" t="s">
        <v>5</v>
      </c>
      <c r="J42" s="19" t="s">
        <v>6</v>
      </c>
      <c r="K42" s="19" t="s">
        <v>8</v>
      </c>
    </row>
    <row r="43" spans="2:11" ht="36.75" customHeight="1">
      <c r="B43" s="107" t="s">
        <v>103</v>
      </c>
      <c r="C43" s="21" t="s">
        <v>278</v>
      </c>
      <c r="D43" s="107" t="s">
        <v>22</v>
      </c>
      <c r="E43" s="107" t="s">
        <v>279</v>
      </c>
      <c r="F43" s="276" t="s">
        <v>137</v>
      </c>
      <c r="G43" s="276"/>
      <c r="H43" s="22" t="s">
        <v>50</v>
      </c>
      <c r="I43" s="115">
        <v>1</v>
      </c>
      <c r="J43" s="137">
        <v>421.8</v>
      </c>
      <c r="K43" s="137">
        <v>421.8</v>
      </c>
    </row>
    <row r="44" spans="2:11" ht="36.75" customHeight="1">
      <c r="B44" s="103" t="s">
        <v>104</v>
      </c>
      <c r="C44" s="23" t="s">
        <v>64</v>
      </c>
      <c r="D44" s="103" t="s">
        <v>46</v>
      </c>
      <c r="E44" s="103" t="s">
        <v>138</v>
      </c>
      <c r="F44" s="271" t="s">
        <v>135</v>
      </c>
      <c r="G44" s="271"/>
      <c r="H44" s="24" t="s">
        <v>16</v>
      </c>
      <c r="I44" s="116">
        <v>1.37</v>
      </c>
      <c r="J44" s="213">
        <v>25.15</v>
      </c>
      <c r="K44" s="213">
        <v>34.450000000000003</v>
      </c>
    </row>
    <row r="45" spans="2:11" ht="36.75" customHeight="1">
      <c r="B45" s="103" t="s">
        <v>104</v>
      </c>
      <c r="C45" s="23" t="s">
        <v>139</v>
      </c>
      <c r="D45" s="103" t="s">
        <v>14</v>
      </c>
      <c r="E45" s="103" t="s">
        <v>140</v>
      </c>
      <c r="F45" s="271" t="s">
        <v>92</v>
      </c>
      <c r="G45" s="271"/>
      <c r="H45" s="24" t="s">
        <v>34</v>
      </c>
      <c r="I45" s="116">
        <v>0.1</v>
      </c>
      <c r="J45" s="213">
        <v>3395.65</v>
      </c>
      <c r="K45" s="213">
        <v>339.56</v>
      </c>
    </row>
    <row r="46" spans="2:11" ht="36.75" customHeight="1">
      <c r="B46" s="103" t="s">
        <v>104</v>
      </c>
      <c r="C46" s="23" t="s">
        <v>126</v>
      </c>
      <c r="D46" s="103" t="s">
        <v>46</v>
      </c>
      <c r="E46" s="103" t="s">
        <v>122</v>
      </c>
      <c r="F46" s="271" t="s">
        <v>127</v>
      </c>
      <c r="G46" s="271"/>
      <c r="H46" s="24" t="s">
        <v>106</v>
      </c>
      <c r="I46" s="116">
        <v>1</v>
      </c>
      <c r="J46" s="213">
        <v>26.6</v>
      </c>
      <c r="K46" s="213">
        <v>26.6</v>
      </c>
    </row>
    <row r="47" spans="2:11" ht="36.75" customHeight="1">
      <c r="B47" s="103" t="s">
        <v>104</v>
      </c>
      <c r="C47" s="23" t="s">
        <v>293</v>
      </c>
      <c r="D47" s="103" t="s">
        <v>46</v>
      </c>
      <c r="E47" s="103" t="s">
        <v>123</v>
      </c>
      <c r="F47" s="271" t="s">
        <v>127</v>
      </c>
      <c r="G47" s="271"/>
      <c r="H47" s="24" t="s">
        <v>106</v>
      </c>
      <c r="I47" s="116">
        <v>1</v>
      </c>
      <c r="J47" s="213">
        <v>21.19</v>
      </c>
      <c r="K47" s="213">
        <v>21.19</v>
      </c>
    </row>
    <row r="48" spans="2:11">
      <c r="B48" s="105"/>
      <c r="C48" s="105"/>
      <c r="D48" s="105"/>
      <c r="E48" s="105"/>
      <c r="F48" s="105" t="s">
        <v>109</v>
      </c>
      <c r="G48" s="27">
        <v>119.61</v>
      </c>
      <c r="H48" s="105" t="s">
        <v>110</v>
      </c>
      <c r="I48" s="27">
        <v>0</v>
      </c>
      <c r="J48" s="105" t="s">
        <v>111</v>
      </c>
      <c r="K48" s="27">
        <v>119.61</v>
      </c>
    </row>
    <row r="49" spans="2:15">
      <c r="B49" s="105"/>
      <c r="C49" s="105"/>
      <c r="D49" s="105"/>
      <c r="E49" s="105"/>
      <c r="F49" s="105" t="s">
        <v>112</v>
      </c>
      <c r="G49" s="27">
        <v>81.02</v>
      </c>
      <c r="H49" s="105"/>
      <c r="I49" s="274" t="s">
        <v>113</v>
      </c>
      <c r="J49" s="274"/>
      <c r="K49" s="27">
        <v>502.82</v>
      </c>
    </row>
    <row r="50" spans="2:15" ht="30" customHeight="1" thickBot="1">
      <c r="B50" s="102"/>
      <c r="C50" s="102"/>
      <c r="D50" s="102"/>
      <c r="E50" s="102"/>
      <c r="F50" s="102"/>
      <c r="G50" s="102"/>
      <c r="H50" s="102" t="s">
        <v>114</v>
      </c>
      <c r="I50" s="118">
        <v>8</v>
      </c>
      <c r="J50" s="102" t="s">
        <v>115</v>
      </c>
      <c r="K50" s="176">
        <v>4022.56</v>
      </c>
    </row>
    <row r="51" spans="2:15" ht="17.25" customHeight="1" thickTop="1">
      <c r="B51" s="14"/>
      <c r="C51" s="15"/>
      <c r="D51" s="15"/>
      <c r="E51" s="15"/>
      <c r="F51" s="15"/>
      <c r="G51" s="15"/>
      <c r="H51" s="15"/>
      <c r="I51" s="15"/>
      <c r="J51" s="17"/>
      <c r="K51" s="18"/>
    </row>
    <row r="52" spans="2:15" ht="28.5" customHeight="1">
      <c r="B52" s="218" t="s">
        <v>74</v>
      </c>
      <c r="C52" s="218"/>
      <c r="D52" s="218"/>
      <c r="E52" s="218" t="s">
        <v>285</v>
      </c>
      <c r="F52" s="218"/>
      <c r="G52" s="277"/>
      <c r="H52" s="277"/>
      <c r="I52" s="101"/>
      <c r="J52" s="218"/>
      <c r="K52" s="136">
        <v>30910.61</v>
      </c>
    </row>
    <row r="53" spans="2:15" ht="55.5" customHeight="1">
      <c r="B53" s="216" t="s">
        <v>75</v>
      </c>
      <c r="C53" s="19" t="s">
        <v>1</v>
      </c>
      <c r="D53" s="216" t="s">
        <v>2</v>
      </c>
      <c r="E53" s="216" t="s">
        <v>3</v>
      </c>
      <c r="F53" s="275" t="s">
        <v>102</v>
      </c>
      <c r="G53" s="275"/>
      <c r="H53" s="20" t="s">
        <v>4</v>
      </c>
      <c r="I53" s="19" t="s">
        <v>5</v>
      </c>
      <c r="J53" s="19" t="s">
        <v>6</v>
      </c>
      <c r="K53" s="19" t="s">
        <v>8</v>
      </c>
    </row>
    <row r="54" spans="2:15" ht="46.5" customHeight="1">
      <c r="B54" s="217" t="s">
        <v>103</v>
      </c>
      <c r="C54" s="21" t="s">
        <v>312</v>
      </c>
      <c r="D54" s="217" t="s">
        <v>22</v>
      </c>
      <c r="E54" s="217" t="s">
        <v>313</v>
      </c>
      <c r="F54" s="276" t="s">
        <v>314</v>
      </c>
      <c r="G54" s="276"/>
      <c r="H54" s="22" t="s">
        <v>315</v>
      </c>
      <c r="I54" s="115">
        <v>1</v>
      </c>
      <c r="J54" s="137">
        <f>K54</f>
        <v>2688.0599999999995</v>
      </c>
      <c r="K54" s="137">
        <f>K55+K56+K57+K58+K59+K60+K61</f>
        <v>2688.0599999999995</v>
      </c>
    </row>
    <row r="55" spans="2:15" ht="17.25" customHeight="1">
      <c r="B55" s="215" t="s">
        <v>104</v>
      </c>
      <c r="C55" s="23" t="s">
        <v>316</v>
      </c>
      <c r="D55" s="215" t="s">
        <v>30</v>
      </c>
      <c r="E55" s="215" t="s">
        <v>317</v>
      </c>
      <c r="F55" s="271" t="s">
        <v>318</v>
      </c>
      <c r="G55" s="271"/>
      <c r="H55" s="24" t="s">
        <v>34</v>
      </c>
      <c r="I55" s="116">
        <v>2.7E-2</v>
      </c>
      <c r="J55" s="306">
        <f>K55/I55</f>
        <v>722.22222222222229</v>
      </c>
      <c r="K55" s="213">
        <v>19.5</v>
      </c>
    </row>
    <row r="56" spans="2:15" ht="69.75" customHeight="1">
      <c r="B56" s="215" t="s">
        <v>104</v>
      </c>
      <c r="C56" s="23" t="s">
        <v>319</v>
      </c>
      <c r="D56" s="215" t="s">
        <v>30</v>
      </c>
      <c r="E56" s="215" t="s">
        <v>320</v>
      </c>
      <c r="F56" s="271" t="s">
        <v>321</v>
      </c>
      <c r="G56" s="271"/>
      <c r="H56" s="24" t="s">
        <v>322</v>
      </c>
      <c r="I56" s="116">
        <v>2.5</v>
      </c>
      <c r="J56" s="306">
        <f t="shared" ref="J56:J61" si="0">K56/I56</f>
        <v>3.7399999999999998</v>
      </c>
      <c r="K56" s="213">
        <v>9.35</v>
      </c>
    </row>
    <row r="57" spans="2:15" ht="28.5" customHeight="1">
      <c r="B57" s="215" t="s">
        <v>104</v>
      </c>
      <c r="C57" s="23" t="s">
        <v>323</v>
      </c>
      <c r="D57" s="215" t="s">
        <v>30</v>
      </c>
      <c r="E57" s="215" t="s">
        <v>324</v>
      </c>
      <c r="F57" s="271" t="s">
        <v>321</v>
      </c>
      <c r="G57" s="271"/>
      <c r="H57" s="24" t="s">
        <v>322</v>
      </c>
      <c r="I57" s="116">
        <v>2.5</v>
      </c>
      <c r="J57" s="306">
        <f t="shared" si="0"/>
        <v>3.5799999999999996</v>
      </c>
      <c r="K57" s="213">
        <v>8.9499999999999993</v>
      </c>
      <c r="O57" s="221">
        <f>K54-2688.06</f>
        <v>0</v>
      </c>
    </row>
    <row r="58" spans="2:15" ht="28.5" customHeight="1">
      <c r="B58" s="215" t="s">
        <v>104</v>
      </c>
      <c r="C58" s="23" t="s">
        <v>325</v>
      </c>
      <c r="D58" s="215" t="s">
        <v>48</v>
      </c>
      <c r="E58" s="215" t="s">
        <v>326</v>
      </c>
      <c r="F58" s="271" t="s">
        <v>327</v>
      </c>
      <c r="G58" s="271"/>
      <c r="H58" s="24" t="s">
        <v>49</v>
      </c>
      <c r="I58" s="116">
        <v>4</v>
      </c>
      <c r="J58" s="306">
        <f t="shared" si="0"/>
        <v>216.22</v>
      </c>
      <c r="K58" s="213">
        <v>864.88</v>
      </c>
    </row>
    <row r="59" spans="2:15" ht="72" customHeight="1">
      <c r="B59" s="219" t="s">
        <v>107</v>
      </c>
      <c r="C59" s="25" t="s">
        <v>328</v>
      </c>
      <c r="D59" s="219" t="s">
        <v>30</v>
      </c>
      <c r="E59" s="219" t="s">
        <v>329</v>
      </c>
      <c r="F59" s="270" t="s">
        <v>108</v>
      </c>
      <c r="G59" s="270"/>
      <c r="H59" s="26" t="s">
        <v>50</v>
      </c>
      <c r="I59" s="117">
        <v>4</v>
      </c>
      <c r="J59" s="214">
        <f t="shared" si="0"/>
        <v>426.10749999999996</v>
      </c>
      <c r="K59" s="214">
        <f>3683.6-1979.17</f>
        <v>1704.4299999999998</v>
      </c>
    </row>
    <row r="60" spans="2:15" ht="33" customHeight="1">
      <c r="B60" s="219" t="s">
        <v>107</v>
      </c>
      <c r="C60" s="25" t="s">
        <v>330</v>
      </c>
      <c r="D60" s="219" t="s">
        <v>46</v>
      </c>
      <c r="E60" s="219" t="s">
        <v>331</v>
      </c>
      <c r="F60" s="270" t="s">
        <v>332</v>
      </c>
      <c r="G60" s="270"/>
      <c r="H60" s="26" t="s">
        <v>106</v>
      </c>
      <c r="I60" s="117">
        <v>2.5</v>
      </c>
      <c r="J60" s="214">
        <f t="shared" si="0"/>
        <v>18.78</v>
      </c>
      <c r="K60" s="214">
        <v>46.95</v>
      </c>
    </row>
    <row r="61" spans="2:15" ht="62.25" customHeight="1" thickBot="1">
      <c r="B61" s="219" t="s">
        <v>107</v>
      </c>
      <c r="C61" s="25" t="s">
        <v>333</v>
      </c>
      <c r="D61" s="219" t="s">
        <v>46</v>
      </c>
      <c r="E61" s="219" t="s">
        <v>334</v>
      </c>
      <c r="F61" s="270" t="s">
        <v>332</v>
      </c>
      <c r="G61" s="270"/>
      <c r="H61" s="26" t="s">
        <v>106</v>
      </c>
      <c r="I61" s="117">
        <v>2.5</v>
      </c>
      <c r="J61" s="214">
        <f t="shared" si="0"/>
        <v>13.6</v>
      </c>
      <c r="K61" s="214">
        <v>34</v>
      </c>
    </row>
    <row r="62" spans="2:15" ht="27" customHeight="1" thickBot="1">
      <c r="B62" s="307"/>
      <c r="C62" s="308"/>
      <c r="D62" s="307"/>
      <c r="E62" s="307"/>
      <c r="F62" s="307"/>
      <c r="G62" s="307"/>
      <c r="H62" s="220" t="s">
        <v>114</v>
      </c>
      <c r="I62" s="118">
        <v>1</v>
      </c>
      <c r="J62" s="220" t="s">
        <v>115</v>
      </c>
      <c r="K62" s="160">
        <v>16776.77</v>
      </c>
    </row>
    <row r="63" spans="2:15" ht="24" customHeight="1" thickTop="1">
      <c r="B63" s="14"/>
      <c r="C63" s="15"/>
      <c r="D63" s="15"/>
      <c r="E63" s="15"/>
      <c r="F63" s="15"/>
      <c r="G63" s="15"/>
      <c r="H63" s="15"/>
      <c r="I63" s="15"/>
      <c r="J63" s="17"/>
      <c r="K63" s="18"/>
    </row>
    <row r="64" spans="2:15" ht="24" customHeight="1">
      <c r="B64" s="106" t="s">
        <v>80</v>
      </c>
      <c r="C64" s="19" t="s">
        <v>1</v>
      </c>
      <c r="D64" s="106" t="s">
        <v>2</v>
      </c>
      <c r="E64" s="106" t="s">
        <v>3</v>
      </c>
      <c r="F64" s="275" t="s">
        <v>102</v>
      </c>
      <c r="G64" s="275"/>
      <c r="H64" s="20" t="s">
        <v>4</v>
      </c>
      <c r="I64" s="19" t="s">
        <v>5</v>
      </c>
      <c r="J64" s="19" t="s">
        <v>6</v>
      </c>
      <c r="K64" s="19" t="s">
        <v>8</v>
      </c>
    </row>
    <row r="65" spans="2:11" ht="24" customHeight="1">
      <c r="B65" s="107" t="s">
        <v>103</v>
      </c>
      <c r="C65" s="21" t="s">
        <v>84</v>
      </c>
      <c r="D65" s="107" t="s">
        <v>22</v>
      </c>
      <c r="E65" s="107" t="s">
        <v>85</v>
      </c>
      <c r="F65" s="276" t="s">
        <v>136</v>
      </c>
      <c r="G65" s="276"/>
      <c r="H65" s="22" t="s">
        <v>86</v>
      </c>
      <c r="I65" s="115">
        <v>1</v>
      </c>
      <c r="J65" s="137">
        <v>1481.72</v>
      </c>
      <c r="K65" s="137">
        <v>1481.72</v>
      </c>
    </row>
    <row r="66" spans="2:11" ht="24" customHeight="1">
      <c r="B66" s="103" t="s">
        <v>104</v>
      </c>
      <c r="C66" s="23" t="s">
        <v>126</v>
      </c>
      <c r="D66" s="103" t="s">
        <v>46</v>
      </c>
      <c r="E66" s="103" t="s">
        <v>122</v>
      </c>
      <c r="F66" s="271" t="s">
        <v>127</v>
      </c>
      <c r="G66" s="271"/>
      <c r="H66" s="24" t="s">
        <v>106</v>
      </c>
      <c r="I66" s="116">
        <v>0.5</v>
      </c>
      <c r="J66" s="213">
        <v>26.6</v>
      </c>
      <c r="K66" s="213">
        <v>13.3</v>
      </c>
    </row>
    <row r="67" spans="2:11" ht="24" customHeight="1">
      <c r="B67" s="103" t="s">
        <v>104</v>
      </c>
      <c r="C67" s="23" t="s">
        <v>128</v>
      </c>
      <c r="D67" s="103" t="s">
        <v>46</v>
      </c>
      <c r="E67" s="103" t="s">
        <v>105</v>
      </c>
      <c r="F67" s="271" t="s">
        <v>127</v>
      </c>
      <c r="G67" s="271"/>
      <c r="H67" s="24" t="s">
        <v>106</v>
      </c>
      <c r="I67" s="116">
        <v>0.5</v>
      </c>
      <c r="J67" s="213">
        <v>21.14</v>
      </c>
      <c r="K67" s="213">
        <v>10.57</v>
      </c>
    </row>
    <row r="68" spans="2:11">
      <c r="B68" s="103" t="s">
        <v>104</v>
      </c>
      <c r="C68" s="23" t="s">
        <v>141</v>
      </c>
      <c r="D68" s="103" t="s">
        <v>14</v>
      </c>
      <c r="E68" s="103" t="s">
        <v>142</v>
      </c>
      <c r="F68" s="271" t="s">
        <v>92</v>
      </c>
      <c r="G68" s="271"/>
      <c r="H68" s="24" t="s">
        <v>16</v>
      </c>
      <c r="I68" s="116">
        <v>0.69</v>
      </c>
      <c r="J68" s="213">
        <v>55.38</v>
      </c>
      <c r="K68" s="213">
        <v>38.21</v>
      </c>
    </row>
    <row r="69" spans="2:11">
      <c r="B69" s="104" t="s">
        <v>107</v>
      </c>
      <c r="C69" s="25" t="s">
        <v>143</v>
      </c>
      <c r="D69" s="104" t="s">
        <v>46</v>
      </c>
      <c r="E69" s="104" t="s">
        <v>144</v>
      </c>
      <c r="F69" s="270" t="s">
        <v>108</v>
      </c>
      <c r="G69" s="270"/>
      <c r="H69" s="26" t="s">
        <v>49</v>
      </c>
      <c r="I69" s="117">
        <v>1</v>
      </c>
      <c r="J69" s="214">
        <v>904.5</v>
      </c>
      <c r="K69" s="214">
        <v>904.5</v>
      </c>
    </row>
    <row r="70" spans="2:11" ht="30" customHeight="1">
      <c r="B70" s="104" t="s">
        <v>107</v>
      </c>
      <c r="C70" s="25" t="s">
        <v>145</v>
      </c>
      <c r="D70" s="104" t="s">
        <v>46</v>
      </c>
      <c r="E70" s="104" t="s">
        <v>146</v>
      </c>
      <c r="F70" s="270" t="s">
        <v>108</v>
      </c>
      <c r="G70" s="270"/>
      <c r="H70" s="26" t="s">
        <v>47</v>
      </c>
      <c r="I70" s="117">
        <v>2.4</v>
      </c>
      <c r="J70" s="214">
        <v>42.13</v>
      </c>
      <c r="K70" s="214">
        <v>101.11</v>
      </c>
    </row>
    <row r="71" spans="2:11" ht="0.95" customHeight="1">
      <c r="B71" s="104" t="s">
        <v>107</v>
      </c>
      <c r="C71" s="25" t="s">
        <v>147</v>
      </c>
      <c r="D71" s="104" t="s">
        <v>46</v>
      </c>
      <c r="E71" s="104" t="s">
        <v>148</v>
      </c>
      <c r="F71" s="270" t="s">
        <v>108</v>
      </c>
      <c r="G71" s="270"/>
      <c r="H71" s="26" t="s">
        <v>47</v>
      </c>
      <c r="I71" s="117">
        <v>3.6</v>
      </c>
      <c r="J71" s="214">
        <v>115.01</v>
      </c>
      <c r="K71" s="214">
        <v>414.03</v>
      </c>
    </row>
    <row r="72" spans="2:11" ht="0.95" customHeight="1">
      <c r="B72" s="105"/>
      <c r="C72" s="105"/>
      <c r="D72" s="105"/>
      <c r="E72" s="105"/>
      <c r="F72" s="105" t="s">
        <v>109</v>
      </c>
      <c r="G72" s="27">
        <v>37.880000000000003</v>
      </c>
      <c r="H72" s="105" t="s">
        <v>110</v>
      </c>
      <c r="I72" s="27">
        <v>0</v>
      </c>
      <c r="J72" s="105" t="s">
        <v>111</v>
      </c>
      <c r="K72" s="27">
        <v>37.880000000000003</v>
      </c>
    </row>
    <row r="73" spans="2:11" ht="0.95" customHeight="1">
      <c r="B73" s="105"/>
      <c r="C73" s="105"/>
      <c r="D73" s="105"/>
      <c r="E73" s="105"/>
      <c r="F73" s="105" t="s">
        <v>112</v>
      </c>
      <c r="G73" s="27">
        <v>284.63</v>
      </c>
      <c r="H73" s="105"/>
      <c r="I73" s="274" t="s">
        <v>113</v>
      </c>
      <c r="J73" s="274"/>
      <c r="K73" s="27">
        <v>1766.35</v>
      </c>
    </row>
    <row r="74" spans="2:11" ht="24" customHeight="1" thickBot="1">
      <c r="B74" s="102"/>
      <c r="C74" s="102"/>
      <c r="D74" s="102"/>
      <c r="E74" s="102"/>
      <c r="F74" s="102"/>
      <c r="G74" s="102"/>
      <c r="H74" s="102" t="s">
        <v>114</v>
      </c>
      <c r="I74" s="118">
        <v>1</v>
      </c>
      <c r="J74" s="102" t="s">
        <v>115</v>
      </c>
      <c r="K74" s="176">
        <v>1766.35</v>
      </c>
    </row>
    <row r="75" spans="2:11" ht="18" customHeight="1" thickTop="1" thickBot="1">
      <c r="B75" s="119"/>
      <c r="C75" s="120"/>
      <c r="D75" s="120"/>
      <c r="E75" s="120"/>
      <c r="F75" s="120"/>
      <c r="G75" s="120"/>
      <c r="H75" s="120"/>
      <c r="I75" s="120"/>
      <c r="J75" s="121"/>
      <c r="K75" s="122"/>
    </row>
    <row r="76" spans="2:11" ht="24" customHeight="1">
      <c r="B76" s="224"/>
      <c r="C76" s="224"/>
      <c r="D76" s="224"/>
      <c r="E76" s="29"/>
      <c r="F76" s="102"/>
      <c r="G76" s="259" t="s">
        <v>87</v>
      </c>
      <c r="H76" s="224"/>
      <c r="I76" s="278">
        <v>294235.73</v>
      </c>
      <c r="J76" s="278"/>
      <c r="K76" s="278"/>
    </row>
    <row r="77" spans="2:11">
      <c r="B77" s="224"/>
      <c r="C77" s="224"/>
      <c r="D77" s="224"/>
      <c r="E77" s="29"/>
      <c r="F77" s="102"/>
      <c r="G77" s="259" t="s">
        <v>88</v>
      </c>
      <c r="H77" s="224"/>
      <c r="I77" s="278">
        <v>56498.07</v>
      </c>
      <c r="J77" s="278"/>
      <c r="K77" s="278"/>
    </row>
    <row r="78" spans="2:11">
      <c r="B78" s="224"/>
      <c r="C78" s="224"/>
      <c r="D78" s="224"/>
      <c r="E78" s="29"/>
      <c r="F78" s="102"/>
      <c r="G78" s="259" t="s">
        <v>89</v>
      </c>
      <c r="H78" s="224"/>
      <c r="I78" s="278">
        <v>350733.8</v>
      </c>
      <c r="J78" s="278"/>
      <c r="K78" s="278"/>
    </row>
  </sheetData>
  <mergeCells count="66">
    <mergeCell ref="I28:J28"/>
    <mergeCell ref="F67:G67"/>
    <mergeCell ref="F64:G64"/>
    <mergeCell ref="B78:D78"/>
    <mergeCell ref="G78:H78"/>
    <mergeCell ref="I78:K78"/>
    <mergeCell ref="F70:G70"/>
    <mergeCell ref="F71:G71"/>
    <mergeCell ref="I73:J73"/>
    <mergeCell ref="B76:D76"/>
    <mergeCell ref="G76:H76"/>
    <mergeCell ref="I76:K76"/>
    <mergeCell ref="B77:D77"/>
    <mergeCell ref="G77:H77"/>
    <mergeCell ref="I77:K77"/>
    <mergeCell ref="F35:G35"/>
    <mergeCell ref="F36:G36"/>
    <mergeCell ref="F37:G37"/>
    <mergeCell ref="F21:G21"/>
    <mergeCell ref="F22:G22"/>
    <mergeCell ref="F23:G23"/>
    <mergeCell ref="F24:G24"/>
    <mergeCell ref="F25:G25"/>
    <mergeCell ref="F26:G26"/>
    <mergeCell ref="G31:H31"/>
    <mergeCell ref="F32:G32"/>
    <mergeCell ref="F33:G33"/>
    <mergeCell ref="F34:G34"/>
    <mergeCell ref="F68:G68"/>
    <mergeCell ref="F69:G69"/>
    <mergeCell ref="F47:G47"/>
    <mergeCell ref="I49:J49"/>
    <mergeCell ref="I39:J39"/>
    <mergeCell ref="F42:G42"/>
    <mergeCell ref="F43:G43"/>
    <mergeCell ref="F44:G44"/>
    <mergeCell ref="F45:G45"/>
    <mergeCell ref="F46:G46"/>
    <mergeCell ref="F65:G65"/>
    <mergeCell ref="F66:G66"/>
    <mergeCell ref="G52:H52"/>
    <mergeCell ref="F53:G53"/>
    <mergeCell ref="F54:G54"/>
    <mergeCell ref="F55:G55"/>
    <mergeCell ref="F15:G15"/>
    <mergeCell ref="F16:G16"/>
    <mergeCell ref="I18:J18"/>
    <mergeCell ref="I10:J10"/>
    <mergeCell ref="F13:G13"/>
    <mergeCell ref="F14:G14"/>
    <mergeCell ref="G7:H7"/>
    <mergeCell ref="D1:E1"/>
    <mergeCell ref="F1:G1"/>
    <mergeCell ref="H1:I1"/>
    <mergeCell ref="J1:K1"/>
    <mergeCell ref="B2:K2"/>
    <mergeCell ref="B3:K3"/>
    <mergeCell ref="B4:K4"/>
    <mergeCell ref="B5:K5"/>
    <mergeCell ref="B6:K6"/>
    <mergeCell ref="F61:G61"/>
    <mergeCell ref="F56:G56"/>
    <mergeCell ref="F57:G57"/>
    <mergeCell ref="F58:G58"/>
    <mergeCell ref="F59:G59"/>
    <mergeCell ref="F60:G60"/>
  </mergeCells>
  <printOptions horizontalCentered="1" verticalCentered="1"/>
  <pageMargins left="0.51181102362204722" right="0.31496062992125984" top="0.59055118110236227" bottom="0.59055118110236227" header="0.31496062992125984" footer="0.31496062992125984"/>
  <pageSetup paperSize="9" scale="4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9"/>
  <sheetViews>
    <sheetView topLeftCell="A46" workbookViewId="0">
      <selection activeCell="B7" sqref="B7:I7"/>
    </sheetView>
  </sheetViews>
  <sheetFormatPr defaultRowHeight="14.25"/>
  <cols>
    <col min="1" max="1" width="2.5" customWidth="1"/>
    <col min="2" max="2" width="11.25" customWidth="1"/>
    <col min="3" max="3" width="14.125" customWidth="1"/>
    <col min="4" max="4" width="11.625" customWidth="1"/>
    <col min="9" max="9" width="14" customWidth="1"/>
  </cols>
  <sheetData>
    <row r="1" spans="2:9" ht="15" thickBot="1"/>
    <row r="2" spans="2:9" ht="15.75">
      <c r="B2" s="286" t="s">
        <v>149</v>
      </c>
      <c r="C2" s="287"/>
      <c r="D2" s="287"/>
      <c r="E2" s="287"/>
      <c r="F2" s="287"/>
      <c r="G2" s="287"/>
      <c r="H2" s="287"/>
      <c r="I2" s="288"/>
    </row>
    <row r="3" spans="2:9" ht="15">
      <c r="B3" s="289" t="s">
        <v>150</v>
      </c>
      <c r="C3" s="290"/>
      <c r="D3" s="290"/>
      <c r="E3" s="290"/>
      <c r="F3" s="290"/>
      <c r="G3" s="290"/>
      <c r="H3" s="290"/>
      <c r="I3" s="291"/>
    </row>
    <row r="4" spans="2:9" ht="15" customHeight="1">
      <c r="B4" s="292" t="s">
        <v>290</v>
      </c>
      <c r="C4" s="293"/>
      <c r="D4" s="293"/>
      <c r="E4" s="293"/>
      <c r="F4" s="293"/>
      <c r="G4" s="293"/>
      <c r="H4" s="293"/>
      <c r="I4" s="294"/>
    </row>
    <row r="5" spans="2:9" ht="15">
      <c r="B5" s="289" t="s">
        <v>291</v>
      </c>
      <c r="C5" s="290"/>
      <c r="D5" s="290"/>
      <c r="E5" s="290"/>
      <c r="F5" s="290"/>
      <c r="G5" s="290"/>
      <c r="H5" s="290"/>
      <c r="I5" s="291"/>
    </row>
    <row r="6" spans="2:9" ht="15.75" thickBot="1">
      <c r="B6" s="295" t="s">
        <v>294</v>
      </c>
      <c r="C6" s="296"/>
      <c r="D6" s="296"/>
      <c r="E6" s="296"/>
      <c r="F6" s="296"/>
      <c r="G6" s="296"/>
      <c r="H6" s="296"/>
      <c r="I6" s="297"/>
    </row>
    <row r="7" spans="2:9" ht="15.75">
      <c r="B7" s="283" t="s">
        <v>151</v>
      </c>
      <c r="C7" s="284"/>
      <c r="D7" s="284"/>
      <c r="E7" s="284"/>
      <c r="F7" s="284"/>
      <c r="G7" s="284"/>
      <c r="H7" s="284"/>
      <c r="I7" s="285"/>
    </row>
    <row r="8" spans="2:9" ht="48">
      <c r="B8" s="32"/>
      <c r="C8" s="33"/>
      <c r="D8" s="33"/>
      <c r="E8" s="33"/>
      <c r="F8" s="33"/>
      <c r="G8" s="33"/>
      <c r="H8" s="33"/>
      <c r="I8" s="34" t="s">
        <v>152</v>
      </c>
    </row>
    <row r="9" spans="2:9">
      <c r="B9" s="35"/>
      <c r="C9" s="36" t="s">
        <v>153</v>
      </c>
      <c r="D9" s="36"/>
      <c r="E9" s="36"/>
      <c r="F9" s="36"/>
      <c r="G9" s="36"/>
      <c r="H9" s="36"/>
      <c r="I9" s="37">
        <v>3</v>
      </c>
    </row>
    <row r="10" spans="2:9">
      <c r="B10" s="38"/>
      <c r="C10" s="36" t="s">
        <v>154</v>
      </c>
      <c r="D10" s="36"/>
      <c r="E10" s="36"/>
      <c r="F10" s="36"/>
      <c r="G10" s="36"/>
      <c r="H10" s="36"/>
      <c r="I10" s="37">
        <v>0.59</v>
      </c>
    </row>
    <row r="11" spans="2:9" ht="15.75">
      <c r="B11" s="39" t="s">
        <v>155</v>
      </c>
      <c r="C11" s="40"/>
      <c r="D11" s="40"/>
      <c r="E11" s="40"/>
      <c r="F11" s="40"/>
      <c r="G11" s="40"/>
      <c r="H11" s="40"/>
      <c r="I11" s="41">
        <v>3.59</v>
      </c>
    </row>
    <row r="12" spans="2:9">
      <c r="B12" s="42" t="s">
        <v>156</v>
      </c>
      <c r="C12" s="36"/>
      <c r="D12" s="36"/>
      <c r="E12" s="36"/>
      <c r="F12" s="36"/>
      <c r="G12" s="36"/>
      <c r="H12" s="36"/>
      <c r="I12" s="37"/>
    </row>
    <row r="13" spans="2:9">
      <c r="B13" s="43" t="s">
        <v>157</v>
      </c>
      <c r="C13" s="44" t="s">
        <v>158</v>
      </c>
      <c r="D13" s="44"/>
      <c r="E13" s="44"/>
      <c r="F13" s="44"/>
      <c r="G13" s="44"/>
      <c r="H13" s="44"/>
      <c r="I13" s="37">
        <v>0.97</v>
      </c>
    </row>
    <row r="14" spans="2:9">
      <c r="B14" s="43" t="s">
        <v>159</v>
      </c>
      <c r="C14" s="44" t="s">
        <v>160</v>
      </c>
      <c r="D14" s="44"/>
      <c r="E14" s="44"/>
      <c r="F14" s="44"/>
      <c r="G14" s="44"/>
      <c r="H14" s="44"/>
      <c r="I14" s="37">
        <v>0.8</v>
      </c>
    </row>
    <row r="15" spans="2:9" ht="15.75">
      <c r="B15" s="39" t="s">
        <v>155</v>
      </c>
      <c r="C15" s="40"/>
      <c r="D15" s="40"/>
      <c r="E15" s="40"/>
      <c r="F15" s="40"/>
      <c r="G15" s="40"/>
      <c r="H15" s="40"/>
      <c r="I15" s="41">
        <v>1.77</v>
      </c>
    </row>
    <row r="16" spans="2:9" ht="24">
      <c r="B16" s="45" t="s">
        <v>161</v>
      </c>
      <c r="C16" s="44"/>
      <c r="D16" s="44"/>
      <c r="E16" s="44"/>
      <c r="F16" s="44"/>
      <c r="G16" s="44"/>
      <c r="H16" s="44"/>
      <c r="I16" s="46" t="s">
        <v>162</v>
      </c>
    </row>
    <row r="17" spans="2:9" ht="15.75">
      <c r="B17" s="47" t="s">
        <v>163</v>
      </c>
      <c r="C17" s="40" t="s">
        <v>164</v>
      </c>
      <c r="D17" s="40"/>
      <c r="E17" s="40"/>
      <c r="F17" s="40"/>
      <c r="G17" s="40"/>
      <c r="H17" s="40"/>
      <c r="I17" s="41">
        <v>6.15</v>
      </c>
    </row>
    <row r="18" spans="2:9">
      <c r="B18" s="38" t="s">
        <v>165</v>
      </c>
      <c r="C18" s="44" t="s">
        <v>166</v>
      </c>
      <c r="D18" s="44"/>
      <c r="E18" s="44"/>
      <c r="F18" s="44"/>
      <c r="G18" s="44"/>
      <c r="H18" s="44"/>
      <c r="I18" s="37">
        <v>3.65</v>
      </c>
    </row>
    <row r="19" spans="2:9">
      <c r="B19" s="38" t="s">
        <v>167</v>
      </c>
      <c r="C19" s="44" t="s">
        <v>168</v>
      </c>
      <c r="D19" s="44"/>
      <c r="E19" s="44"/>
      <c r="F19" s="44"/>
      <c r="G19" s="44"/>
      <c r="H19" s="44"/>
      <c r="I19" s="37">
        <v>2.5</v>
      </c>
    </row>
    <row r="20" spans="2:9">
      <c r="B20" s="48" t="s">
        <v>124</v>
      </c>
      <c r="C20" s="49" t="s">
        <v>169</v>
      </c>
      <c r="D20" s="49"/>
      <c r="E20" s="49"/>
      <c r="F20" s="49"/>
      <c r="G20" s="49"/>
      <c r="H20" s="49"/>
      <c r="I20" s="50">
        <v>6.16</v>
      </c>
    </row>
    <row r="21" spans="2:9">
      <c r="B21" s="51"/>
      <c r="I21" s="52"/>
    </row>
    <row r="22" spans="2:9">
      <c r="B22" s="51"/>
      <c r="I22" s="52"/>
    </row>
    <row r="23" spans="2:9" ht="15.75">
      <c r="B23" s="53" t="s">
        <v>170</v>
      </c>
      <c r="C23" s="54"/>
      <c r="D23" s="54"/>
      <c r="E23" s="54"/>
      <c r="F23" s="54"/>
      <c r="G23" s="54"/>
      <c r="H23" s="54"/>
      <c r="I23" s="55"/>
    </row>
    <row r="24" spans="2:9">
      <c r="B24" s="35" t="s">
        <v>165</v>
      </c>
      <c r="C24" s="36" t="s">
        <v>166</v>
      </c>
      <c r="D24" s="36"/>
      <c r="E24" s="36"/>
      <c r="F24" s="36"/>
      <c r="G24" s="36"/>
      <c r="H24" s="36"/>
      <c r="I24" s="56">
        <v>3.65</v>
      </c>
    </row>
    <row r="25" spans="2:9">
      <c r="B25" s="57" t="s">
        <v>171</v>
      </c>
      <c r="C25" s="44" t="s">
        <v>172</v>
      </c>
      <c r="D25" s="44"/>
      <c r="E25" s="44"/>
      <c r="F25" s="44"/>
      <c r="G25" s="44"/>
      <c r="H25" s="44"/>
      <c r="I25" s="58">
        <v>0.65</v>
      </c>
    </row>
    <row r="26" spans="2:9">
      <c r="B26" s="38" t="s">
        <v>173</v>
      </c>
      <c r="C26" s="44" t="s">
        <v>174</v>
      </c>
      <c r="D26" s="44"/>
      <c r="E26" s="44"/>
      <c r="F26" s="44"/>
      <c r="G26" s="44"/>
      <c r="H26" s="44"/>
      <c r="I26" s="58">
        <v>3</v>
      </c>
    </row>
    <row r="27" spans="2:9">
      <c r="B27" s="38" t="s">
        <v>175</v>
      </c>
      <c r="C27" s="44" t="s">
        <v>176</v>
      </c>
      <c r="D27" s="44"/>
      <c r="E27" s="44"/>
      <c r="F27" s="44"/>
      <c r="G27" s="44"/>
      <c r="H27" s="44"/>
      <c r="I27" s="58">
        <v>0</v>
      </c>
    </row>
    <row r="28" spans="2:9" ht="15.75">
      <c r="B28" s="53" t="s">
        <v>177</v>
      </c>
      <c r="C28" s="54"/>
      <c r="D28" s="54"/>
      <c r="E28" s="54"/>
      <c r="F28" s="54"/>
      <c r="G28" s="54"/>
      <c r="H28" s="54"/>
      <c r="I28" s="55"/>
    </row>
    <row r="29" spans="2:9">
      <c r="B29" s="35" t="s">
        <v>167</v>
      </c>
      <c r="C29" s="36" t="s">
        <v>178</v>
      </c>
      <c r="D29" s="36"/>
      <c r="E29" s="36"/>
      <c r="F29" s="36"/>
      <c r="G29" s="36"/>
      <c r="H29" s="36"/>
      <c r="I29" s="56">
        <v>2.5</v>
      </c>
    </row>
    <row r="30" spans="2:9">
      <c r="B30" s="57" t="s">
        <v>179</v>
      </c>
      <c r="C30" s="44" t="s">
        <v>172</v>
      </c>
      <c r="D30" s="44"/>
      <c r="E30" s="44"/>
      <c r="F30" s="44"/>
      <c r="G30" s="44"/>
      <c r="H30" s="44"/>
      <c r="I30" s="59">
        <v>2.5</v>
      </c>
    </row>
    <row r="31" spans="2:9">
      <c r="B31" s="51"/>
      <c r="I31" s="52"/>
    </row>
    <row r="32" spans="2:9">
      <c r="B32" s="51"/>
      <c r="I32" s="52"/>
    </row>
    <row r="33" spans="2:9" ht="110.25">
      <c r="B33" s="60" t="s">
        <v>180</v>
      </c>
      <c r="C33" s="61"/>
      <c r="D33" s="61"/>
      <c r="E33" s="61"/>
      <c r="F33" s="61"/>
      <c r="G33" s="61"/>
      <c r="H33" s="61"/>
      <c r="I33" s="62"/>
    </row>
    <row r="34" spans="2:9" ht="17.25">
      <c r="B34" s="63" t="s">
        <v>181</v>
      </c>
      <c r="C34" s="64"/>
      <c r="D34" s="65">
        <v>0.03</v>
      </c>
      <c r="E34" s="64"/>
      <c r="G34" s="66" t="s">
        <v>181</v>
      </c>
      <c r="H34" s="66"/>
      <c r="I34" s="67">
        <v>0.03</v>
      </c>
    </row>
    <row r="35" spans="2:9" ht="17.25">
      <c r="B35" s="63" t="s">
        <v>182</v>
      </c>
      <c r="C35" s="64"/>
      <c r="D35" s="65">
        <v>8.0000000000000002E-3</v>
      </c>
      <c r="E35" s="64"/>
      <c r="G35" s="66" t="s">
        <v>182</v>
      </c>
      <c r="H35" s="66"/>
      <c r="I35" s="67">
        <v>8.0000000000000002E-3</v>
      </c>
    </row>
    <row r="36" spans="2:9" ht="17.25">
      <c r="B36" s="63" t="s">
        <v>183</v>
      </c>
      <c r="C36" s="64"/>
      <c r="D36" s="65">
        <v>9.7000000000000003E-3</v>
      </c>
      <c r="E36" s="64"/>
      <c r="G36" s="66" t="s">
        <v>183</v>
      </c>
      <c r="H36" s="66"/>
      <c r="I36" s="67">
        <v>9.7000000000000003E-3</v>
      </c>
    </row>
    <row r="37" spans="2:9" ht="17.25">
      <c r="B37" s="63" t="s">
        <v>184</v>
      </c>
      <c r="C37" s="64"/>
      <c r="D37" s="68">
        <v>1.0477000000000001</v>
      </c>
      <c r="E37" s="64"/>
      <c r="G37" s="66" t="s">
        <v>184</v>
      </c>
      <c r="H37" s="66"/>
      <c r="I37" s="69">
        <v>1.0477000000000001</v>
      </c>
    </row>
    <row r="38" spans="2:9" ht="17.25">
      <c r="B38" s="63" t="s">
        <v>185</v>
      </c>
      <c r="C38" s="64"/>
      <c r="D38" s="65">
        <v>5.8999999999999999E-3</v>
      </c>
      <c r="E38" s="64"/>
      <c r="G38" s="66" t="s">
        <v>185</v>
      </c>
      <c r="H38" s="66"/>
      <c r="I38" s="67">
        <v>5.8999999999999999E-3</v>
      </c>
    </row>
    <row r="39" spans="2:9" ht="17.25">
      <c r="B39" s="63" t="s">
        <v>186</v>
      </c>
      <c r="C39" s="64"/>
      <c r="D39" s="68">
        <v>1.0059</v>
      </c>
      <c r="E39" s="64"/>
      <c r="G39" s="66" t="s">
        <v>186</v>
      </c>
      <c r="H39" s="66"/>
      <c r="I39" s="69">
        <v>1.0059</v>
      </c>
    </row>
    <row r="40" spans="2:9" ht="17.25">
      <c r="B40" s="63" t="s">
        <v>187</v>
      </c>
      <c r="C40" s="64"/>
      <c r="D40" s="65">
        <v>6.1600000000000002E-2</v>
      </c>
      <c r="E40" s="64"/>
      <c r="G40" s="66" t="s">
        <v>187</v>
      </c>
      <c r="H40" s="66"/>
      <c r="I40" s="67">
        <v>6.1600000000000002E-2</v>
      </c>
    </row>
    <row r="41" spans="2:9" ht="17.25">
      <c r="B41" s="63" t="s">
        <v>188</v>
      </c>
      <c r="C41" s="64"/>
      <c r="D41" s="68">
        <v>1.0616000000000001</v>
      </c>
      <c r="E41" s="64"/>
      <c r="G41" s="66" t="s">
        <v>188</v>
      </c>
      <c r="H41" s="66"/>
      <c r="I41" s="69">
        <v>1.0616000000000001</v>
      </c>
    </row>
    <row r="42" spans="2:9" ht="17.25">
      <c r="B42" s="63"/>
      <c r="C42" s="64"/>
      <c r="D42" s="64"/>
      <c r="E42" s="64"/>
      <c r="G42" s="66"/>
      <c r="H42" s="66"/>
      <c r="I42" s="70"/>
    </row>
    <row r="43" spans="2:9" ht="17.25">
      <c r="B43" s="63" t="s">
        <v>189</v>
      </c>
      <c r="C43" s="64"/>
      <c r="D43" s="65">
        <v>6.1500000000000006E-2</v>
      </c>
      <c r="E43" s="64"/>
      <c r="G43" s="66" t="s">
        <v>189</v>
      </c>
      <c r="H43" s="66"/>
      <c r="I43" s="67">
        <v>6.1500000000000006E-2</v>
      </c>
    </row>
    <row r="44" spans="2:9" ht="17.25">
      <c r="B44" s="63" t="s">
        <v>190</v>
      </c>
      <c r="C44" s="64"/>
      <c r="D44" s="68">
        <v>0.9385</v>
      </c>
      <c r="E44" s="64"/>
      <c r="G44" s="66" t="s">
        <v>190</v>
      </c>
      <c r="H44" s="66"/>
      <c r="I44" s="69">
        <v>0.9385</v>
      </c>
    </row>
    <row r="45" spans="2:9" ht="17.25">
      <c r="B45" s="63"/>
      <c r="C45" s="64"/>
      <c r="D45" s="64"/>
      <c r="E45" s="64"/>
      <c r="G45" s="66"/>
      <c r="H45" s="66"/>
      <c r="I45" s="70"/>
    </row>
    <row r="46" spans="2:9" ht="17.25">
      <c r="B46" s="71" t="s">
        <v>191</v>
      </c>
      <c r="C46" s="72"/>
      <c r="D46" s="73">
        <v>0.19211563781353247</v>
      </c>
      <c r="E46" s="64"/>
      <c r="G46" s="74" t="s">
        <v>192</v>
      </c>
      <c r="H46" s="74"/>
      <c r="I46" s="69">
        <v>0.19211563781353247</v>
      </c>
    </row>
    <row r="47" spans="2:9" ht="15">
      <c r="B47" s="75"/>
      <c r="C47" s="66"/>
      <c r="D47" s="66"/>
      <c r="E47" s="66"/>
      <c r="G47" s="66"/>
      <c r="H47" s="66"/>
      <c r="I47" s="76" t="s">
        <v>193</v>
      </c>
    </row>
    <row r="48" spans="2:9" ht="15">
      <c r="B48" s="75"/>
      <c r="C48" s="66"/>
      <c r="D48" s="66"/>
      <c r="E48" s="66"/>
      <c r="F48" s="66"/>
      <c r="G48" s="279" t="s">
        <v>194</v>
      </c>
      <c r="H48" s="279"/>
      <c r="I48" s="280"/>
    </row>
    <row r="49" spans="2:9" ht="41.25" customHeight="1" thickBot="1">
      <c r="B49" s="77"/>
      <c r="C49" s="78"/>
      <c r="D49" s="78"/>
      <c r="E49" s="78"/>
      <c r="F49" s="78"/>
      <c r="G49" s="281"/>
      <c r="H49" s="281"/>
      <c r="I49" s="282"/>
    </row>
  </sheetData>
  <mergeCells count="7">
    <mergeCell ref="G48:I49"/>
    <mergeCell ref="B7:I7"/>
    <mergeCell ref="B2:I2"/>
    <mergeCell ref="B3:I3"/>
    <mergeCell ref="B4:I4"/>
    <mergeCell ref="B5:I5"/>
    <mergeCell ref="B6:I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opLeftCell="A31" workbookViewId="0">
      <selection activeCell="B7" sqref="B7:E7"/>
    </sheetView>
  </sheetViews>
  <sheetFormatPr defaultRowHeight="14.25"/>
  <cols>
    <col min="1" max="1" width="4.5" customWidth="1"/>
    <col min="2" max="2" width="8.125" customWidth="1"/>
    <col min="3" max="3" width="34" customWidth="1"/>
    <col min="4" max="4" width="15.75" customWidth="1"/>
    <col min="5" max="5" width="15.375" customWidth="1"/>
  </cols>
  <sheetData>
    <row r="1" spans="2:5" ht="9" customHeight="1" thickBot="1"/>
    <row r="2" spans="2:5" ht="15.75">
      <c r="B2" s="286" t="s">
        <v>149</v>
      </c>
      <c r="C2" s="287"/>
      <c r="D2" s="287"/>
      <c r="E2" s="288"/>
    </row>
    <row r="3" spans="2:5" ht="15">
      <c r="B3" s="289" t="s">
        <v>150</v>
      </c>
      <c r="C3" s="290"/>
      <c r="D3" s="290"/>
      <c r="E3" s="291"/>
    </row>
    <row r="4" spans="2:5" ht="15" customHeight="1">
      <c r="B4" s="292" t="s">
        <v>290</v>
      </c>
      <c r="C4" s="293"/>
      <c r="D4" s="293"/>
      <c r="E4" s="294"/>
    </row>
    <row r="5" spans="2:5" ht="15">
      <c r="B5" s="289" t="s">
        <v>291</v>
      </c>
      <c r="C5" s="290"/>
      <c r="D5" s="290"/>
      <c r="E5" s="291"/>
    </row>
    <row r="6" spans="2:5" ht="15.75" thickBot="1">
      <c r="B6" s="295" t="s">
        <v>294</v>
      </c>
      <c r="C6" s="296"/>
      <c r="D6" s="296"/>
      <c r="E6" s="297"/>
    </row>
    <row r="7" spans="2:5" ht="15">
      <c r="B7" s="303" t="s">
        <v>195</v>
      </c>
      <c r="C7" s="304"/>
      <c r="D7" s="304"/>
      <c r="E7" s="305"/>
    </row>
    <row r="8" spans="2:5" ht="15">
      <c r="B8" s="87" t="s">
        <v>196</v>
      </c>
      <c r="C8" s="79" t="s">
        <v>197</v>
      </c>
      <c r="D8" s="79" t="s">
        <v>198</v>
      </c>
      <c r="E8" s="88" t="s">
        <v>199</v>
      </c>
    </row>
    <row r="9" spans="2:5" ht="15">
      <c r="B9" s="298" t="s">
        <v>200</v>
      </c>
      <c r="C9" s="299"/>
      <c r="D9" s="299"/>
      <c r="E9" s="300"/>
    </row>
    <row r="10" spans="2:5">
      <c r="B10" s="89" t="s">
        <v>201</v>
      </c>
      <c r="C10" s="80" t="s">
        <v>202</v>
      </c>
      <c r="D10" s="81">
        <v>20</v>
      </c>
      <c r="E10" s="90">
        <v>20</v>
      </c>
    </row>
    <row r="11" spans="2:5">
      <c r="B11" s="89" t="s">
        <v>203</v>
      </c>
      <c r="C11" s="80" t="s">
        <v>204</v>
      </c>
      <c r="D11" s="81">
        <v>1.5</v>
      </c>
      <c r="E11" s="90">
        <v>1.5</v>
      </c>
    </row>
    <row r="12" spans="2:5">
      <c r="B12" s="89" t="s">
        <v>205</v>
      </c>
      <c r="C12" s="80" t="s">
        <v>206</v>
      </c>
      <c r="D12" s="81">
        <v>1</v>
      </c>
      <c r="E12" s="90">
        <v>1</v>
      </c>
    </row>
    <row r="13" spans="2:5">
      <c r="B13" s="89" t="s">
        <v>207</v>
      </c>
      <c r="C13" s="80" t="s">
        <v>208</v>
      </c>
      <c r="D13" s="81">
        <v>0.2</v>
      </c>
      <c r="E13" s="90">
        <v>0.2</v>
      </c>
    </row>
    <row r="14" spans="2:5">
      <c r="B14" s="89" t="s">
        <v>209</v>
      </c>
      <c r="C14" s="80" t="s">
        <v>210</v>
      </c>
      <c r="D14" s="81">
        <v>0.6</v>
      </c>
      <c r="E14" s="90">
        <v>0.6</v>
      </c>
    </row>
    <row r="15" spans="2:5">
      <c r="B15" s="89" t="s">
        <v>211</v>
      </c>
      <c r="C15" s="80" t="s">
        <v>212</v>
      </c>
      <c r="D15" s="81">
        <v>2.5</v>
      </c>
      <c r="E15" s="90">
        <v>2.5</v>
      </c>
    </row>
    <row r="16" spans="2:5">
      <c r="B16" s="89" t="s">
        <v>213</v>
      </c>
      <c r="C16" s="80" t="s">
        <v>214</v>
      </c>
      <c r="D16" s="81">
        <v>3</v>
      </c>
      <c r="E16" s="90">
        <v>3</v>
      </c>
    </row>
    <row r="17" spans="2:5">
      <c r="B17" s="89" t="s">
        <v>215</v>
      </c>
      <c r="C17" s="80" t="s">
        <v>216</v>
      </c>
      <c r="D17" s="81">
        <v>8</v>
      </c>
      <c r="E17" s="90">
        <v>8</v>
      </c>
    </row>
    <row r="18" spans="2:5">
      <c r="B18" s="89" t="s">
        <v>217</v>
      </c>
      <c r="C18" s="80" t="s">
        <v>218</v>
      </c>
      <c r="D18" s="81">
        <v>0</v>
      </c>
      <c r="E18" s="90">
        <v>0</v>
      </c>
    </row>
    <row r="19" spans="2:5" ht="15">
      <c r="B19" s="87" t="s">
        <v>219</v>
      </c>
      <c r="C19" s="82" t="s">
        <v>220</v>
      </c>
      <c r="D19" s="83">
        <f>SUM(D10:D18)</f>
        <v>36.799999999999997</v>
      </c>
      <c r="E19" s="91">
        <f>SUM(E10:E18)</f>
        <v>36.799999999999997</v>
      </c>
    </row>
    <row r="20" spans="2:5" ht="15">
      <c r="B20" s="298" t="s">
        <v>221</v>
      </c>
      <c r="C20" s="299"/>
      <c r="D20" s="299"/>
      <c r="E20" s="300"/>
    </row>
    <row r="21" spans="2:5">
      <c r="B21" s="89" t="s">
        <v>222</v>
      </c>
      <c r="C21" s="80" t="s">
        <v>223</v>
      </c>
      <c r="D21" s="81">
        <v>18.11</v>
      </c>
      <c r="E21" s="90">
        <v>0</v>
      </c>
    </row>
    <row r="22" spans="2:5">
      <c r="B22" s="89" t="s">
        <v>224</v>
      </c>
      <c r="C22" s="80" t="s">
        <v>225</v>
      </c>
      <c r="D22" s="81">
        <v>4.1500000000000004</v>
      </c>
      <c r="E22" s="90">
        <v>0</v>
      </c>
    </row>
    <row r="23" spans="2:5">
      <c r="B23" s="89" t="s">
        <v>226</v>
      </c>
      <c r="C23" s="80" t="s">
        <v>227</v>
      </c>
      <c r="D23" s="81">
        <v>0.91</v>
      </c>
      <c r="E23" s="90">
        <v>0.69</v>
      </c>
    </row>
    <row r="24" spans="2:5">
      <c r="B24" s="89" t="s">
        <v>228</v>
      </c>
      <c r="C24" s="80" t="s">
        <v>229</v>
      </c>
      <c r="D24" s="81">
        <v>10.94</v>
      </c>
      <c r="E24" s="90">
        <v>8.33</v>
      </c>
    </row>
    <row r="25" spans="2:5">
      <c r="B25" s="89" t="s">
        <v>230</v>
      </c>
      <c r="C25" s="80" t="s">
        <v>231</v>
      </c>
      <c r="D25" s="81">
        <v>7.0000000000000007E-2</v>
      </c>
      <c r="E25" s="90">
        <v>0.06</v>
      </c>
    </row>
    <row r="26" spans="2:5">
      <c r="B26" s="89" t="s">
        <v>232</v>
      </c>
      <c r="C26" s="80" t="s">
        <v>233</v>
      </c>
      <c r="D26" s="81">
        <v>0.73</v>
      </c>
      <c r="E26" s="90">
        <v>0.56000000000000005</v>
      </c>
    </row>
    <row r="27" spans="2:5">
      <c r="B27" s="89" t="s">
        <v>234</v>
      </c>
      <c r="C27" s="80" t="s">
        <v>235</v>
      </c>
      <c r="D27" s="81">
        <v>2.66</v>
      </c>
      <c r="E27" s="90">
        <v>0</v>
      </c>
    </row>
    <row r="28" spans="2:5">
      <c r="B28" s="89" t="s">
        <v>236</v>
      </c>
      <c r="C28" s="80" t="s">
        <v>237</v>
      </c>
      <c r="D28" s="81">
        <v>0.11</v>
      </c>
      <c r="E28" s="90">
        <v>0.09</v>
      </c>
    </row>
    <row r="29" spans="2:5">
      <c r="B29" s="89" t="s">
        <v>238</v>
      </c>
      <c r="C29" s="80" t="s">
        <v>239</v>
      </c>
      <c r="D29" s="81">
        <v>8.5299999999999994</v>
      </c>
      <c r="E29" s="90">
        <v>6.5</v>
      </c>
    </row>
    <row r="30" spans="2:5">
      <c r="B30" s="89" t="s">
        <v>240</v>
      </c>
      <c r="C30" s="80" t="s">
        <v>241</v>
      </c>
      <c r="D30" s="81">
        <v>0.03</v>
      </c>
      <c r="E30" s="90">
        <v>0.03</v>
      </c>
    </row>
    <row r="31" spans="2:5" ht="15">
      <c r="B31" s="87" t="s">
        <v>242</v>
      </c>
      <c r="C31" s="82" t="s">
        <v>243</v>
      </c>
      <c r="D31" s="83">
        <f>SUM(D21:D30)</f>
        <v>46.239999999999995</v>
      </c>
      <c r="E31" s="91">
        <f>SUM(E21:E30)</f>
        <v>16.260000000000002</v>
      </c>
    </row>
    <row r="32" spans="2:5" ht="15">
      <c r="B32" s="298" t="s">
        <v>244</v>
      </c>
      <c r="C32" s="299"/>
      <c r="D32" s="299"/>
      <c r="E32" s="300"/>
    </row>
    <row r="33" spans="2:5">
      <c r="B33" s="89" t="s">
        <v>245</v>
      </c>
      <c r="C33" s="80" t="s">
        <v>246</v>
      </c>
      <c r="D33" s="81">
        <v>5.23</v>
      </c>
      <c r="E33" s="90">
        <v>3.98</v>
      </c>
    </row>
    <row r="34" spans="2:5">
      <c r="B34" s="89" t="s">
        <v>247</v>
      </c>
      <c r="C34" s="80" t="s">
        <v>248</v>
      </c>
      <c r="D34" s="81">
        <v>0.12</v>
      </c>
      <c r="E34" s="90">
        <v>0.09</v>
      </c>
    </row>
    <row r="35" spans="2:5">
      <c r="B35" s="89" t="s">
        <v>249</v>
      </c>
      <c r="C35" s="80" t="s">
        <v>250</v>
      </c>
      <c r="D35" s="81">
        <v>5.28</v>
      </c>
      <c r="E35" s="90">
        <v>4.0199999999999996</v>
      </c>
    </row>
    <row r="36" spans="2:5">
      <c r="B36" s="89" t="s">
        <v>251</v>
      </c>
      <c r="C36" s="80" t="s">
        <v>252</v>
      </c>
      <c r="D36" s="81">
        <v>3.9</v>
      </c>
      <c r="E36" s="90">
        <v>2.97</v>
      </c>
    </row>
    <row r="37" spans="2:5">
      <c r="B37" s="89" t="s">
        <v>253</v>
      </c>
      <c r="C37" s="80" t="s">
        <v>254</v>
      </c>
      <c r="D37" s="81">
        <v>0.44</v>
      </c>
      <c r="E37" s="90">
        <v>0.34</v>
      </c>
    </row>
    <row r="38" spans="2:5" ht="15">
      <c r="B38" s="87" t="s">
        <v>255</v>
      </c>
      <c r="C38" s="82" t="s">
        <v>256</v>
      </c>
      <c r="D38" s="83">
        <f>SUM(D33:D37)</f>
        <v>14.97</v>
      </c>
      <c r="E38" s="91">
        <f>SUM(E33:E37)</f>
        <v>11.4</v>
      </c>
    </row>
    <row r="39" spans="2:5" ht="15">
      <c r="B39" s="298" t="s">
        <v>257</v>
      </c>
      <c r="C39" s="299"/>
      <c r="D39" s="299"/>
      <c r="E39" s="300"/>
    </row>
    <row r="40" spans="2:5">
      <c r="B40" s="89" t="s">
        <v>258</v>
      </c>
      <c r="C40" s="80" t="s">
        <v>259</v>
      </c>
      <c r="D40" s="81">
        <v>17.02</v>
      </c>
      <c r="E40" s="90">
        <v>5.98</v>
      </c>
    </row>
    <row r="41" spans="2:5" ht="72.75" customHeight="1">
      <c r="B41" s="89" t="s">
        <v>260</v>
      </c>
      <c r="C41" s="84" t="s">
        <v>261</v>
      </c>
      <c r="D41" s="85">
        <v>0.46</v>
      </c>
      <c r="E41" s="92">
        <v>0.35</v>
      </c>
    </row>
    <row r="42" spans="2:5" ht="15">
      <c r="B42" s="87" t="s">
        <v>262</v>
      </c>
      <c r="C42" s="82" t="s">
        <v>263</v>
      </c>
      <c r="D42" s="83">
        <f>SUM(D40:D41)</f>
        <v>17.48</v>
      </c>
      <c r="E42" s="91">
        <f>SUM(E40:E41)</f>
        <v>6.33</v>
      </c>
    </row>
    <row r="43" spans="2:5" ht="15">
      <c r="B43" s="301" t="s">
        <v>264</v>
      </c>
      <c r="C43" s="302"/>
      <c r="D43" s="86">
        <f>(D19+D31+D38+D42)</f>
        <v>115.49</v>
      </c>
      <c r="E43" s="93">
        <f>E19+E31+E38+E42</f>
        <v>70.790000000000006</v>
      </c>
    </row>
    <row r="44" spans="2:5">
      <c r="B44" s="94"/>
      <c r="C44" s="95"/>
      <c r="D44" s="96"/>
      <c r="E44" s="97"/>
    </row>
    <row r="45" spans="2:5">
      <c r="B45" s="94" t="s">
        <v>265</v>
      </c>
      <c r="C45" s="95"/>
      <c r="D45" s="96"/>
      <c r="E45" s="97"/>
    </row>
    <row r="46" spans="2:5" ht="15" thickBot="1">
      <c r="B46" s="98"/>
      <c r="C46" s="99"/>
      <c r="D46" s="99"/>
      <c r="E46" s="100"/>
    </row>
  </sheetData>
  <mergeCells count="11">
    <mergeCell ref="B39:E39"/>
    <mergeCell ref="B43:C43"/>
    <mergeCell ref="B7:E7"/>
    <mergeCell ref="B9:E9"/>
    <mergeCell ref="B20:E20"/>
    <mergeCell ref="B32:E32"/>
    <mergeCell ref="B2:E2"/>
    <mergeCell ref="B3:E3"/>
    <mergeCell ref="B4:E4"/>
    <mergeCell ref="B5:E5"/>
    <mergeCell ref="B6:E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ORÇAMENTO</vt:lpstr>
      <vt:lpstr>CRONOGRAMA</vt:lpstr>
      <vt:lpstr>CPU</vt:lpstr>
      <vt:lpstr>BDI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Administrator</cp:lastModifiedBy>
  <cp:revision>0</cp:revision>
  <cp:lastPrinted>2023-01-12T14:14:51Z</cp:lastPrinted>
  <dcterms:created xsi:type="dcterms:W3CDTF">2022-11-23T13:23:57Z</dcterms:created>
  <dcterms:modified xsi:type="dcterms:W3CDTF">2023-10-20T17:53:22Z</dcterms:modified>
</cp:coreProperties>
</file>