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elip\Downloads\"/>
    </mc:Choice>
  </mc:AlternateContent>
  <xr:revisionPtr revIDLastSave="0" documentId="13_ncr:1_{FCDAA3BA-2E4B-4C3C-BB51-3ECAA24217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grama" sheetId="2" r:id="rId1"/>
  </sheets>
  <definedNames>
    <definedName name="_Fill">#REF!</definedName>
    <definedName name="_Key1">#REF!</definedName>
    <definedName name="_Key2">#REF!</definedName>
    <definedName name="_Sort">#REF!</definedName>
    <definedName name="ACRE">#REF!</definedName>
    <definedName name="_xlnm.Print_Area" localSheetId="0">Cronograma!$A$1:$M$61</definedName>
    <definedName name="SINAPI_AC">#REF!</definedName>
  </definedNames>
  <calcPr calcId="191029"/>
</workbook>
</file>

<file path=xl/calcChain.xml><?xml version="1.0" encoding="utf-8"?>
<calcChain xmlns="http://schemas.openxmlformats.org/spreadsheetml/2006/main">
  <c r="F58" i="2" l="1"/>
  <c r="M58" i="2" l="1"/>
  <c r="L58" i="2"/>
  <c r="K58" i="2"/>
  <c r="J58" i="2"/>
  <c r="I58" i="2"/>
  <c r="H58" i="2"/>
  <c r="G58" i="2"/>
</calcChain>
</file>

<file path=xl/sharedStrings.xml><?xml version="1.0" encoding="utf-8"?>
<sst xmlns="http://schemas.openxmlformats.org/spreadsheetml/2006/main" count="35" uniqueCount="35">
  <si>
    <t>ITEM</t>
  </si>
  <si>
    <t>DESCRIÇÃO DOS SERVIÇOS</t>
  </si>
  <si>
    <t>VALOR (R$)</t>
  </si>
  <si>
    <t xml:space="preserve">SERVIÇOS PRELIMINARES </t>
  </si>
  <si>
    <t xml:space="preserve">SUPERESTRUTURA </t>
  </si>
  <si>
    <t xml:space="preserve">ESQUADRIAS </t>
  </si>
  <si>
    <t xml:space="preserve">IMPERMEABILIZAÇÃO </t>
  </si>
  <si>
    <t xml:space="preserve">INSTALAÇÃO HIDRÁULICA </t>
  </si>
  <si>
    <t>DRENAGEM DE ÁGUAS PLUVIAIS</t>
  </si>
  <si>
    <t xml:space="preserve">INSTALAÇÃO SANITÁRIA </t>
  </si>
  <si>
    <t>INSTALAÇÃO DE GÁS COMBUSTÍVEL</t>
  </si>
  <si>
    <t>SISTEMA DE PROTEÇÃO CONTRA INCÊNDIO</t>
  </si>
  <si>
    <t>INSTALAÇÕES DE CLIMATIZAÇÃO</t>
  </si>
  <si>
    <t>INSTALAÇÕES DE REDE ESTRUTURADA</t>
  </si>
  <si>
    <t>SISTEMA DE EXAUSTÃO MECÂNICA</t>
  </si>
  <si>
    <t>SERVIÇOS COMPLEMENTARES</t>
  </si>
  <si>
    <t>SERVIÇOS FINAIS</t>
  </si>
  <si>
    <t>Ministério da Educação</t>
  </si>
  <si>
    <t>Planejamento</t>
  </si>
  <si>
    <t>% ITEM</t>
  </si>
  <si>
    <t>MOVIMENTO DE TERRAS PARA FUNDAÇÕES</t>
  </si>
  <si>
    <t xml:space="preserve">FUNDAÇÕES </t>
  </si>
  <si>
    <t>SISTEMA DE VEDAÇÃO VERTICAL INTERNO E EXTERNO (PAREDES)</t>
  </si>
  <si>
    <t xml:space="preserve">SISTEMAS DE COBERTURA </t>
  </si>
  <si>
    <t>REVESTIMENTOS INTERNOS E EXTERNOS</t>
  </si>
  <si>
    <t>SISTEMAS DE PISOS INTERNOS E EXTERNOS (PAVIMENTAÇÃO)</t>
  </si>
  <si>
    <t xml:space="preserve">PINTURA </t>
  </si>
  <si>
    <t xml:space="preserve">LOUÇAS E METAIS </t>
  </si>
  <si>
    <t>INSTALAÇÕES ELÉTRICAS</t>
  </si>
  <si>
    <t>SISTEMA DE PROTEÇÃO CONTRA DESC. ATMOSFÉRICAS (SPDA)</t>
  </si>
  <si>
    <t>Valores com BDI</t>
  </si>
  <si>
    <t xml:space="preserve">Valores totais </t>
  </si>
  <si>
    <t>R$ = 2.658.383,67</t>
  </si>
  <si>
    <t>R$ = 3.322.979,59</t>
  </si>
  <si>
    <r>
      <t>Obra</t>
    </r>
    <r>
      <rPr>
        <sz val="12"/>
        <color theme="1"/>
        <rFont val="Arial"/>
        <family val="2"/>
      </rPr>
      <t>: Projeto Padrão FNDE - Tipo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</si>
</sst>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-* #,##0.00_-;\-* #,##0.00_-;_-* &quot;-&quot;??_-;_-@"/>
  </numFmts>
  <fonts count="14" x14ac:knownFonts="1">
    <font>
      <sz val="11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8" fillId="0" borderId="0" xfId="0" applyFont="1"/>
    <xf numFmtId="0" fontId="7" fillId="2" borderId="1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 applyAlignment="1">
      <alignment horizontal="center"/>
    </xf>
    <xf numFmtId="49" fontId="7" fillId="0" borderId="5" xfId="0" applyNumberFormat="1" applyFont="1" applyBorder="1"/>
    <xf numFmtId="164" fontId="8" fillId="0" borderId="5" xfId="0" applyNumberFormat="1" applyFont="1" applyBorder="1" applyAlignment="1">
      <alignment horizontal="center"/>
    </xf>
    <xf numFmtId="10" fontId="8" fillId="0" borderId="5" xfId="0" applyNumberFormat="1" applyFont="1" applyBorder="1" applyAlignment="1">
      <alignment horizontal="center"/>
    </xf>
    <xf numFmtId="10" fontId="7" fillId="4" borderId="5" xfId="0" applyNumberFormat="1" applyFont="1" applyFill="1" applyBorder="1"/>
    <xf numFmtId="10" fontId="8" fillId="0" borderId="5" xfId="0" applyNumberFormat="1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21" xfId="0" applyFont="1" applyBorder="1"/>
    <xf numFmtId="44" fontId="7" fillId="0" borderId="5" xfId="1" applyFont="1" applyBorder="1"/>
    <xf numFmtId="164" fontId="7" fillId="0" borderId="5" xfId="0" applyNumberFormat="1" applyFont="1" applyBorder="1"/>
    <xf numFmtId="9" fontId="7" fillId="4" borderId="5" xfId="0" applyNumberFormat="1" applyFont="1" applyFill="1" applyBorder="1"/>
    <xf numFmtId="9" fontId="7" fillId="0" borderId="5" xfId="0" applyNumberFormat="1" applyFont="1" applyBorder="1"/>
    <xf numFmtId="9" fontId="8" fillId="0" borderId="5" xfId="0" applyNumberFormat="1" applyFont="1" applyBorder="1"/>
    <xf numFmtId="9" fontId="8" fillId="0" borderId="8" xfId="0" applyNumberFormat="1" applyFont="1" applyBorder="1"/>
    <xf numFmtId="9" fontId="8" fillId="0" borderId="21" xfId="0" applyNumberFormat="1" applyFont="1" applyBorder="1"/>
    <xf numFmtId="0" fontId="7" fillId="0" borderId="5" xfId="0" applyFont="1" applyBorder="1" applyAlignment="1">
      <alignment vertical="center"/>
    </xf>
    <xf numFmtId="9" fontId="7" fillId="0" borderId="8" xfId="0" applyNumberFormat="1" applyFont="1" applyBorder="1"/>
    <xf numFmtId="9" fontId="7" fillId="0" borderId="21" xfId="0" applyNumberFormat="1" applyFont="1" applyBorder="1"/>
    <xf numFmtId="164" fontId="7" fillId="0" borderId="8" xfId="0" applyNumberFormat="1" applyFont="1" applyBorder="1"/>
    <xf numFmtId="164" fontId="7" fillId="0" borderId="21" xfId="0" applyNumberFormat="1" applyFont="1" applyBorder="1"/>
    <xf numFmtId="9" fontId="8" fillId="4" borderId="9" xfId="0" applyNumberFormat="1" applyFont="1" applyFill="1" applyBorder="1"/>
    <xf numFmtId="165" fontId="7" fillId="0" borderId="5" xfId="0" applyNumberFormat="1" applyFont="1" applyBorder="1"/>
    <xf numFmtId="9" fontId="7" fillId="4" borderId="21" xfId="0" applyNumberFormat="1" applyFont="1" applyFill="1" applyBorder="1"/>
    <xf numFmtId="44" fontId="7" fillId="0" borderId="8" xfId="1" applyFont="1" applyBorder="1"/>
    <xf numFmtId="44" fontId="7" fillId="0" borderId="21" xfId="1" applyFont="1" applyBorder="1"/>
    <xf numFmtId="9" fontId="7" fillId="4" borderId="9" xfId="0" applyNumberFormat="1" applyFont="1" applyFill="1" applyBorder="1"/>
    <xf numFmtId="165" fontId="7" fillId="0" borderId="21" xfId="0" applyNumberFormat="1" applyFont="1" applyBorder="1"/>
    <xf numFmtId="9" fontId="7" fillId="3" borderId="5" xfId="0" applyNumberFormat="1" applyFont="1" applyFill="1" applyBorder="1"/>
    <xf numFmtId="164" fontId="7" fillId="3" borderId="5" xfId="0" applyNumberFormat="1" applyFont="1" applyFill="1" applyBorder="1"/>
    <xf numFmtId="0" fontId="7" fillId="0" borderId="20" xfId="0" applyFont="1" applyBorder="1"/>
    <xf numFmtId="164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0" fontId="7" fillId="0" borderId="22" xfId="0" applyFont="1" applyBorder="1"/>
    <xf numFmtId="0" fontId="7" fillId="0" borderId="23" xfId="0" applyFont="1" applyBorder="1"/>
    <xf numFmtId="164" fontId="8" fillId="0" borderId="23" xfId="0" applyNumberFormat="1" applyFont="1" applyBorder="1"/>
    <xf numFmtId="44" fontId="7" fillId="0" borderId="23" xfId="1" applyFont="1" applyBorder="1"/>
    <xf numFmtId="44" fontId="7" fillId="0" borderId="24" xfId="1" applyFont="1" applyBorder="1"/>
    <xf numFmtId="164" fontId="8" fillId="0" borderId="0" xfId="0" applyNumberFormat="1" applyFont="1"/>
    <xf numFmtId="164" fontId="5" fillId="2" borderId="15" xfId="0" applyNumberFormat="1" applyFont="1" applyFill="1" applyBorder="1"/>
    <xf numFmtId="10" fontId="5" fillId="2" borderId="6" xfId="0" applyNumberFormat="1" applyFont="1" applyFill="1" applyBorder="1"/>
    <xf numFmtId="164" fontId="7" fillId="2" borderId="6" xfId="0" applyNumberFormat="1" applyFont="1" applyFill="1" applyBorder="1"/>
    <xf numFmtId="164" fontId="7" fillId="2" borderId="7" xfId="0" applyNumberFormat="1" applyFont="1" applyFill="1" applyBorder="1"/>
    <xf numFmtId="8" fontId="8" fillId="0" borderId="5" xfId="0" applyNumberFormat="1" applyFont="1" applyBorder="1" applyAlignment="1">
      <alignment horizontal="right" vertical="center" wrapText="1"/>
    </xf>
    <xf numFmtId="164" fontId="5" fillId="2" borderId="0" xfId="0" applyNumberFormat="1" applyFont="1" applyFill="1"/>
    <xf numFmtId="10" fontId="5" fillId="2" borderId="0" xfId="0" applyNumberFormat="1" applyFont="1" applyFill="1"/>
    <xf numFmtId="164" fontId="7" fillId="0" borderId="1" xfId="0" applyNumberFormat="1" applyFont="1" applyBorder="1"/>
    <xf numFmtId="164" fontId="7" fillId="0" borderId="0" xfId="0" applyNumberFormat="1" applyFont="1"/>
    <xf numFmtId="0" fontId="7" fillId="0" borderId="0" xfId="0" applyFont="1" applyAlignment="1">
      <alignment horizontal="center"/>
    </xf>
    <xf numFmtId="4" fontId="1" fillId="0" borderId="0" xfId="0" applyNumberFormat="1" applyFont="1"/>
    <xf numFmtId="4" fontId="1" fillId="5" borderId="28" xfId="0" applyNumberFormat="1" applyFont="1" applyFill="1" applyBorder="1"/>
    <xf numFmtId="4" fontId="1" fillId="5" borderId="29" xfId="0" applyNumberFormat="1" applyFont="1" applyFill="1" applyBorder="1"/>
    <xf numFmtId="4" fontId="1" fillId="5" borderId="30" xfId="0" applyNumberFormat="1" applyFont="1" applyFill="1" applyBorder="1"/>
    <xf numFmtId="4" fontId="1" fillId="5" borderId="31" xfId="0" applyNumberFormat="1" applyFont="1" applyFill="1" applyBorder="1"/>
    <xf numFmtId="4" fontId="1" fillId="5" borderId="32" xfId="0" applyNumberFormat="1" applyFont="1" applyFill="1" applyBorder="1"/>
    <xf numFmtId="0" fontId="6" fillId="0" borderId="2" xfId="0" applyFont="1" applyBorder="1"/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7" fillId="2" borderId="10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9" fillId="0" borderId="1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12" fillId="0" borderId="11" xfId="0" applyFont="1" applyBorder="1"/>
    <xf numFmtId="0" fontId="12" fillId="0" borderId="3" xfId="0" applyFont="1" applyBorder="1"/>
    <xf numFmtId="0" fontId="12" fillId="0" borderId="4" xfId="0" applyFont="1" applyBorder="1"/>
    <xf numFmtId="0" fontId="5" fillId="0" borderId="25" xfId="0" applyFont="1" applyBorder="1" applyAlignment="1">
      <alignment horizontal="left"/>
    </xf>
    <xf numFmtId="0" fontId="13" fillId="0" borderId="25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542925</xdr:colOff>
      <xdr:row>0</xdr:row>
      <xdr:rowOff>57150</xdr:rowOff>
    </xdr:from>
    <xdr:ext cx="723900" cy="257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0</xdr:row>
      <xdr:rowOff>19050</xdr:rowOff>
    </xdr:from>
    <xdr:ext cx="971550" cy="342900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view="pageBreakPreview" topLeftCell="A25" zoomScale="70" zoomScaleNormal="150" zoomScaleSheetLayoutView="70" workbookViewId="0">
      <selection activeCell="O18" sqref="O18"/>
    </sheetView>
  </sheetViews>
  <sheetFormatPr defaultColWidth="12.59765625" defaultRowHeight="15" customHeight="1" x14ac:dyDescent="0.25"/>
  <cols>
    <col min="1" max="1" width="2.59765625" customWidth="1"/>
    <col min="2" max="2" width="9" customWidth="1"/>
    <col min="3" max="3" width="50.5" customWidth="1"/>
    <col min="4" max="4" width="14" hidden="1" customWidth="1"/>
    <col min="5" max="5" width="9.19921875" hidden="1" customWidth="1"/>
    <col min="6" max="13" width="20.3984375" customWidth="1"/>
    <col min="14" max="15" width="9" customWidth="1"/>
    <col min="16" max="26" width="8.59765625" customWidth="1"/>
  </cols>
  <sheetData>
    <row r="1" spans="1:26" ht="14.25" customHeight="1" x14ac:dyDescent="0.25">
      <c r="A1" s="2"/>
      <c r="B1" s="89" t="s">
        <v>17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.6" customHeight="1" x14ac:dyDescent="0.25">
      <c r="A2" s="2"/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2"/>
      <c r="B3" s="5"/>
      <c r="C3" s="5"/>
      <c r="D3" s="6"/>
      <c r="E3" s="7"/>
      <c r="F3" s="8"/>
      <c r="G3" s="5"/>
      <c r="H3" s="5"/>
      <c r="I3" s="5"/>
      <c r="J3" s="9"/>
      <c r="K3" s="9"/>
      <c r="L3" s="9"/>
      <c r="M3" s="9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6" customHeight="1" thickBot="1" x14ac:dyDescent="0.3">
      <c r="A4" s="2"/>
      <c r="B4" s="87" t="s">
        <v>34</v>
      </c>
      <c r="C4" s="88"/>
      <c r="D4" s="10"/>
      <c r="E4" s="11"/>
      <c r="F4" s="12"/>
      <c r="G4" s="13"/>
      <c r="H4" s="13"/>
      <c r="I4" s="11"/>
      <c r="J4" s="14"/>
      <c r="K4" s="14"/>
      <c r="L4" s="14"/>
      <c r="M4" s="15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3">
      <c r="A5" s="2"/>
      <c r="B5" s="81" t="s">
        <v>18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/>
      <c r="B7" s="17" t="s">
        <v>0</v>
      </c>
      <c r="C7" s="18" t="s">
        <v>1</v>
      </c>
      <c r="D7" s="18" t="s">
        <v>2</v>
      </c>
      <c r="E7" s="18" t="s">
        <v>19</v>
      </c>
      <c r="F7" s="18">
        <v>1</v>
      </c>
      <c r="G7" s="18">
        <v>2</v>
      </c>
      <c r="H7" s="18">
        <v>3</v>
      </c>
      <c r="I7" s="18">
        <v>4</v>
      </c>
      <c r="J7" s="18"/>
      <c r="K7" s="18">
        <v>6</v>
      </c>
      <c r="L7" s="18">
        <v>7</v>
      </c>
      <c r="M7" s="19">
        <v>8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/>
      <c r="B8" s="20"/>
      <c r="C8" s="21"/>
      <c r="D8" s="21"/>
      <c r="E8" s="21"/>
      <c r="F8" s="22"/>
      <c r="G8" s="22"/>
      <c r="H8" s="22"/>
      <c r="I8" s="22"/>
      <c r="J8" s="22"/>
      <c r="K8" s="22"/>
      <c r="L8" s="23"/>
      <c r="M8" s="2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2"/>
      <c r="B9" s="25">
        <v>1</v>
      </c>
      <c r="C9" s="26" t="s">
        <v>3</v>
      </c>
      <c r="D9" s="27"/>
      <c r="E9" s="28"/>
      <c r="F9" s="29">
        <v>1</v>
      </c>
      <c r="G9" s="30"/>
      <c r="H9" s="31"/>
      <c r="I9" s="31"/>
      <c r="J9" s="31"/>
      <c r="K9" s="31"/>
      <c r="L9" s="32"/>
      <c r="M9" s="3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2"/>
      <c r="B10" s="25"/>
      <c r="C10" s="31"/>
      <c r="D10" s="27"/>
      <c r="E10" s="28"/>
      <c r="F10" s="34">
        <v>275297.71999999997</v>
      </c>
      <c r="G10" s="35"/>
      <c r="H10" s="31"/>
      <c r="I10" s="31"/>
      <c r="J10" s="31"/>
      <c r="K10" s="31"/>
      <c r="L10" s="32"/>
      <c r="M10" s="3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2"/>
      <c r="B11" s="25">
        <v>2</v>
      </c>
      <c r="C11" s="31" t="s">
        <v>20</v>
      </c>
      <c r="D11" s="27"/>
      <c r="E11" s="28"/>
      <c r="F11" s="36">
        <v>0.8</v>
      </c>
      <c r="G11" s="36">
        <v>0.2</v>
      </c>
      <c r="H11" s="30"/>
      <c r="I11" s="31"/>
      <c r="J11" s="31"/>
      <c r="K11" s="31"/>
      <c r="L11" s="32"/>
      <c r="M11" s="3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2"/>
      <c r="B12" s="25"/>
      <c r="C12" s="31"/>
      <c r="D12" s="27"/>
      <c r="E12" s="28"/>
      <c r="F12" s="34">
        <v>32181.784</v>
      </c>
      <c r="G12" s="35">
        <v>8045.4459999999999</v>
      </c>
      <c r="H12" s="35"/>
      <c r="I12" s="31"/>
      <c r="J12" s="31"/>
      <c r="K12" s="31"/>
      <c r="L12" s="32"/>
      <c r="M12" s="3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2"/>
      <c r="B13" s="25">
        <v>3</v>
      </c>
      <c r="C13" s="31" t="s">
        <v>21</v>
      </c>
      <c r="D13" s="27"/>
      <c r="E13" s="28"/>
      <c r="F13" s="36">
        <v>0.15</v>
      </c>
      <c r="G13" s="36">
        <v>0.85</v>
      </c>
      <c r="H13" s="37"/>
      <c r="I13" s="31"/>
      <c r="J13" s="31"/>
      <c r="K13" s="31"/>
      <c r="L13" s="32"/>
      <c r="M13" s="3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2"/>
      <c r="B14" s="25"/>
      <c r="C14" s="31"/>
      <c r="D14" s="27"/>
      <c r="E14" s="28"/>
      <c r="F14" s="34">
        <v>20821.0965</v>
      </c>
      <c r="G14" s="34">
        <v>117986.21400000001</v>
      </c>
      <c r="H14" s="35"/>
      <c r="I14" s="31"/>
      <c r="J14" s="31"/>
      <c r="K14" s="31"/>
      <c r="L14" s="32"/>
      <c r="M14" s="3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2"/>
      <c r="B15" s="25">
        <v>4</v>
      </c>
      <c r="C15" s="31" t="s">
        <v>4</v>
      </c>
      <c r="D15" s="27"/>
      <c r="E15" s="28"/>
      <c r="F15" s="31"/>
      <c r="G15" s="36">
        <v>0.4</v>
      </c>
      <c r="H15" s="36">
        <v>0.6</v>
      </c>
      <c r="I15" s="37"/>
      <c r="J15" s="38"/>
      <c r="K15" s="38"/>
      <c r="L15" s="39"/>
      <c r="M15" s="4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2"/>
      <c r="B16" s="25"/>
      <c r="C16" s="31"/>
      <c r="D16" s="27"/>
      <c r="E16" s="28"/>
      <c r="F16" s="31"/>
      <c r="G16" s="34">
        <v>133980.49600000001</v>
      </c>
      <c r="H16" s="34">
        <v>200970.74400000001</v>
      </c>
      <c r="I16" s="35"/>
      <c r="J16" s="35"/>
      <c r="K16" s="35"/>
      <c r="L16" s="32"/>
      <c r="M16" s="3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2"/>
      <c r="B17" s="25">
        <v>5</v>
      </c>
      <c r="C17" s="31" t="s">
        <v>22</v>
      </c>
      <c r="D17" s="27"/>
      <c r="E17" s="28"/>
      <c r="F17" s="31"/>
      <c r="G17" s="37"/>
      <c r="H17" s="36">
        <v>0.2</v>
      </c>
      <c r="I17" s="36">
        <v>0.6</v>
      </c>
      <c r="J17" s="36">
        <v>0.2</v>
      </c>
      <c r="K17" s="37"/>
      <c r="L17" s="37"/>
      <c r="M17" s="33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2"/>
      <c r="B18" s="25"/>
      <c r="C18" s="31"/>
      <c r="D18" s="27"/>
      <c r="E18" s="28"/>
      <c r="F18" s="31"/>
      <c r="G18" s="35"/>
      <c r="H18" s="34">
        <v>39361.014000000003</v>
      </c>
      <c r="I18" s="34">
        <v>118083.042</v>
      </c>
      <c r="J18" s="34">
        <v>39361.014000000003</v>
      </c>
      <c r="K18" s="35"/>
      <c r="L18" s="35"/>
      <c r="M18" s="3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2"/>
      <c r="B19" s="25">
        <v>6</v>
      </c>
      <c r="C19" s="41" t="s">
        <v>5</v>
      </c>
      <c r="D19" s="27"/>
      <c r="E19" s="28"/>
      <c r="F19" s="31"/>
      <c r="G19" s="31"/>
      <c r="H19" s="31"/>
      <c r="I19" s="36">
        <v>0.2</v>
      </c>
      <c r="J19" s="36">
        <v>0.5</v>
      </c>
      <c r="K19" s="36">
        <v>0.3</v>
      </c>
      <c r="L19" s="42"/>
      <c r="M19" s="4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2"/>
      <c r="B20" s="25"/>
      <c r="C20" s="31"/>
      <c r="D20" s="27"/>
      <c r="E20" s="28"/>
      <c r="F20" s="31"/>
      <c r="G20" s="31"/>
      <c r="H20" s="31"/>
      <c r="I20" s="34">
        <v>45923.811999999998</v>
      </c>
      <c r="J20" s="34">
        <v>114809.53</v>
      </c>
      <c r="K20" s="34">
        <v>68885.717999999993</v>
      </c>
      <c r="L20" s="44"/>
      <c r="M20" s="4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2"/>
      <c r="B21" s="25">
        <v>7</v>
      </c>
      <c r="C21" s="41" t="s">
        <v>23</v>
      </c>
      <c r="D21" s="27"/>
      <c r="E21" s="28"/>
      <c r="F21" s="31"/>
      <c r="G21" s="36">
        <v>0.15</v>
      </c>
      <c r="H21" s="36">
        <v>0.65</v>
      </c>
      <c r="I21" s="36">
        <v>0.2</v>
      </c>
      <c r="J21" s="37"/>
      <c r="K21" s="37"/>
      <c r="L21" s="39"/>
      <c r="M21" s="4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5"/>
      <c r="C22" s="31"/>
      <c r="D22" s="27"/>
      <c r="E22" s="28"/>
      <c r="F22" s="31"/>
      <c r="G22" s="34">
        <v>35077.796999999999</v>
      </c>
      <c r="H22" s="34">
        <v>152003.78700000001</v>
      </c>
      <c r="I22" s="34">
        <v>46770.396000000001</v>
      </c>
      <c r="J22" s="35"/>
      <c r="K22" s="35"/>
      <c r="L22" s="44"/>
      <c r="M22" s="45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5">
        <v>8</v>
      </c>
      <c r="C23" s="41" t="s">
        <v>6</v>
      </c>
      <c r="D23" s="27"/>
      <c r="E23" s="28"/>
      <c r="F23" s="31"/>
      <c r="G23" s="38"/>
      <c r="H23" s="36">
        <v>1</v>
      </c>
      <c r="I23" s="37"/>
      <c r="J23" s="37"/>
      <c r="K23" s="37"/>
      <c r="L23" s="42"/>
      <c r="M23" s="40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5"/>
      <c r="C24" s="31"/>
      <c r="D24" s="27"/>
      <c r="E24" s="28"/>
      <c r="F24" s="31"/>
      <c r="G24" s="35"/>
      <c r="H24" s="68">
        <v>21740.240000000002</v>
      </c>
      <c r="I24" s="35"/>
      <c r="J24" s="35"/>
      <c r="K24" s="35"/>
      <c r="L24" s="44"/>
      <c r="M24" s="4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5">
        <v>9</v>
      </c>
      <c r="C25" s="41" t="s">
        <v>24</v>
      </c>
      <c r="D25" s="27"/>
      <c r="E25" s="28"/>
      <c r="F25" s="31"/>
      <c r="G25" s="31"/>
      <c r="H25" s="37"/>
      <c r="I25" s="36">
        <v>0.3</v>
      </c>
      <c r="J25" s="36">
        <v>0.6</v>
      </c>
      <c r="K25" s="36">
        <v>0.1</v>
      </c>
      <c r="L25" s="39"/>
      <c r="M25" s="4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5"/>
      <c r="C26" s="31"/>
      <c r="D26" s="27"/>
      <c r="E26" s="28"/>
      <c r="F26" s="31"/>
      <c r="G26" s="31"/>
      <c r="H26" s="35"/>
      <c r="I26" s="34">
        <v>81413.679000000004</v>
      </c>
      <c r="J26" s="34">
        <v>162827.35800000001</v>
      </c>
      <c r="K26" s="34">
        <v>27137.893</v>
      </c>
      <c r="L26" s="44"/>
      <c r="M26" s="45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5">
        <v>10</v>
      </c>
      <c r="C27" s="41" t="s">
        <v>25</v>
      </c>
      <c r="D27" s="27"/>
      <c r="E27" s="28"/>
      <c r="F27" s="31"/>
      <c r="G27" s="31"/>
      <c r="H27" s="37"/>
      <c r="I27" s="36">
        <v>0.2</v>
      </c>
      <c r="J27" s="36">
        <v>0.15</v>
      </c>
      <c r="K27" s="36">
        <v>0.5</v>
      </c>
      <c r="L27" s="46">
        <v>0.15</v>
      </c>
      <c r="M27" s="4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5"/>
      <c r="C28" s="31"/>
      <c r="D28" s="27"/>
      <c r="E28" s="28"/>
      <c r="F28" s="31"/>
      <c r="G28" s="31"/>
      <c r="H28" s="47"/>
      <c r="I28" s="34">
        <v>29296.508000000002</v>
      </c>
      <c r="J28" s="34">
        <v>21972.381000000001</v>
      </c>
      <c r="K28" s="34">
        <v>73241.27</v>
      </c>
      <c r="L28" s="34">
        <v>21972.381000000001</v>
      </c>
      <c r="M28" s="4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5">
        <v>11</v>
      </c>
      <c r="C29" s="41" t="s">
        <v>26</v>
      </c>
      <c r="D29" s="27"/>
      <c r="E29" s="28"/>
      <c r="F29" s="31"/>
      <c r="G29" s="31"/>
      <c r="H29" s="31"/>
      <c r="I29" s="37"/>
      <c r="J29" s="37"/>
      <c r="K29" s="36">
        <v>0.5</v>
      </c>
      <c r="L29" s="36">
        <v>0.4</v>
      </c>
      <c r="M29" s="48">
        <v>0.1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5"/>
      <c r="C30" s="31"/>
      <c r="D30" s="27"/>
      <c r="E30" s="28"/>
      <c r="F30" s="31"/>
      <c r="G30" s="31"/>
      <c r="H30" s="31"/>
      <c r="I30" s="35"/>
      <c r="J30" s="35"/>
      <c r="K30" s="34">
        <v>64225.474999999999</v>
      </c>
      <c r="L30" s="49">
        <v>51380.38</v>
      </c>
      <c r="M30" s="50">
        <v>12845.094999999999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5">
        <v>12</v>
      </c>
      <c r="C31" s="41" t="s">
        <v>7</v>
      </c>
      <c r="D31" s="27"/>
      <c r="E31" s="28"/>
      <c r="F31" s="31"/>
      <c r="G31" s="51">
        <v>0.05</v>
      </c>
      <c r="H31" s="36">
        <v>0.05</v>
      </c>
      <c r="I31" s="36">
        <v>0.2</v>
      </c>
      <c r="J31" s="36">
        <v>0.3</v>
      </c>
      <c r="K31" s="36">
        <v>0.3</v>
      </c>
      <c r="L31" s="36">
        <v>0.1</v>
      </c>
      <c r="M31" s="4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5"/>
      <c r="C32" s="31"/>
      <c r="D32" s="27"/>
      <c r="E32" s="28"/>
      <c r="F32" s="31"/>
      <c r="G32" s="34">
        <v>3893.8285000000001</v>
      </c>
      <c r="H32" s="34">
        <v>3893.8285000000001</v>
      </c>
      <c r="I32" s="34">
        <v>15575.314</v>
      </c>
      <c r="J32" s="34">
        <v>23362.971000000001</v>
      </c>
      <c r="K32" s="34">
        <v>23362.971000000001</v>
      </c>
      <c r="L32" s="49">
        <v>7787.6570000000002</v>
      </c>
      <c r="M32" s="5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5">
        <v>13</v>
      </c>
      <c r="C33" s="41" t="s">
        <v>8</v>
      </c>
      <c r="D33" s="27"/>
      <c r="E33" s="28"/>
      <c r="F33" s="31"/>
      <c r="G33" s="38"/>
      <c r="H33" s="38"/>
      <c r="I33" s="38"/>
      <c r="J33" s="36">
        <v>0.2</v>
      </c>
      <c r="K33" s="36">
        <v>0.4</v>
      </c>
      <c r="L33" s="51">
        <v>0.4</v>
      </c>
      <c r="M33" s="4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5"/>
      <c r="C34" s="31"/>
      <c r="D34" s="27"/>
      <c r="E34" s="28"/>
      <c r="F34" s="31"/>
      <c r="G34" s="35"/>
      <c r="H34" s="35"/>
      <c r="I34" s="35"/>
      <c r="J34" s="34">
        <v>3601.8760000000002</v>
      </c>
      <c r="K34" s="34">
        <v>7203.7520000000004</v>
      </c>
      <c r="L34" s="34">
        <v>7203.7520000000004</v>
      </c>
      <c r="M34" s="4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5">
        <v>14</v>
      </c>
      <c r="C35" s="41" t="s">
        <v>9</v>
      </c>
      <c r="D35" s="27"/>
      <c r="E35" s="28"/>
      <c r="F35" s="31"/>
      <c r="G35" s="38"/>
      <c r="H35" s="36">
        <v>0.1</v>
      </c>
      <c r="I35" s="36">
        <v>0.1</v>
      </c>
      <c r="J35" s="36">
        <v>0.25</v>
      </c>
      <c r="K35" s="36">
        <v>0.35</v>
      </c>
      <c r="L35" s="51">
        <v>0.2</v>
      </c>
      <c r="M35" s="4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5"/>
      <c r="C36" s="31"/>
      <c r="D36" s="27"/>
      <c r="E36" s="28"/>
      <c r="F36" s="31"/>
      <c r="G36" s="35"/>
      <c r="H36" s="34">
        <v>6369.8829999999998</v>
      </c>
      <c r="I36" s="34">
        <v>6369.8829999999998</v>
      </c>
      <c r="J36" s="34">
        <v>15924.7075</v>
      </c>
      <c r="K36" s="34">
        <v>22294.590499999998</v>
      </c>
      <c r="L36" s="49">
        <v>12739.766</v>
      </c>
      <c r="M36" s="45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5">
        <v>15</v>
      </c>
      <c r="C37" s="41" t="s">
        <v>27</v>
      </c>
      <c r="D37" s="27"/>
      <c r="E37" s="28"/>
      <c r="F37" s="31"/>
      <c r="G37" s="53"/>
      <c r="H37" s="37"/>
      <c r="I37" s="37"/>
      <c r="J37" s="37"/>
      <c r="K37" s="36">
        <v>0.2</v>
      </c>
      <c r="L37" s="51">
        <v>0.8</v>
      </c>
      <c r="M37" s="4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5"/>
      <c r="C38" s="31"/>
      <c r="D38" s="27"/>
      <c r="E38" s="28"/>
      <c r="F38" s="31"/>
      <c r="G38" s="54"/>
      <c r="H38" s="35"/>
      <c r="I38" s="35"/>
      <c r="J38" s="35"/>
      <c r="K38" s="34">
        <v>11401.451999999999</v>
      </c>
      <c r="L38" s="49">
        <v>45605.807999999997</v>
      </c>
      <c r="M38" s="4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5">
        <v>16</v>
      </c>
      <c r="C39" s="41" t="s">
        <v>10</v>
      </c>
      <c r="D39" s="27"/>
      <c r="E39" s="28"/>
      <c r="F39" s="31"/>
      <c r="G39" s="53"/>
      <c r="H39" s="37"/>
      <c r="I39" s="36">
        <v>0.3</v>
      </c>
      <c r="J39" s="36">
        <v>0.3</v>
      </c>
      <c r="K39" s="38"/>
      <c r="L39" s="36">
        <v>0.4</v>
      </c>
      <c r="M39" s="4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5"/>
      <c r="C40" s="31"/>
      <c r="D40" s="27"/>
      <c r="E40" s="28"/>
      <c r="F40" s="31"/>
      <c r="G40" s="54"/>
      <c r="H40" s="35"/>
      <c r="I40" s="34">
        <v>1066.2840000000001</v>
      </c>
      <c r="J40" s="34">
        <v>1066.2840000000001</v>
      </c>
      <c r="K40" s="35"/>
      <c r="L40" s="49">
        <v>1421.712</v>
      </c>
      <c r="M40" s="4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5">
        <v>17</v>
      </c>
      <c r="C41" s="41" t="s">
        <v>11</v>
      </c>
      <c r="D41" s="27"/>
      <c r="E41" s="28"/>
      <c r="F41" s="31"/>
      <c r="G41" s="38"/>
      <c r="H41" s="38"/>
      <c r="I41" s="36">
        <v>0.1</v>
      </c>
      <c r="J41" s="36">
        <v>0.1</v>
      </c>
      <c r="K41" s="36">
        <v>0.5</v>
      </c>
      <c r="L41" s="36">
        <v>0.3</v>
      </c>
      <c r="M41" s="4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55"/>
      <c r="C42" s="31"/>
      <c r="D42" s="56"/>
      <c r="E42" s="30"/>
      <c r="F42" s="31"/>
      <c r="G42" s="35"/>
      <c r="H42" s="35"/>
      <c r="I42" s="34">
        <v>3577.7220000000002</v>
      </c>
      <c r="J42" s="34">
        <v>3577.7220000000002</v>
      </c>
      <c r="K42" s="34">
        <v>17888.61</v>
      </c>
      <c r="L42" s="34">
        <v>10733.165999999999</v>
      </c>
      <c r="M42" s="45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5">
        <v>18</v>
      </c>
      <c r="C43" s="41" t="s">
        <v>28</v>
      </c>
      <c r="D43" s="27"/>
      <c r="E43" s="28"/>
      <c r="F43" s="31"/>
      <c r="G43" s="36">
        <v>0.05</v>
      </c>
      <c r="H43" s="36">
        <v>0.05</v>
      </c>
      <c r="I43" s="36">
        <v>0.1</v>
      </c>
      <c r="J43" s="36">
        <v>0.1</v>
      </c>
      <c r="K43" s="36">
        <v>0.35</v>
      </c>
      <c r="L43" s="36">
        <v>0.3</v>
      </c>
      <c r="M43" s="48">
        <v>0.05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5"/>
      <c r="C44" s="31"/>
      <c r="D44" s="56"/>
      <c r="E44" s="30"/>
      <c r="F44" s="31"/>
      <c r="G44" s="34">
        <v>9740.8279999999995</v>
      </c>
      <c r="H44" s="34">
        <v>9740.8279999999995</v>
      </c>
      <c r="I44" s="34">
        <v>19481.655999999999</v>
      </c>
      <c r="J44" s="34">
        <v>19481.655999999999</v>
      </c>
      <c r="K44" s="34">
        <v>68185.796000000002</v>
      </c>
      <c r="L44" s="34">
        <v>58444.968000000001</v>
      </c>
      <c r="M44" s="34">
        <v>9740.8279999999995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5">
        <v>19</v>
      </c>
      <c r="C45" s="57" t="s">
        <v>12</v>
      </c>
      <c r="D45" s="27"/>
      <c r="E45" s="28"/>
      <c r="F45" s="31"/>
      <c r="G45" s="35"/>
      <c r="H45" s="35"/>
      <c r="I45" s="36">
        <v>0.3</v>
      </c>
      <c r="J45" s="36">
        <v>0.2</v>
      </c>
      <c r="K45" s="35"/>
      <c r="L45" s="44"/>
      <c r="M45" s="48">
        <v>0.5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5"/>
      <c r="C46" s="31"/>
      <c r="D46" s="56"/>
      <c r="E46" s="30"/>
      <c r="F46" s="31"/>
      <c r="G46" s="35"/>
      <c r="H46" s="35"/>
      <c r="I46" s="34">
        <v>3948.2249999999999</v>
      </c>
      <c r="J46" s="34">
        <v>2632.15</v>
      </c>
      <c r="K46" s="35"/>
      <c r="L46" s="44"/>
      <c r="M46" s="50">
        <v>6580.375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5">
        <v>20</v>
      </c>
      <c r="C47" s="57" t="s">
        <v>13</v>
      </c>
      <c r="D47" s="27"/>
      <c r="E47" s="28"/>
      <c r="F47" s="31"/>
      <c r="G47" s="35"/>
      <c r="H47" s="35"/>
      <c r="I47" s="35"/>
      <c r="J47" s="35"/>
      <c r="K47" s="35"/>
      <c r="L47" s="51">
        <v>0.7</v>
      </c>
      <c r="M47" s="48">
        <v>0.3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5"/>
      <c r="C48" s="31"/>
      <c r="D48" s="56"/>
      <c r="E48" s="30"/>
      <c r="F48" s="31"/>
      <c r="G48" s="35"/>
      <c r="H48" s="35"/>
      <c r="I48" s="35"/>
      <c r="J48" s="35"/>
      <c r="K48" s="35"/>
      <c r="L48" s="49">
        <v>22074.366999999998</v>
      </c>
      <c r="M48" s="50">
        <v>9460.4429999999993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5">
        <v>21</v>
      </c>
      <c r="C49" s="41" t="s">
        <v>14</v>
      </c>
      <c r="D49" s="27"/>
      <c r="E49" s="28"/>
      <c r="F49" s="31"/>
      <c r="G49" s="35"/>
      <c r="H49" s="35"/>
      <c r="I49" s="35"/>
      <c r="J49" s="35"/>
      <c r="K49" s="35"/>
      <c r="L49" s="51">
        <v>0.3</v>
      </c>
      <c r="M49" s="48">
        <v>0.7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5"/>
      <c r="C50" s="31"/>
      <c r="D50" s="56"/>
      <c r="E50" s="30"/>
      <c r="F50" s="31"/>
      <c r="G50" s="35"/>
      <c r="H50" s="35"/>
      <c r="I50" s="35"/>
      <c r="J50" s="35"/>
      <c r="K50" s="35"/>
      <c r="L50" s="49">
        <v>2837.7779999999998</v>
      </c>
      <c r="M50" s="50">
        <v>6621.482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5">
        <v>22</v>
      </c>
      <c r="C51" s="41" t="s">
        <v>29</v>
      </c>
      <c r="D51" s="27"/>
      <c r="E51" s="28"/>
      <c r="F51" s="31"/>
      <c r="G51" s="36">
        <v>0.05</v>
      </c>
      <c r="H51" s="36">
        <v>0.15</v>
      </c>
      <c r="I51" s="37"/>
      <c r="J51" s="37"/>
      <c r="K51" s="37"/>
      <c r="L51" s="51">
        <v>0.6</v>
      </c>
      <c r="M51" s="48">
        <v>0.2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5"/>
      <c r="C52" s="31"/>
      <c r="D52" s="56"/>
      <c r="E52" s="30"/>
      <c r="F52" s="31"/>
      <c r="G52" s="34">
        <v>2115.9904999999999</v>
      </c>
      <c r="H52" s="34">
        <v>6347.9714999999997</v>
      </c>
      <c r="I52" s="35"/>
      <c r="J52" s="35"/>
      <c r="K52" s="35"/>
      <c r="L52" s="49">
        <v>25391.885999999999</v>
      </c>
      <c r="M52" s="50">
        <v>8463.9619999999995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5">
        <v>23</v>
      </c>
      <c r="C53" s="41" t="s">
        <v>15</v>
      </c>
      <c r="D53" s="27"/>
      <c r="E53" s="28"/>
      <c r="F53" s="36">
        <v>0.15</v>
      </c>
      <c r="G53" s="36">
        <v>0.25</v>
      </c>
      <c r="H53" s="37"/>
      <c r="I53" s="35"/>
      <c r="J53" s="35"/>
      <c r="K53" s="35"/>
      <c r="L53" s="36">
        <v>0.45</v>
      </c>
      <c r="M53" s="48">
        <v>0.15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5"/>
      <c r="C54" s="31"/>
      <c r="D54" s="56"/>
      <c r="E54" s="30"/>
      <c r="F54" s="34">
        <v>13657.3755</v>
      </c>
      <c r="G54" s="34">
        <v>22762.2925</v>
      </c>
      <c r="H54" s="47"/>
      <c r="I54" s="35"/>
      <c r="J54" s="35"/>
      <c r="K54" s="35"/>
      <c r="L54" s="49">
        <v>40972.126499999998</v>
      </c>
      <c r="M54" s="34">
        <v>13657.3755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5">
        <v>24</v>
      </c>
      <c r="C55" s="41" t="s">
        <v>16</v>
      </c>
      <c r="D55" s="27"/>
      <c r="E55" s="28"/>
      <c r="F55" s="31"/>
      <c r="G55" s="35"/>
      <c r="H55" s="35"/>
      <c r="I55" s="35"/>
      <c r="J55" s="35"/>
      <c r="K55" s="35"/>
      <c r="L55" s="51">
        <v>0.3</v>
      </c>
      <c r="M55" s="48">
        <v>0.7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58"/>
      <c r="C56" s="59"/>
      <c r="D56" s="60"/>
      <c r="E56" s="59"/>
      <c r="F56" s="59"/>
      <c r="G56" s="59"/>
      <c r="H56" s="59"/>
      <c r="I56" s="59"/>
      <c r="J56" s="59"/>
      <c r="K56" s="59"/>
      <c r="L56" s="61">
        <v>752.25</v>
      </c>
      <c r="M56" s="62">
        <v>1755.25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thickBot="1" x14ac:dyDescent="0.3">
      <c r="A57" s="2"/>
      <c r="B57" s="9"/>
      <c r="C57" s="9"/>
      <c r="D57" s="63"/>
      <c r="E57" s="9"/>
      <c r="F57" s="9"/>
      <c r="G57" s="9"/>
      <c r="H57" s="9"/>
      <c r="I57" s="9"/>
      <c r="J57" s="9"/>
      <c r="K57" s="9"/>
      <c r="L57" s="9"/>
      <c r="M57" s="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thickBot="1" x14ac:dyDescent="0.3">
      <c r="A58" s="2"/>
      <c r="B58" s="84" t="s">
        <v>31</v>
      </c>
      <c r="C58" s="80"/>
      <c r="D58" s="64"/>
      <c r="E58" s="65"/>
      <c r="F58" s="66">
        <f>F10+F12+F14+F54</f>
        <v>341957.97599999997</v>
      </c>
      <c r="G58" s="66">
        <f>G12+G14+G16+G22+G32+G44+G52+G54</f>
        <v>333602.89250000002</v>
      </c>
      <c r="H58" s="66">
        <f>H16+H18+H22+H24+H32+H36+H44+H52</f>
        <v>440428.29599999997</v>
      </c>
      <c r="I58" s="66">
        <f>I18+I20+I22+I26+I28+I32+I36+I40+I42+I44+I46</f>
        <v>371506.52100000001</v>
      </c>
      <c r="J58" s="66">
        <f>J18+J20+J26+J28+J32+J34+J36+J40+J42+J44+J46</f>
        <v>408617.64950000006</v>
      </c>
      <c r="K58" s="66">
        <f>K20+K26+K28+K30+K32+K34+K36+K38+K42+K44</f>
        <v>383827.52749999997</v>
      </c>
      <c r="L58" s="66">
        <f>L28+L30+L32+L34+L36+L38+L40+L42+L44+L48+L50+L52+L54+L56</f>
        <v>309317.9975</v>
      </c>
      <c r="M58" s="67">
        <f>M30+M44+M46+M48+M50+M52+M54+M56</f>
        <v>69124.810499999992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thickBot="1" x14ac:dyDescent="0.3">
      <c r="A59" s="2"/>
      <c r="B59" s="73"/>
      <c r="C59" s="96" t="s">
        <v>32</v>
      </c>
      <c r="D59" s="69"/>
      <c r="E59" s="70"/>
      <c r="F59" s="71"/>
      <c r="G59" s="71"/>
      <c r="H59" s="71"/>
      <c r="I59" s="71"/>
      <c r="J59" s="71"/>
      <c r="K59" s="72"/>
      <c r="L59" s="71"/>
      <c r="M59" s="7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thickBot="1" x14ac:dyDescent="0.3">
      <c r="A60" s="2"/>
      <c r="B60" s="85" t="s">
        <v>30</v>
      </c>
      <c r="C60" s="86"/>
      <c r="D60" s="4"/>
      <c r="E60" s="3"/>
      <c r="F60" s="75">
        <v>427447.47499999998</v>
      </c>
      <c r="G60" s="76">
        <v>417003.61300000001</v>
      </c>
      <c r="H60" s="76">
        <v>550535.375</v>
      </c>
      <c r="I60" s="76">
        <v>464383.15</v>
      </c>
      <c r="J60" s="76">
        <v>510772.06300000002</v>
      </c>
      <c r="K60" s="77">
        <v>479784.413</v>
      </c>
      <c r="L60" s="78">
        <v>386647.5</v>
      </c>
      <c r="M60" s="79">
        <v>86406.012499999997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thickBot="1" x14ac:dyDescent="0.3">
      <c r="A61" s="2"/>
      <c r="B61" s="73"/>
      <c r="C61" s="95" t="s">
        <v>33</v>
      </c>
      <c r="D61" s="4"/>
      <c r="E61" s="3"/>
      <c r="F61" s="74"/>
      <c r="G61" s="74"/>
      <c r="H61" s="74"/>
      <c r="I61" s="74"/>
      <c r="J61" s="74"/>
      <c r="K61" s="74"/>
      <c r="L61" s="74"/>
      <c r="M61" s="74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4">
    <mergeCell ref="B1:M2"/>
    <mergeCell ref="B5:M5"/>
    <mergeCell ref="B58:C58"/>
    <mergeCell ref="B60:C60"/>
  </mergeCells>
  <pageMargins left="0.511811024" right="0.511811024" top="0.78740157499999996" bottom="0.78740157499999996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RedeFisica02</dc:creator>
  <cp:lastModifiedBy>Project025 </cp:lastModifiedBy>
  <cp:lastPrinted>2024-06-04T17:34:47Z</cp:lastPrinted>
  <dcterms:created xsi:type="dcterms:W3CDTF">2024-04-29T14:23:53Z</dcterms:created>
  <dcterms:modified xsi:type="dcterms:W3CDTF">2024-06-04T17:34:51Z</dcterms:modified>
</cp:coreProperties>
</file>